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unikom.se\HEMKATALOGER\personal_01\leli501\Skrivbord\GP\"/>
    </mc:Choice>
  </mc:AlternateContent>
  <xr:revisionPtr revIDLastSave="0" documentId="13_ncr:1_{85D25E0E-09B3-4AF3-BF30-646D91B64070}" xr6:coauthVersionLast="36" xr6:coauthVersionMax="36" xr10:uidLastSave="{00000000-0000-0000-0000-000000000000}"/>
  <bookViews>
    <workbookView xWindow="2420" yWindow="870" windowWidth="20490" windowHeight="11760" tabRatio="546" activeTab="1" xr2:uid="{00000000-000D-0000-FFFF-FFFF00000000}"/>
  </bookViews>
  <sheets>
    <sheet name="GP-res 23-24 Kl Y" sheetId="1" r:id="rId1"/>
    <sheet name="GPfinalY" sheetId="15" r:id="rId2"/>
    <sheet name="GP-res 23-24 kl M" sheetId="5" r:id="rId3"/>
    <sheet name="GPfinalM" sheetId="16" r:id="rId4"/>
    <sheet name="GP-res 23-24 kl K" sheetId="7" r:id="rId5"/>
    <sheet name="GPfinalK" sheetId="17" r:id="rId6"/>
    <sheet name="GP-res 23-24 kl J" sheetId="6" r:id="rId7"/>
    <sheet name="GPfinalJ" sheetId="14" r:id="rId8"/>
    <sheet name="GP-Final M" sheetId="13" state="hidden" r:id="rId9"/>
    <sheet name="GP-Final K" sheetId="12" state="hidden" r:id="rId10"/>
    <sheet name="GP-Final YM" sheetId="11" state="hidden" r:id="rId11"/>
    <sheet name="GP-Final J" sheetId="10" state="hidden" r:id="rId12"/>
    <sheet name="GP-final" sheetId="9" state="hidden" r:id="rId13"/>
  </sheets>
  <definedNames>
    <definedName name="_xlnm._FilterDatabase" localSheetId="6" hidden="1">'GP-res 23-24 kl J'!$B$3:$AX$15</definedName>
    <definedName name="_xlnm._FilterDatabase" localSheetId="0" hidden="1">'GP-res 23-24 Kl Y'!$B$3:$D$46</definedName>
    <definedName name="_xlnm.Print_Titles" localSheetId="6">'GP-res 23-24 kl J'!$A:$E</definedName>
    <definedName name="_xlnm.Print_Titles" localSheetId="4">'GP-res 23-24 kl K'!$A:$E</definedName>
    <definedName name="_xlnm.Print_Titles" localSheetId="2">'GP-res 23-24 kl M'!$A:$E</definedName>
    <definedName name="_xlnm.Print_Titles" localSheetId="0">'GP-res 23-24 Kl Y'!$A:$E</definedName>
  </definedNames>
  <calcPr calcId="191029"/>
</workbook>
</file>

<file path=xl/calcChain.xml><?xml version="1.0" encoding="utf-8"?>
<calcChain xmlns="http://schemas.openxmlformats.org/spreadsheetml/2006/main">
  <c r="J6" i="17" l="1"/>
  <c r="M6" i="17" s="1"/>
  <c r="N6" i="17" s="1"/>
  <c r="J7" i="17"/>
  <c r="M7" i="17" s="1"/>
  <c r="N7" i="17" s="1"/>
  <c r="J8" i="17"/>
  <c r="J9" i="17"/>
  <c r="J10" i="17"/>
  <c r="J11" i="17"/>
  <c r="J12" i="17"/>
  <c r="J13" i="17"/>
  <c r="M13" i="17" s="1"/>
  <c r="N13" i="17" s="1"/>
  <c r="J14" i="17"/>
  <c r="M14" i="17" s="1"/>
  <c r="N14" i="17" s="1"/>
  <c r="J15" i="17"/>
  <c r="M15" i="17" s="1"/>
  <c r="N15" i="17" s="1"/>
  <c r="J16" i="17"/>
  <c r="J17" i="17"/>
  <c r="M17" i="17" s="1"/>
  <c r="N17" i="17" s="1"/>
  <c r="J5" i="17"/>
  <c r="M5" i="17" s="1"/>
  <c r="N5" i="17" s="1"/>
  <c r="M8" i="17"/>
  <c r="N8" i="17" s="1"/>
  <c r="M16" i="17"/>
  <c r="N16" i="17" s="1"/>
  <c r="M10" i="17"/>
  <c r="N10" i="17" s="1"/>
  <c r="M11" i="17"/>
  <c r="N11" i="17" s="1"/>
  <c r="M12" i="17"/>
  <c r="N12" i="17" s="1"/>
  <c r="J4" i="17"/>
  <c r="M4" i="17" s="1"/>
  <c r="N4" i="17" s="1"/>
  <c r="J5" i="14"/>
  <c r="J6" i="14"/>
  <c r="J7" i="14"/>
  <c r="M7" i="14" s="1"/>
  <c r="N7" i="14" s="1"/>
  <c r="J8" i="14"/>
  <c r="M8" i="14" s="1"/>
  <c r="N8" i="14" s="1"/>
  <c r="J9" i="14"/>
  <c r="J10" i="14"/>
  <c r="M10" i="14" s="1"/>
  <c r="N10" i="14" s="1"/>
  <c r="J11" i="14"/>
  <c r="J12" i="14"/>
  <c r="M12" i="14" s="1"/>
  <c r="N12" i="14" s="1"/>
  <c r="J4" i="14"/>
  <c r="M4" i="14" s="1"/>
  <c r="N4" i="14" s="1"/>
  <c r="M5" i="14"/>
  <c r="N5" i="14" s="1"/>
  <c r="M6" i="14"/>
  <c r="N6" i="14" s="1"/>
  <c r="M9" i="14"/>
  <c r="N9" i="14" s="1"/>
  <c r="J13" i="14"/>
  <c r="M13" i="14" s="1"/>
  <c r="N13" i="14" s="1"/>
  <c r="M11" i="14"/>
  <c r="N11" i="14" s="1"/>
  <c r="M9" i="17"/>
  <c r="N9" i="17" s="1"/>
  <c r="I6" i="16"/>
  <c r="I7" i="16"/>
  <c r="I8" i="16"/>
  <c r="L8" i="16" s="1"/>
  <c r="M8" i="16" s="1"/>
  <c r="I9" i="16"/>
  <c r="I10" i="16"/>
  <c r="I11" i="16"/>
  <c r="I12" i="16"/>
  <c r="L12" i="16" s="1"/>
  <c r="M12" i="16" s="1"/>
  <c r="I13" i="16"/>
  <c r="L13" i="16" s="1"/>
  <c r="M13" i="16" s="1"/>
  <c r="I14" i="16"/>
  <c r="I15" i="16"/>
  <c r="I16" i="16"/>
  <c r="L16" i="16" s="1"/>
  <c r="M16" i="16" s="1"/>
  <c r="I17" i="16"/>
  <c r="I18" i="16"/>
  <c r="I5" i="16"/>
  <c r="L5" i="16" s="1"/>
  <c r="M5" i="16" s="1"/>
  <c r="L18" i="16"/>
  <c r="M18" i="16" s="1"/>
  <c r="L17" i="16"/>
  <c r="M17" i="16" s="1"/>
  <c r="L15" i="16"/>
  <c r="M15" i="16" s="1"/>
  <c r="L14" i="16"/>
  <c r="M14" i="16" s="1"/>
  <c r="L11" i="16"/>
  <c r="M11" i="16" s="1"/>
  <c r="L10" i="16"/>
  <c r="M10" i="16" s="1"/>
  <c r="L9" i="16"/>
  <c r="M9" i="16" s="1"/>
  <c r="L7" i="16"/>
  <c r="M7" i="16" s="1"/>
  <c r="L6" i="16"/>
  <c r="M6" i="16" s="1"/>
  <c r="J6" i="15"/>
  <c r="J7" i="15"/>
  <c r="J8" i="15"/>
  <c r="J9" i="15"/>
  <c r="M9" i="15" s="1"/>
  <c r="N9" i="15" s="1"/>
  <c r="J10" i="15"/>
  <c r="J11" i="15"/>
  <c r="J12" i="15"/>
  <c r="M12" i="15" s="1"/>
  <c r="N12" i="15" s="1"/>
  <c r="J13" i="15"/>
  <c r="J14" i="15"/>
  <c r="M14" i="15" s="1"/>
  <c r="N14" i="15" s="1"/>
  <c r="J15" i="15"/>
  <c r="J16" i="15"/>
  <c r="M16" i="15" s="1"/>
  <c r="N16" i="15" s="1"/>
  <c r="J17" i="15"/>
  <c r="M17" i="15" s="1"/>
  <c r="N17" i="15" s="1"/>
  <c r="J18" i="15"/>
  <c r="J19" i="15"/>
  <c r="J20" i="15"/>
  <c r="J21" i="15"/>
  <c r="M21" i="15" s="1"/>
  <c r="N21" i="15" s="1"/>
  <c r="J22" i="15"/>
  <c r="M22" i="15" s="1"/>
  <c r="N22" i="15" s="1"/>
  <c r="J23" i="15"/>
  <c r="J24" i="15"/>
  <c r="M24" i="15" s="1"/>
  <c r="N24" i="15" s="1"/>
  <c r="J5" i="15"/>
  <c r="M5" i="15" s="1"/>
  <c r="N5" i="15" s="1"/>
  <c r="M23" i="15"/>
  <c r="N23" i="15" s="1"/>
  <c r="M20" i="15"/>
  <c r="N20" i="15" s="1"/>
  <c r="M19" i="15"/>
  <c r="N19" i="15" s="1"/>
  <c r="M18" i="15"/>
  <c r="N18" i="15" s="1"/>
  <c r="M15" i="15"/>
  <c r="N15" i="15" s="1"/>
  <c r="M13" i="15"/>
  <c r="N13" i="15" s="1"/>
  <c r="M11" i="15"/>
  <c r="N11" i="15" s="1"/>
  <c r="M10" i="15"/>
  <c r="N10" i="15" s="1"/>
  <c r="M8" i="15"/>
  <c r="N8" i="15" s="1"/>
  <c r="M7" i="15"/>
  <c r="N7" i="15" s="1"/>
  <c r="M6" i="15"/>
  <c r="N6" i="15" s="1"/>
  <c r="E4" i="6" l="1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N27" i="6" s="1"/>
  <c r="E28" i="6"/>
  <c r="N28" i="6" s="1"/>
  <c r="E29" i="6"/>
  <c r="N29" i="6" s="1"/>
  <c r="E30" i="6"/>
  <c r="E31" i="6"/>
  <c r="E32" i="6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3" i="7"/>
  <c r="E4" i="5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3" i="5"/>
  <c r="BA3" i="7"/>
  <c r="BA5" i="7"/>
  <c r="BA8" i="7"/>
  <c r="BA7" i="7"/>
  <c r="BA10" i="7"/>
  <c r="BA6" i="7"/>
  <c r="BA11" i="7"/>
  <c r="BA12" i="7"/>
  <c r="BA18" i="7"/>
  <c r="BA19" i="7"/>
  <c r="BA9" i="7"/>
  <c r="BA15" i="7"/>
  <c r="BA13" i="7"/>
  <c r="BA14" i="7"/>
  <c r="BA16" i="7"/>
  <c r="BA21" i="7"/>
  <c r="BA17" i="7"/>
  <c r="BA22" i="7"/>
  <c r="BA23" i="7"/>
  <c r="BA25" i="7"/>
  <c r="BA20" i="7"/>
  <c r="BA26" i="7"/>
  <c r="BA27" i="7"/>
  <c r="BA28" i="7"/>
  <c r="BA29" i="7"/>
  <c r="BA30" i="7"/>
  <c r="BA32" i="7"/>
  <c r="BA33" i="7"/>
  <c r="BA34" i="7"/>
  <c r="BA35" i="7"/>
  <c r="BA36" i="7"/>
  <c r="BA37" i="7"/>
  <c r="BA38" i="7"/>
  <c r="BA40" i="7"/>
  <c r="BA41" i="7"/>
  <c r="BA42" i="7"/>
  <c r="BA43" i="7"/>
  <c r="BA44" i="7"/>
  <c r="BA45" i="7"/>
  <c r="BA46" i="7"/>
  <c r="BA47" i="7"/>
  <c r="BA48" i="7"/>
  <c r="BA49" i="7"/>
  <c r="BA50" i="7"/>
  <c r="BA51" i="7"/>
  <c r="BA52" i="7"/>
  <c r="BA24" i="7"/>
  <c r="BA54" i="7"/>
  <c r="BA55" i="7"/>
  <c r="BA56" i="7"/>
  <c r="BA58" i="7"/>
  <c r="BA59" i="7"/>
  <c r="BA60" i="7"/>
  <c r="BA61" i="7"/>
  <c r="BA31" i="7"/>
  <c r="BA62" i="7"/>
  <c r="BA63" i="7"/>
  <c r="BA39" i="7"/>
  <c r="BA53" i="7"/>
  <c r="BA57" i="7"/>
  <c r="BA64" i="7"/>
  <c r="BA65" i="7"/>
  <c r="BA66" i="7"/>
  <c r="BA67" i="7"/>
  <c r="BA68" i="7"/>
  <c r="BA69" i="7"/>
  <c r="BA70" i="7"/>
  <c r="BA4" i="7"/>
  <c r="BI4" i="5"/>
  <c r="BI6" i="5"/>
  <c r="BI5" i="5"/>
  <c r="BI11" i="5"/>
  <c r="BI13" i="5"/>
  <c r="BI9" i="5"/>
  <c r="BI14" i="5"/>
  <c r="BI15" i="5"/>
  <c r="BI7" i="5"/>
  <c r="BI12" i="5"/>
  <c r="BI16" i="5"/>
  <c r="BI10" i="5"/>
  <c r="BI19" i="5"/>
  <c r="BI20" i="5"/>
  <c r="BI8" i="5"/>
  <c r="BI21" i="5"/>
  <c r="BI17" i="5"/>
  <c r="BI18" i="5"/>
  <c r="BI23" i="5"/>
  <c r="BI24" i="5"/>
  <c r="BI26" i="5"/>
  <c r="BI27" i="5"/>
  <c r="BI28" i="5"/>
  <c r="BI30" i="5"/>
  <c r="BI31" i="5"/>
  <c r="BI32" i="5"/>
  <c r="BI33" i="5"/>
  <c r="BI34" i="5"/>
  <c r="BI35" i="5"/>
  <c r="BI36" i="5"/>
  <c r="BI25" i="5"/>
  <c r="BI37" i="5"/>
  <c r="BI22" i="5"/>
  <c r="BI29" i="5"/>
  <c r="BI38" i="5"/>
  <c r="BI39" i="5"/>
  <c r="BI40" i="5"/>
  <c r="BI41" i="5"/>
  <c r="BI42" i="5"/>
  <c r="BI43" i="5"/>
  <c r="BI44" i="5"/>
  <c r="BI45" i="5"/>
  <c r="BI46" i="5"/>
  <c r="BI47" i="5"/>
  <c r="BI48" i="5"/>
  <c r="BI49" i="5"/>
  <c r="BI50" i="5"/>
  <c r="BI51" i="5"/>
  <c r="BI52" i="5"/>
  <c r="BI3" i="5"/>
  <c r="BH5" i="1"/>
  <c r="BH4" i="1"/>
  <c r="BH6" i="1"/>
  <c r="BH7" i="1"/>
  <c r="BH11" i="1"/>
  <c r="BH10" i="1"/>
  <c r="BH12" i="1"/>
  <c r="BH17" i="1"/>
  <c r="BH19" i="1"/>
  <c r="BH9" i="1"/>
  <c r="BH8" i="1"/>
  <c r="BH14" i="1"/>
  <c r="BH13" i="1"/>
  <c r="BH15" i="1"/>
  <c r="BH16" i="1"/>
  <c r="BH18" i="1"/>
  <c r="BH28" i="1"/>
  <c r="BH21" i="1"/>
  <c r="BH22" i="1"/>
  <c r="BH20" i="1"/>
  <c r="BH35" i="1"/>
  <c r="BH23" i="1"/>
  <c r="BH26" i="1"/>
  <c r="BH38" i="1"/>
  <c r="BH41" i="1"/>
  <c r="BH42" i="1"/>
  <c r="BH43" i="1"/>
  <c r="BH44" i="1"/>
  <c r="BH25" i="1"/>
  <c r="BH30" i="1"/>
  <c r="BH24" i="1"/>
  <c r="BH45" i="1"/>
  <c r="BH46" i="1"/>
  <c r="BH29" i="1"/>
  <c r="BH31" i="1"/>
  <c r="BH33" i="1"/>
  <c r="BH50" i="1"/>
  <c r="BH51" i="1"/>
  <c r="BH36" i="1"/>
  <c r="BH52" i="1"/>
  <c r="BH53" i="1"/>
  <c r="BH27" i="1"/>
  <c r="BH54" i="1"/>
  <c r="BH55" i="1"/>
  <c r="BH37" i="1"/>
  <c r="BH34" i="1"/>
  <c r="BH56" i="1"/>
  <c r="BH57" i="1"/>
  <c r="BH60" i="1"/>
  <c r="BH32" i="1"/>
  <c r="BH61" i="1"/>
  <c r="BH62" i="1"/>
  <c r="BH63" i="1"/>
  <c r="BH64" i="1"/>
  <c r="BH66" i="1"/>
  <c r="BH67" i="1"/>
  <c r="BH68" i="1"/>
  <c r="BH39" i="1"/>
  <c r="BH69" i="1"/>
  <c r="BH70" i="1"/>
  <c r="BH71" i="1"/>
  <c r="BH72" i="1"/>
  <c r="BH73" i="1"/>
  <c r="BH74" i="1"/>
  <c r="BH49" i="1"/>
  <c r="BH40" i="1"/>
  <c r="BH76" i="1"/>
  <c r="BH77" i="1"/>
  <c r="BH78" i="1"/>
  <c r="BH79" i="1"/>
  <c r="BH47" i="1"/>
  <c r="BH48" i="1"/>
  <c r="BH58" i="1"/>
  <c r="BH59" i="1"/>
  <c r="BH65" i="1"/>
  <c r="BH75" i="1"/>
  <c r="BH80" i="1"/>
  <c r="BH81" i="1"/>
  <c r="BH3" i="1"/>
  <c r="N14" i="5"/>
  <c r="N19" i="5"/>
  <c r="N20" i="5"/>
  <c r="N26" i="5"/>
  <c r="N28" i="5"/>
  <c r="N35" i="5"/>
  <c r="N25" i="5"/>
  <c r="N26" i="6"/>
  <c r="N30" i="6"/>
  <c r="N31" i="6"/>
  <c r="N32" i="6"/>
  <c r="M7" i="6"/>
  <c r="M15" i="6"/>
  <c r="M5" i="7"/>
  <c r="M19" i="7"/>
  <c r="M22" i="7"/>
  <c r="M30" i="7"/>
  <c r="M40" i="7"/>
  <c r="M48" i="7"/>
  <c r="M56" i="7"/>
  <c r="M39" i="7"/>
  <c r="M68" i="7"/>
  <c r="M69" i="7"/>
  <c r="M70" i="7"/>
  <c r="BG4" i="6"/>
  <c r="BG5" i="6"/>
  <c r="BG6" i="6"/>
  <c r="BG7" i="6"/>
  <c r="BG8" i="6"/>
  <c r="BG9" i="6"/>
  <c r="BG10" i="6"/>
  <c r="BG11" i="6"/>
  <c r="BG12" i="6"/>
  <c r="BG13" i="6"/>
  <c r="BG14" i="6"/>
  <c r="BG15" i="6"/>
  <c r="BG16" i="6"/>
  <c r="BG17" i="6"/>
  <c r="BG20" i="6"/>
  <c r="BG21" i="6"/>
  <c r="BG18" i="6"/>
  <c r="BG19" i="6"/>
  <c r="BG22" i="6"/>
  <c r="BG23" i="6"/>
  <c r="BG24" i="6"/>
  <c r="BG25" i="6"/>
  <c r="BG26" i="6"/>
  <c r="BG27" i="6"/>
  <c r="BG28" i="6"/>
  <c r="BG29" i="6"/>
  <c r="BG30" i="6"/>
  <c r="BG31" i="6"/>
  <c r="BG32" i="6"/>
  <c r="BG3" i="6"/>
  <c r="BJ32" i="6"/>
  <c r="BI32" i="6"/>
  <c r="BH32" i="6"/>
  <c r="BJ31" i="6"/>
  <c r="BI31" i="6"/>
  <c r="BH31" i="6"/>
  <c r="BJ30" i="6"/>
  <c r="BI30" i="6"/>
  <c r="BH30" i="6"/>
  <c r="BJ29" i="6"/>
  <c r="BI29" i="6"/>
  <c r="BH29" i="6"/>
  <c r="BJ28" i="6"/>
  <c r="BI28" i="6"/>
  <c r="BH28" i="6"/>
  <c r="BJ27" i="6"/>
  <c r="BI27" i="6"/>
  <c r="BH27" i="6"/>
  <c r="BJ26" i="6"/>
  <c r="BI26" i="6"/>
  <c r="BH26" i="6"/>
  <c r="BJ25" i="6"/>
  <c r="BI25" i="6"/>
  <c r="BH25" i="6"/>
  <c r="BJ24" i="6"/>
  <c r="BI24" i="6"/>
  <c r="BH24" i="6"/>
  <c r="BJ23" i="6"/>
  <c r="BI23" i="6"/>
  <c r="BH23" i="6"/>
  <c r="BJ22" i="6"/>
  <c r="M22" i="6" s="1"/>
  <c r="BI22" i="6"/>
  <c r="BH22" i="6"/>
  <c r="BI19" i="6"/>
  <c r="BH19" i="6"/>
  <c r="BJ18" i="6"/>
  <c r="M18" i="6" s="1"/>
  <c r="BI18" i="6"/>
  <c r="BH18" i="6"/>
  <c r="BJ21" i="6"/>
  <c r="M21" i="6" s="1"/>
  <c r="BI21" i="6"/>
  <c r="BH21" i="6"/>
  <c r="BJ20" i="6"/>
  <c r="M20" i="6" s="1"/>
  <c r="BI20" i="6"/>
  <c r="BH20" i="6"/>
  <c r="BI17" i="6"/>
  <c r="BH17" i="6"/>
  <c r="BJ17" i="6"/>
  <c r="M17" i="6" s="1"/>
  <c r="BJ16" i="6"/>
  <c r="M16" i="6" s="1"/>
  <c r="BI16" i="6"/>
  <c r="BH16" i="6"/>
  <c r="BJ15" i="6"/>
  <c r="BI15" i="6"/>
  <c r="BH15" i="6"/>
  <c r="BJ14" i="6"/>
  <c r="M14" i="6" s="1"/>
  <c r="BI14" i="6"/>
  <c r="BH14" i="6"/>
  <c r="BJ13" i="6"/>
  <c r="M13" i="6" s="1"/>
  <c r="BI13" i="6"/>
  <c r="BH13" i="6"/>
  <c r="BJ12" i="6"/>
  <c r="M12" i="6" s="1"/>
  <c r="BI12" i="6"/>
  <c r="BH12" i="6"/>
  <c r="BJ11" i="6"/>
  <c r="M11" i="6" s="1"/>
  <c r="BI11" i="6"/>
  <c r="BH11" i="6"/>
  <c r="BJ10" i="6"/>
  <c r="M10" i="6" s="1"/>
  <c r="BI10" i="6"/>
  <c r="BH10" i="6"/>
  <c r="BJ9" i="6"/>
  <c r="M9" i="6" s="1"/>
  <c r="BI9" i="6"/>
  <c r="BH9" i="6"/>
  <c r="BJ8" i="6"/>
  <c r="M8" i="6" s="1"/>
  <c r="BI8" i="6"/>
  <c r="BH8" i="6"/>
  <c r="BJ7" i="6"/>
  <c r="BI7" i="6"/>
  <c r="BH7" i="6"/>
  <c r="BJ6" i="6"/>
  <c r="M6" i="6" s="1"/>
  <c r="BI6" i="6"/>
  <c r="BH6" i="6"/>
  <c r="BJ5" i="6"/>
  <c r="M5" i="6" s="1"/>
  <c r="BI5" i="6"/>
  <c r="BH5" i="6"/>
  <c r="BJ4" i="6"/>
  <c r="M4" i="6" s="1"/>
  <c r="BI4" i="6"/>
  <c r="BH4" i="6"/>
  <c r="BI3" i="6"/>
  <c r="BH3" i="6"/>
  <c r="BI3" i="7"/>
  <c r="BI5" i="7"/>
  <c r="BI8" i="7"/>
  <c r="BI7" i="7"/>
  <c r="BI10" i="7"/>
  <c r="BI6" i="7"/>
  <c r="BI11" i="7"/>
  <c r="BI12" i="7"/>
  <c r="BI18" i="7"/>
  <c r="BI19" i="7"/>
  <c r="BI9" i="7"/>
  <c r="BI15" i="7"/>
  <c r="BI13" i="7"/>
  <c r="BI14" i="7"/>
  <c r="BI16" i="7"/>
  <c r="BI21" i="7"/>
  <c r="BI17" i="7"/>
  <c r="BI22" i="7"/>
  <c r="BI23" i="7"/>
  <c r="BI25" i="7"/>
  <c r="BI20" i="7"/>
  <c r="BI26" i="7"/>
  <c r="BI27" i="7"/>
  <c r="BI28" i="7"/>
  <c r="BI29" i="7"/>
  <c r="BI30" i="7"/>
  <c r="BI32" i="7"/>
  <c r="BI33" i="7"/>
  <c r="BI34" i="7"/>
  <c r="BI35" i="7"/>
  <c r="BI36" i="7"/>
  <c r="BI37" i="7"/>
  <c r="BI38" i="7"/>
  <c r="BI40" i="7"/>
  <c r="BI41" i="7"/>
  <c r="BI42" i="7"/>
  <c r="BI43" i="7"/>
  <c r="BI44" i="7"/>
  <c r="BI45" i="7"/>
  <c r="BI46" i="7"/>
  <c r="BI47" i="7"/>
  <c r="BI48" i="7"/>
  <c r="BI49" i="7"/>
  <c r="BI50" i="7"/>
  <c r="BI51" i="7"/>
  <c r="BI52" i="7"/>
  <c r="BI24" i="7"/>
  <c r="BI54" i="7"/>
  <c r="BI55" i="7"/>
  <c r="BI56" i="7"/>
  <c r="BI58" i="7"/>
  <c r="BI59" i="7"/>
  <c r="BI60" i="7"/>
  <c r="BI61" i="7"/>
  <c r="BI31" i="7"/>
  <c r="BI62" i="7"/>
  <c r="BI63" i="7"/>
  <c r="BI39" i="7"/>
  <c r="BI53" i="7"/>
  <c r="BI57" i="7"/>
  <c r="BI64" i="7"/>
  <c r="BI65" i="7"/>
  <c r="BI66" i="7"/>
  <c r="BI67" i="7"/>
  <c r="BI68" i="7"/>
  <c r="BI69" i="7"/>
  <c r="BI70" i="7"/>
  <c r="BH3" i="7"/>
  <c r="BH5" i="7"/>
  <c r="BH8" i="7"/>
  <c r="BH7" i="7"/>
  <c r="BH10" i="7"/>
  <c r="BH6" i="7"/>
  <c r="BH11" i="7"/>
  <c r="BH12" i="7"/>
  <c r="BH18" i="7"/>
  <c r="BH19" i="7"/>
  <c r="BH9" i="7"/>
  <c r="BH15" i="7"/>
  <c r="BH13" i="7"/>
  <c r="BH14" i="7"/>
  <c r="BH16" i="7"/>
  <c r="BH21" i="7"/>
  <c r="BH17" i="7"/>
  <c r="BH22" i="7"/>
  <c r="BH23" i="7"/>
  <c r="BH25" i="7"/>
  <c r="BH20" i="7"/>
  <c r="BH26" i="7"/>
  <c r="BH27" i="7"/>
  <c r="BH28" i="7"/>
  <c r="BH29" i="7"/>
  <c r="BH30" i="7"/>
  <c r="BH32" i="7"/>
  <c r="BH33" i="7"/>
  <c r="BH34" i="7"/>
  <c r="BH35" i="7"/>
  <c r="BH36" i="7"/>
  <c r="BH37" i="7"/>
  <c r="BH38" i="7"/>
  <c r="BH40" i="7"/>
  <c r="BH41" i="7"/>
  <c r="BH42" i="7"/>
  <c r="BH43" i="7"/>
  <c r="BH44" i="7"/>
  <c r="BH45" i="7"/>
  <c r="BH46" i="7"/>
  <c r="BH47" i="7"/>
  <c r="BH48" i="7"/>
  <c r="BH49" i="7"/>
  <c r="BH50" i="7"/>
  <c r="BH51" i="7"/>
  <c r="BH52" i="7"/>
  <c r="BH24" i="7"/>
  <c r="BH54" i="7"/>
  <c r="BH55" i="7"/>
  <c r="BH56" i="7"/>
  <c r="BH58" i="7"/>
  <c r="BH59" i="7"/>
  <c r="BH60" i="7"/>
  <c r="BH61" i="7"/>
  <c r="BH31" i="7"/>
  <c r="BH62" i="7"/>
  <c r="BH63" i="7"/>
  <c r="BH39" i="7"/>
  <c r="BH53" i="7"/>
  <c r="BH57" i="7"/>
  <c r="BH64" i="7"/>
  <c r="BH65" i="7"/>
  <c r="BH66" i="7"/>
  <c r="BH67" i="7"/>
  <c r="BH68" i="7"/>
  <c r="BH69" i="7"/>
  <c r="BH70" i="7"/>
  <c r="BG3" i="7"/>
  <c r="BG5" i="7"/>
  <c r="BG8" i="7"/>
  <c r="BG7" i="7"/>
  <c r="BG10" i="7"/>
  <c r="BG6" i="7"/>
  <c r="BJ6" i="7" s="1"/>
  <c r="M6" i="7" s="1"/>
  <c r="BG11" i="7"/>
  <c r="BG12" i="7"/>
  <c r="BG18" i="7"/>
  <c r="BG19" i="7"/>
  <c r="BG9" i="7"/>
  <c r="BG15" i="7"/>
  <c r="BG13" i="7"/>
  <c r="BG14" i="7"/>
  <c r="BG16" i="7"/>
  <c r="BG21" i="7"/>
  <c r="BG17" i="7"/>
  <c r="BG22" i="7"/>
  <c r="BG23" i="7"/>
  <c r="BG25" i="7"/>
  <c r="BG20" i="7"/>
  <c r="BG26" i="7"/>
  <c r="BG27" i="7"/>
  <c r="BG28" i="7"/>
  <c r="BG29" i="7"/>
  <c r="BG30" i="7"/>
  <c r="BG32" i="7"/>
  <c r="BG33" i="7"/>
  <c r="BG34" i="7"/>
  <c r="BG35" i="7"/>
  <c r="BG36" i="7"/>
  <c r="BG37" i="7"/>
  <c r="BG38" i="7"/>
  <c r="BG40" i="7"/>
  <c r="BG41" i="7"/>
  <c r="BG42" i="7"/>
  <c r="BG43" i="7"/>
  <c r="BG44" i="7"/>
  <c r="BG45" i="7"/>
  <c r="BG46" i="7"/>
  <c r="BG47" i="7"/>
  <c r="BG48" i="7"/>
  <c r="BG49" i="7"/>
  <c r="BG50" i="7"/>
  <c r="BG51" i="7"/>
  <c r="BG52" i="7"/>
  <c r="BG24" i="7"/>
  <c r="BG54" i="7"/>
  <c r="BG55" i="7"/>
  <c r="BG56" i="7"/>
  <c r="BG58" i="7"/>
  <c r="BG59" i="7"/>
  <c r="BG60" i="7"/>
  <c r="BG61" i="7"/>
  <c r="BG31" i="7"/>
  <c r="BG62" i="7"/>
  <c r="BG63" i="7"/>
  <c r="BG39" i="7"/>
  <c r="BG53" i="7"/>
  <c r="BG57" i="7"/>
  <c r="BG64" i="7"/>
  <c r="BG65" i="7"/>
  <c r="BG66" i="7"/>
  <c r="BG67" i="7"/>
  <c r="BG68" i="7"/>
  <c r="BG69" i="7"/>
  <c r="BG70" i="7"/>
  <c r="BG4" i="7"/>
  <c r="BI4" i="7"/>
  <c r="BH4" i="7"/>
  <c r="BO6" i="5"/>
  <c r="BO5" i="5"/>
  <c r="BO11" i="5"/>
  <c r="BO13" i="5"/>
  <c r="BO9" i="5"/>
  <c r="BO14" i="5"/>
  <c r="BO15" i="5"/>
  <c r="BO7" i="5"/>
  <c r="BO12" i="5"/>
  <c r="BO16" i="5"/>
  <c r="BO10" i="5"/>
  <c r="BO19" i="5"/>
  <c r="BO20" i="5"/>
  <c r="BO8" i="5"/>
  <c r="BO21" i="5"/>
  <c r="BO17" i="5"/>
  <c r="BO18" i="5"/>
  <c r="BO23" i="5"/>
  <c r="BO24" i="5"/>
  <c r="BO26" i="5"/>
  <c r="BO27" i="5"/>
  <c r="BO28" i="5"/>
  <c r="BO30" i="5"/>
  <c r="BO31" i="5"/>
  <c r="BO32" i="5"/>
  <c r="BO33" i="5"/>
  <c r="BO34" i="5"/>
  <c r="BO35" i="5"/>
  <c r="BO36" i="5"/>
  <c r="BO25" i="5"/>
  <c r="BO37" i="5"/>
  <c r="BO22" i="5"/>
  <c r="BO29" i="5"/>
  <c r="BO38" i="5"/>
  <c r="BO39" i="5"/>
  <c r="BO40" i="5"/>
  <c r="BO41" i="5"/>
  <c r="BO42" i="5"/>
  <c r="BO43" i="5"/>
  <c r="BO44" i="5"/>
  <c r="BO45" i="5"/>
  <c r="BO46" i="5"/>
  <c r="BO47" i="5"/>
  <c r="BO48" i="5"/>
  <c r="BO49" i="5"/>
  <c r="BO50" i="5"/>
  <c r="BO51" i="5"/>
  <c r="BO52" i="5"/>
  <c r="BO4" i="5"/>
  <c r="BO3" i="5"/>
  <c r="BR50" i="5"/>
  <c r="BQ50" i="5"/>
  <c r="BP50" i="5"/>
  <c r="BR49" i="5"/>
  <c r="BQ49" i="5"/>
  <c r="BP49" i="5"/>
  <c r="BR48" i="5"/>
  <c r="BQ48" i="5"/>
  <c r="BP48" i="5"/>
  <c r="BR47" i="5"/>
  <c r="BQ47" i="5"/>
  <c r="BP47" i="5"/>
  <c r="BR46" i="5"/>
  <c r="BQ46" i="5"/>
  <c r="BP46" i="5"/>
  <c r="BR45" i="5"/>
  <c r="BQ45" i="5"/>
  <c r="BP45" i="5"/>
  <c r="BR44" i="5"/>
  <c r="BQ44" i="5"/>
  <c r="BP44" i="5"/>
  <c r="BR43" i="5"/>
  <c r="BQ43" i="5"/>
  <c r="BP43" i="5"/>
  <c r="BR42" i="5"/>
  <c r="BQ42" i="5"/>
  <c r="BP42" i="5"/>
  <c r="BR41" i="5"/>
  <c r="BQ41" i="5"/>
  <c r="BP41" i="5"/>
  <c r="BR40" i="5"/>
  <c r="BQ40" i="5"/>
  <c r="BP40" i="5"/>
  <c r="BR39" i="5"/>
  <c r="BQ39" i="5"/>
  <c r="BP39" i="5"/>
  <c r="BR38" i="5"/>
  <c r="N38" i="5" s="1"/>
  <c r="BQ38" i="5"/>
  <c r="BP38" i="5"/>
  <c r="BR29" i="5"/>
  <c r="N29" i="5" s="1"/>
  <c r="BQ29" i="5"/>
  <c r="BP29" i="5"/>
  <c r="BR22" i="5"/>
  <c r="N22" i="5" s="1"/>
  <c r="BQ22" i="5"/>
  <c r="BP22" i="5"/>
  <c r="BR37" i="5"/>
  <c r="N37" i="5" s="1"/>
  <c r="BQ37" i="5"/>
  <c r="BP37" i="5"/>
  <c r="BR25" i="5"/>
  <c r="BQ25" i="5"/>
  <c r="BP25" i="5"/>
  <c r="BR36" i="5"/>
  <c r="N36" i="5" s="1"/>
  <c r="BQ36" i="5"/>
  <c r="BP36" i="5"/>
  <c r="BR35" i="5"/>
  <c r="BQ35" i="5"/>
  <c r="BP35" i="5"/>
  <c r="BR34" i="5"/>
  <c r="N34" i="5" s="1"/>
  <c r="BQ34" i="5"/>
  <c r="BP34" i="5"/>
  <c r="BR33" i="5"/>
  <c r="N33" i="5" s="1"/>
  <c r="BQ33" i="5"/>
  <c r="BP33" i="5"/>
  <c r="BR32" i="5"/>
  <c r="N32" i="5" s="1"/>
  <c r="BQ32" i="5"/>
  <c r="BP32" i="5"/>
  <c r="BR31" i="5"/>
  <c r="N31" i="5" s="1"/>
  <c r="BQ31" i="5"/>
  <c r="BP31" i="5"/>
  <c r="BR30" i="5"/>
  <c r="N30" i="5" s="1"/>
  <c r="BQ30" i="5"/>
  <c r="BP30" i="5"/>
  <c r="BR28" i="5"/>
  <c r="BQ28" i="5"/>
  <c r="BP28" i="5"/>
  <c r="BR27" i="5"/>
  <c r="N27" i="5" s="1"/>
  <c r="BQ27" i="5"/>
  <c r="BP27" i="5"/>
  <c r="BR26" i="5"/>
  <c r="BQ26" i="5"/>
  <c r="BP26" i="5"/>
  <c r="BR24" i="5"/>
  <c r="N24" i="5" s="1"/>
  <c r="BQ24" i="5"/>
  <c r="BP24" i="5"/>
  <c r="BR23" i="5"/>
  <c r="N23" i="5" s="1"/>
  <c r="BQ23" i="5"/>
  <c r="BP23" i="5"/>
  <c r="BR18" i="5"/>
  <c r="N18" i="5" s="1"/>
  <c r="BQ18" i="5"/>
  <c r="BP18" i="5"/>
  <c r="BR17" i="5"/>
  <c r="N17" i="5" s="1"/>
  <c r="BQ17" i="5"/>
  <c r="BP17" i="5"/>
  <c r="BR21" i="5"/>
  <c r="N21" i="5" s="1"/>
  <c r="BQ21" i="5"/>
  <c r="BP21" i="5"/>
  <c r="BQ8" i="5"/>
  <c r="BP8" i="5"/>
  <c r="BR20" i="5"/>
  <c r="BQ20" i="5"/>
  <c r="BP20" i="5"/>
  <c r="BR19" i="5"/>
  <c r="BQ19" i="5"/>
  <c r="BP19" i="5"/>
  <c r="BQ10" i="5"/>
  <c r="BP10" i="5"/>
  <c r="BR16" i="5"/>
  <c r="N16" i="5" s="1"/>
  <c r="BQ16" i="5"/>
  <c r="BP16" i="5"/>
  <c r="BR12" i="5"/>
  <c r="N12" i="5" s="1"/>
  <c r="BQ12" i="5"/>
  <c r="BP12" i="5"/>
  <c r="BQ7" i="5"/>
  <c r="BP7" i="5"/>
  <c r="BR15" i="5"/>
  <c r="N15" i="5" s="1"/>
  <c r="BQ15" i="5"/>
  <c r="BP15" i="5"/>
  <c r="BR14" i="5"/>
  <c r="BQ14" i="5"/>
  <c r="BP14" i="5"/>
  <c r="BQ9" i="5"/>
  <c r="BP9" i="5"/>
  <c r="BR13" i="5"/>
  <c r="N13" i="5" s="1"/>
  <c r="BQ13" i="5"/>
  <c r="BP13" i="5"/>
  <c r="BR11" i="5"/>
  <c r="N11" i="5" s="1"/>
  <c r="BQ11" i="5"/>
  <c r="BP11" i="5"/>
  <c r="BR5" i="5"/>
  <c r="N5" i="5" s="1"/>
  <c r="BQ5" i="5"/>
  <c r="BP5" i="5"/>
  <c r="BR6" i="5"/>
  <c r="N6" i="5" s="1"/>
  <c r="BQ6" i="5"/>
  <c r="BP6" i="5"/>
  <c r="BQ4" i="5"/>
  <c r="BP4" i="5"/>
  <c r="BQ3" i="5"/>
  <c r="BP3" i="5"/>
  <c r="BJ67" i="7"/>
  <c r="M67" i="7" s="1"/>
  <c r="BJ66" i="7"/>
  <c r="M66" i="7" s="1"/>
  <c r="BJ65" i="7"/>
  <c r="M65" i="7" s="1"/>
  <c r="BJ64" i="7"/>
  <c r="M64" i="7" s="1"/>
  <c r="BJ57" i="7"/>
  <c r="M57" i="7" s="1"/>
  <c r="BJ53" i="7"/>
  <c r="M53" i="7" s="1"/>
  <c r="BJ39" i="7"/>
  <c r="BJ63" i="7"/>
  <c r="M63" i="7" s="1"/>
  <c r="BJ62" i="7"/>
  <c r="M62" i="7" s="1"/>
  <c r="BJ31" i="7"/>
  <c r="M31" i="7" s="1"/>
  <c r="BJ61" i="7"/>
  <c r="M61" i="7" s="1"/>
  <c r="BJ60" i="7"/>
  <c r="M60" i="7" s="1"/>
  <c r="BJ59" i="7"/>
  <c r="M59" i="7" s="1"/>
  <c r="BJ58" i="7"/>
  <c r="M58" i="7" s="1"/>
  <c r="BJ56" i="7"/>
  <c r="BJ55" i="7"/>
  <c r="M55" i="7" s="1"/>
  <c r="BJ54" i="7"/>
  <c r="M54" i="7" s="1"/>
  <c r="BJ24" i="7"/>
  <c r="M24" i="7" s="1"/>
  <c r="BJ52" i="7"/>
  <c r="M52" i="7" s="1"/>
  <c r="BJ51" i="7"/>
  <c r="M51" i="7" s="1"/>
  <c r="BJ50" i="7"/>
  <c r="M50" i="7" s="1"/>
  <c r="BJ48" i="7"/>
  <c r="BJ47" i="7"/>
  <c r="M47" i="7" s="1"/>
  <c r="BJ46" i="7"/>
  <c r="M46" i="7" s="1"/>
  <c r="BJ45" i="7"/>
  <c r="M45" i="7" s="1"/>
  <c r="BJ44" i="7"/>
  <c r="M44" i="7" s="1"/>
  <c r="BJ43" i="7"/>
  <c r="M43" i="7" s="1"/>
  <c r="BJ42" i="7"/>
  <c r="M42" i="7" s="1"/>
  <c r="BJ49" i="7"/>
  <c r="M49" i="7" s="1"/>
  <c r="BJ41" i="7"/>
  <c r="M41" i="7" s="1"/>
  <c r="BJ40" i="7"/>
  <c r="BJ38" i="7"/>
  <c r="M38" i="7" s="1"/>
  <c r="BJ37" i="7"/>
  <c r="M37" i="7" s="1"/>
  <c r="BJ36" i="7"/>
  <c r="M36" i="7" s="1"/>
  <c r="BJ35" i="7"/>
  <c r="M35" i="7" s="1"/>
  <c r="BJ34" i="7"/>
  <c r="M34" i="7" s="1"/>
  <c r="BJ33" i="7"/>
  <c r="M33" i="7" s="1"/>
  <c r="BJ32" i="7"/>
  <c r="M32" i="7" s="1"/>
  <c r="BJ30" i="7"/>
  <c r="BJ29" i="7"/>
  <c r="M29" i="7" s="1"/>
  <c r="BJ28" i="7"/>
  <c r="M28" i="7" s="1"/>
  <c r="BJ27" i="7"/>
  <c r="M27" i="7" s="1"/>
  <c r="BJ26" i="7"/>
  <c r="M26" i="7" s="1"/>
  <c r="BJ20" i="7"/>
  <c r="M20" i="7" s="1"/>
  <c r="BJ25" i="7"/>
  <c r="M25" i="7" s="1"/>
  <c r="BJ23" i="7"/>
  <c r="M23" i="7" s="1"/>
  <c r="BJ22" i="7"/>
  <c r="BJ17" i="7"/>
  <c r="M17" i="7" s="1"/>
  <c r="BJ21" i="7"/>
  <c r="M21" i="7" s="1"/>
  <c r="BJ14" i="7"/>
  <c r="M14" i="7" s="1"/>
  <c r="BJ13" i="7"/>
  <c r="M13" i="7" s="1"/>
  <c r="BJ15" i="7"/>
  <c r="M15" i="7" s="1"/>
  <c r="BJ19" i="7"/>
  <c r="BJ18" i="7"/>
  <c r="M18" i="7" s="1"/>
  <c r="BJ12" i="7"/>
  <c r="M12" i="7" s="1"/>
  <c r="BJ11" i="7"/>
  <c r="M11" i="7" s="1"/>
  <c r="BJ10" i="7"/>
  <c r="M10" i="7" s="1"/>
  <c r="BJ5" i="7"/>
  <c r="BJ3" i="7"/>
  <c r="M3" i="7" s="1"/>
  <c r="BJ9" i="7"/>
  <c r="M9" i="7" s="1"/>
  <c r="BR9" i="5" l="1"/>
  <c r="N9" i="5" s="1"/>
  <c r="BR8" i="5"/>
  <c r="N8" i="5" s="1"/>
  <c r="BR4" i="5"/>
  <c r="N4" i="5" s="1"/>
  <c r="BJ7" i="7"/>
  <c r="M7" i="7" s="1"/>
  <c r="BJ16" i="7"/>
  <c r="M16" i="7" s="1"/>
  <c r="BJ19" i="6"/>
  <c r="M19" i="6" s="1"/>
  <c r="BJ3" i="6"/>
  <c r="M3" i="6" s="1"/>
  <c r="BJ8" i="7"/>
  <c r="M8" i="7" s="1"/>
  <c r="BR7" i="5"/>
  <c r="N7" i="5" s="1"/>
  <c r="BR10" i="5"/>
  <c r="N10" i="5" s="1"/>
  <c r="BJ4" i="7"/>
  <c r="M4" i="7" s="1"/>
  <c r="BR3" i="5"/>
  <c r="N3" i="5" s="1"/>
  <c r="E81" i="1"/>
  <c r="BK81" i="1"/>
  <c r="M81" i="1" s="1"/>
  <c r="BJ81" i="1"/>
  <c r="BI81" i="1"/>
  <c r="BK80" i="1"/>
  <c r="M80" i="1" s="1"/>
  <c r="BJ80" i="1"/>
  <c r="BI80" i="1"/>
  <c r="BK75" i="1"/>
  <c r="M75" i="1" s="1"/>
  <c r="BJ75" i="1"/>
  <c r="BI75" i="1"/>
  <c r="BK65" i="1"/>
  <c r="M65" i="1" s="1"/>
  <c r="BJ65" i="1"/>
  <c r="BI65" i="1"/>
  <c r="BK59" i="1"/>
  <c r="M59" i="1" s="1"/>
  <c r="BJ59" i="1"/>
  <c r="BI59" i="1"/>
  <c r="BK58" i="1"/>
  <c r="M58" i="1" s="1"/>
  <c r="BJ58" i="1"/>
  <c r="BI58" i="1"/>
  <c r="BK48" i="1"/>
  <c r="M48" i="1" s="1"/>
  <c r="BJ48" i="1"/>
  <c r="BI48" i="1"/>
  <c r="BK47" i="1"/>
  <c r="M47" i="1" s="1"/>
  <c r="BJ47" i="1"/>
  <c r="BI47" i="1"/>
  <c r="BJ79" i="1"/>
  <c r="BI79" i="1"/>
  <c r="BK79" i="1" s="1"/>
  <c r="M79" i="1" s="1"/>
  <c r="BK78" i="1"/>
  <c r="M78" i="1" s="1"/>
  <c r="BJ78" i="1"/>
  <c r="BI78" i="1"/>
  <c r="BK77" i="1"/>
  <c r="M77" i="1" s="1"/>
  <c r="BJ77" i="1"/>
  <c r="BI77" i="1"/>
  <c r="BK76" i="1"/>
  <c r="M76" i="1" s="1"/>
  <c r="BJ76" i="1"/>
  <c r="BI76" i="1"/>
  <c r="BK40" i="1"/>
  <c r="M40" i="1" s="1"/>
  <c r="BJ40" i="1"/>
  <c r="BI40" i="1"/>
  <c r="BK49" i="1"/>
  <c r="M49" i="1" s="1"/>
  <c r="BJ49" i="1"/>
  <c r="BI49" i="1"/>
  <c r="BK74" i="1"/>
  <c r="M74" i="1" s="1"/>
  <c r="BJ74" i="1"/>
  <c r="BI74" i="1"/>
  <c r="BK73" i="1"/>
  <c r="M73" i="1" s="1"/>
  <c r="BJ73" i="1"/>
  <c r="BI73" i="1"/>
  <c r="BK72" i="1"/>
  <c r="M72" i="1" s="1"/>
  <c r="BJ72" i="1"/>
  <c r="BI72" i="1"/>
  <c r="BK71" i="1"/>
  <c r="M71" i="1" s="1"/>
  <c r="BJ71" i="1"/>
  <c r="BI71" i="1"/>
  <c r="BK70" i="1"/>
  <c r="M70" i="1" s="1"/>
  <c r="BJ70" i="1"/>
  <c r="BI70" i="1"/>
  <c r="BK69" i="1"/>
  <c r="M69" i="1" s="1"/>
  <c r="BJ69" i="1"/>
  <c r="BI69" i="1"/>
  <c r="BK39" i="1"/>
  <c r="M39" i="1" s="1"/>
  <c r="BJ39" i="1"/>
  <c r="BI39" i="1"/>
  <c r="BK68" i="1"/>
  <c r="M68" i="1" s="1"/>
  <c r="BJ68" i="1"/>
  <c r="BI68" i="1"/>
  <c r="BK67" i="1"/>
  <c r="M67" i="1" s="1"/>
  <c r="BJ67" i="1"/>
  <c r="BI67" i="1"/>
  <c r="BK66" i="1"/>
  <c r="M66" i="1" s="1"/>
  <c r="BJ66" i="1"/>
  <c r="BI66" i="1"/>
  <c r="BK64" i="1"/>
  <c r="M64" i="1" s="1"/>
  <c r="BJ64" i="1"/>
  <c r="BI64" i="1"/>
  <c r="BK63" i="1"/>
  <c r="M63" i="1" s="1"/>
  <c r="BJ63" i="1"/>
  <c r="BI63" i="1"/>
  <c r="BK62" i="1"/>
  <c r="M62" i="1" s="1"/>
  <c r="BJ62" i="1"/>
  <c r="BI62" i="1"/>
  <c r="BK61" i="1"/>
  <c r="M61" i="1" s="1"/>
  <c r="BJ61" i="1"/>
  <c r="BI61" i="1"/>
  <c r="BK32" i="1"/>
  <c r="M32" i="1" s="1"/>
  <c r="BJ32" i="1"/>
  <c r="BI32" i="1"/>
  <c r="BK60" i="1"/>
  <c r="M60" i="1" s="1"/>
  <c r="BJ60" i="1"/>
  <c r="BI60" i="1"/>
  <c r="BK57" i="1"/>
  <c r="M57" i="1" s="1"/>
  <c r="BJ57" i="1"/>
  <c r="BI57" i="1"/>
  <c r="BK56" i="1"/>
  <c r="M56" i="1" s="1"/>
  <c r="BJ56" i="1"/>
  <c r="BI56" i="1"/>
  <c r="BK34" i="1"/>
  <c r="M34" i="1" s="1"/>
  <c r="BJ34" i="1"/>
  <c r="BI34" i="1"/>
  <c r="BK37" i="1"/>
  <c r="M37" i="1" s="1"/>
  <c r="BJ37" i="1"/>
  <c r="BI37" i="1"/>
  <c r="BJ26" i="1"/>
  <c r="BI26" i="1"/>
  <c r="BK55" i="1"/>
  <c r="M55" i="1" s="1"/>
  <c r="BJ55" i="1"/>
  <c r="BI55" i="1"/>
  <c r="BK54" i="1"/>
  <c r="M54" i="1" s="1"/>
  <c r="BJ54" i="1"/>
  <c r="BI54" i="1"/>
  <c r="BK27" i="1"/>
  <c r="M27" i="1" s="1"/>
  <c r="BJ27" i="1"/>
  <c r="BI27" i="1"/>
  <c r="BK53" i="1"/>
  <c r="M53" i="1" s="1"/>
  <c r="BJ53" i="1"/>
  <c r="BI53" i="1"/>
  <c r="BK52" i="1"/>
  <c r="M52" i="1" s="1"/>
  <c r="BJ52" i="1"/>
  <c r="BI52" i="1"/>
  <c r="BK36" i="1"/>
  <c r="M36" i="1" s="1"/>
  <c r="BJ36" i="1"/>
  <c r="BI36" i="1"/>
  <c r="BK51" i="1"/>
  <c r="M51" i="1" s="1"/>
  <c r="BJ51" i="1"/>
  <c r="BI51" i="1"/>
  <c r="BK50" i="1"/>
  <c r="M50" i="1" s="1"/>
  <c r="BJ50" i="1"/>
  <c r="BI50" i="1"/>
  <c r="BK33" i="1"/>
  <c r="M33" i="1" s="1"/>
  <c r="BJ33" i="1"/>
  <c r="BI33" i="1"/>
  <c r="BK31" i="1"/>
  <c r="M31" i="1" s="1"/>
  <c r="BJ31" i="1"/>
  <c r="BI31" i="1"/>
  <c r="BK29" i="1"/>
  <c r="M29" i="1" s="1"/>
  <c r="BJ29" i="1"/>
  <c r="BI29" i="1"/>
  <c r="BJ8" i="1"/>
  <c r="BI8" i="1"/>
  <c r="BK46" i="1"/>
  <c r="M46" i="1" s="1"/>
  <c r="BJ46" i="1"/>
  <c r="BI46" i="1"/>
  <c r="BK45" i="1"/>
  <c r="M45" i="1" s="1"/>
  <c r="BJ45" i="1"/>
  <c r="BI45" i="1"/>
  <c r="BK24" i="1"/>
  <c r="M24" i="1" s="1"/>
  <c r="BJ24" i="1"/>
  <c r="BI24" i="1"/>
  <c r="BK30" i="1"/>
  <c r="M30" i="1" s="1"/>
  <c r="BJ30" i="1"/>
  <c r="BI30" i="1"/>
  <c r="BK25" i="1"/>
  <c r="M25" i="1" s="1"/>
  <c r="BJ25" i="1"/>
  <c r="BI25" i="1"/>
  <c r="BK44" i="1"/>
  <c r="M44" i="1" s="1"/>
  <c r="BJ44" i="1"/>
  <c r="BI44" i="1"/>
  <c r="BK43" i="1"/>
  <c r="M43" i="1" s="1"/>
  <c r="BJ43" i="1"/>
  <c r="BI43" i="1"/>
  <c r="BK42" i="1"/>
  <c r="M42" i="1" s="1"/>
  <c r="BJ42" i="1"/>
  <c r="BI42" i="1"/>
  <c r="BK41" i="1"/>
  <c r="M41" i="1" s="1"/>
  <c r="BJ41" i="1"/>
  <c r="BI41" i="1"/>
  <c r="BK38" i="1"/>
  <c r="M38" i="1" s="1"/>
  <c r="BJ38" i="1"/>
  <c r="BI38" i="1"/>
  <c r="BK23" i="1"/>
  <c r="M23" i="1" s="1"/>
  <c r="BJ23" i="1"/>
  <c r="BI23" i="1"/>
  <c r="BK35" i="1"/>
  <c r="M35" i="1" s="1"/>
  <c r="BJ35" i="1"/>
  <c r="BI35" i="1"/>
  <c r="BK20" i="1"/>
  <c r="M20" i="1" s="1"/>
  <c r="BJ20" i="1"/>
  <c r="BI20" i="1"/>
  <c r="BK22" i="1"/>
  <c r="M22" i="1" s="1"/>
  <c r="BJ22" i="1"/>
  <c r="BI22" i="1"/>
  <c r="BK21" i="1"/>
  <c r="M21" i="1" s="1"/>
  <c r="BJ21" i="1"/>
  <c r="BI21" i="1"/>
  <c r="BK9" i="1"/>
  <c r="M9" i="1" s="1"/>
  <c r="BJ9" i="1"/>
  <c r="BI9" i="1"/>
  <c r="BK28" i="1"/>
  <c r="M28" i="1" s="1"/>
  <c r="BJ28" i="1"/>
  <c r="BI28" i="1"/>
  <c r="BK18" i="1"/>
  <c r="M18" i="1" s="1"/>
  <c r="BJ18" i="1"/>
  <c r="BI18" i="1"/>
  <c r="BK16" i="1"/>
  <c r="M16" i="1" s="1"/>
  <c r="BJ16" i="1"/>
  <c r="BI16" i="1"/>
  <c r="BK15" i="1"/>
  <c r="M15" i="1" s="1"/>
  <c r="BJ15" i="1"/>
  <c r="BI15" i="1"/>
  <c r="BK13" i="1"/>
  <c r="M13" i="1" s="1"/>
  <c r="BJ13" i="1"/>
  <c r="BI13" i="1"/>
  <c r="BK14" i="1"/>
  <c r="M14" i="1" s="1"/>
  <c r="BJ14" i="1"/>
  <c r="BI14" i="1"/>
  <c r="BJ11" i="1"/>
  <c r="BI11" i="1"/>
  <c r="BK19" i="1"/>
  <c r="M19" i="1" s="1"/>
  <c r="BJ19" i="1"/>
  <c r="BI19" i="1"/>
  <c r="BK17" i="1"/>
  <c r="M17" i="1" s="1"/>
  <c r="BJ17" i="1"/>
  <c r="BI17" i="1"/>
  <c r="BJ12" i="1"/>
  <c r="BI12" i="1"/>
  <c r="BJ10" i="1"/>
  <c r="BI10" i="1"/>
  <c r="BJ4" i="1"/>
  <c r="BI4" i="1"/>
  <c r="BJ7" i="1"/>
  <c r="BI7" i="1"/>
  <c r="BJ6" i="1"/>
  <c r="BI6" i="1"/>
  <c r="BJ5" i="1"/>
  <c r="BI5" i="1"/>
  <c r="BK3" i="1"/>
  <c r="M3" i="1" s="1"/>
  <c r="BJ3" i="1"/>
  <c r="BI3" i="1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BL52" i="5"/>
  <c r="M52" i="5" s="1"/>
  <c r="O52" i="5" s="1"/>
  <c r="BK52" i="5"/>
  <c r="BJ52" i="5"/>
  <c r="BL51" i="5"/>
  <c r="M51" i="5" s="1"/>
  <c r="O51" i="5" s="1"/>
  <c r="BK51" i="5"/>
  <c r="BJ51" i="5"/>
  <c r="BL50" i="5"/>
  <c r="M50" i="5" s="1"/>
  <c r="O50" i="5" s="1"/>
  <c r="BK50" i="5"/>
  <c r="BJ50" i="5"/>
  <c r="BL49" i="5"/>
  <c r="M49" i="5" s="1"/>
  <c r="O49" i="5" s="1"/>
  <c r="BK49" i="5"/>
  <c r="BJ49" i="5"/>
  <c r="BL48" i="5"/>
  <c r="M48" i="5" s="1"/>
  <c r="O48" i="5" s="1"/>
  <c r="BK48" i="5"/>
  <c r="BJ48" i="5"/>
  <c r="BL47" i="5"/>
  <c r="M47" i="5" s="1"/>
  <c r="O47" i="5" s="1"/>
  <c r="BK47" i="5"/>
  <c r="BJ47" i="5"/>
  <c r="BL46" i="5"/>
  <c r="M46" i="5" s="1"/>
  <c r="O46" i="5" s="1"/>
  <c r="BK46" i="5"/>
  <c r="BJ46" i="5"/>
  <c r="BL45" i="5"/>
  <c r="M45" i="5" s="1"/>
  <c r="O45" i="5" s="1"/>
  <c r="BK45" i="5"/>
  <c r="BJ45" i="5"/>
  <c r="BL44" i="5"/>
  <c r="M44" i="5" s="1"/>
  <c r="O44" i="5" s="1"/>
  <c r="BK44" i="5"/>
  <c r="BJ44" i="5"/>
  <c r="BL43" i="5"/>
  <c r="M43" i="5" s="1"/>
  <c r="O43" i="5" s="1"/>
  <c r="BK43" i="5"/>
  <c r="BJ43" i="5"/>
  <c r="BL42" i="5"/>
  <c r="M42" i="5" s="1"/>
  <c r="O42" i="5" s="1"/>
  <c r="BK42" i="5"/>
  <c r="BJ42" i="5"/>
  <c r="BL41" i="5"/>
  <c r="M41" i="5" s="1"/>
  <c r="O41" i="5" s="1"/>
  <c r="BK41" i="5"/>
  <c r="BJ41" i="5"/>
  <c r="BL40" i="5"/>
  <c r="M40" i="5" s="1"/>
  <c r="O40" i="5" s="1"/>
  <c r="BK40" i="5"/>
  <c r="BJ40" i="5"/>
  <c r="BL39" i="5"/>
  <c r="M39" i="5" s="1"/>
  <c r="O39" i="5" s="1"/>
  <c r="BK39" i="5"/>
  <c r="BJ39" i="5"/>
  <c r="BL38" i="5"/>
  <c r="M38" i="5" s="1"/>
  <c r="BK38" i="5"/>
  <c r="BJ38" i="5"/>
  <c r="BL29" i="5"/>
  <c r="M29" i="5" s="1"/>
  <c r="BK29" i="5"/>
  <c r="BJ29" i="5"/>
  <c r="BL22" i="5"/>
  <c r="M22" i="5" s="1"/>
  <c r="BK22" i="5"/>
  <c r="BJ22" i="5"/>
  <c r="BL37" i="5"/>
  <c r="M37" i="5" s="1"/>
  <c r="BK37" i="5"/>
  <c r="BJ37" i="5"/>
  <c r="BL25" i="5"/>
  <c r="M25" i="5" s="1"/>
  <c r="BK25" i="5"/>
  <c r="BJ25" i="5"/>
  <c r="BL36" i="5"/>
  <c r="M36" i="5" s="1"/>
  <c r="BK36" i="5"/>
  <c r="BJ36" i="5"/>
  <c r="BL35" i="5"/>
  <c r="M35" i="5" s="1"/>
  <c r="BK35" i="5"/>
  <c r="BJ35" i="5"/>
  <c r="BL34" i="5"/>
  <c r="M34" i="5" s="1"/>
  <c r="BK34" i="5"/>
  <c r="BJ34" i="5"/>
  <c r="BL33" i="5"/>
  <c r="M33" i="5" s="1"/>
  <c r="BK33" i="5"/>
  <c r="BJ33" i="5"/>
  <c r="BL32" i="5"/>
  <c r="M32" i="5" s="1"/>
  <c r="BK32" i="5"/>
  <c r="BJ32" i="5"/>
  <c r="BL31" i="5"/>
  <c r="M31" i="5" s="1"/>
  <c r="BK31" i="5"/>
  <c r="BJ31" i="5"/>
  <c r="BL30" i="5"/>
  <c r="M30" i="5" s="1"/>
  <c r="BK30" i="5"/>
  <c r="BJ30" i="5"/>
  <c r="BL28" i="5"/>
  <c r="M28" i="5" s="1"/>
  <c r="BK28" i="5"/>
  <c r="BJ28" i="5"/>
  <c r="BK20" i="5"/>
  <c r="BJ20" i="5"/>
  <c r="BL27" i="5"/>
  <c r="M27" i="5" s="1"/>
  <c r="BK27" i="5"/>
  <c r="BJ27" i="5"/>
  <c r="BL26" i="5"/>
  <c r="M26" i="5" s="1"/>
  <c r="BK26" i="5"/>
  <c r="BJ26" i="5"/>
  <c r="BL24" i="5"/>
  <c r="M24" i="5" s="1"/>
  <c r="BK24" i="5"/>
  <c r="BJ24" i="5"/>
  <c r="BL23" i="5"/>
  <c r="M23" i="5" s="1"/>
  <c r="BK23" i="5"/>
  <c r="BJ23" i="5"/>
  <c r="BL18" i="5"/>
  <c r="M18" i="5" s="1"/>
  <c r="BK18" i="5"/>
  <c r="BJ18" i="5"/>
  <c r="BL17" i="5"/>
  <c r="M17" i="5" s="1"/>
  <c r="BK17" i="5"/>
  <c r="BJ17" i="5"/>
  <c r="BL21" i="5"/>
  <c r="M21" i="5" s="1"/>
  <c r="BK21" i="5"/>
  <c r="BJ21" i="5"/>
  <c r="BK7" i="5"/>
  <c r="BJ7" i="5"/>
  <c r="BL7" i="5"/>
  <c r="M7" i="5" s="1"/>
  <c r="BL8" i="5"/>
  <c r="M8" i="5" s="1"/>
  <c r="BK8" i="5"/>
  <c r="BJ8" i="5"/>
  <c r="BK16" i="5"/>
  <c r="BJ16" i="5"/>
  <c r="BL19" i="5"/>
  <c r="M19" i="5" s="1"/>
  <c r="BK19" i="5"/>
  <c r="BJ19" i="5"/>
  <c r="BL10" i="5"/>
  <c r="M10" i="5" s="1"/>
  <c r="BK10" i="5"/>
  <c r="BJ10" i="5"/>
  <c r="BK15" i="5"/>
  <c r="BJ15" i="5"/>
  <c r="BK13" i="5"/>
  <c r="BJ13" i="5"/>
  <c r="BK14" i="5"/>
  <c r="BJ14" i="5"/>
  <c r="BK9" i="5"/>
  <c r="BJ9" i="5"/>
  <c r="BL12" i="5"/>
  <c r="M12" i="5" s="1"/>
  <c r="BK12" i="5"/>
  <c r="BJ12" i="5"/>
  <c r="BL11" i="5"/>
  <c r="M11" i="5" s="1"/>
  <c r="BK11" i="5"/>
  <c r="BJ11" i="5"/>
  <c r="BL5" i="5"/>
  <c r="M5" i="5" s="1"/>
  <c r="BK5" i="5"/>
  <c r="BJ5" i="5"/>
  <c r="BL6" i="5"/>
  <c r="M6" i="5" s="1"/>
  <c r="BK6" i="5"/>
  <c r="BJ6" i="5"/>
  <c r="BK3" i="5"/>
  <c r="BJ3" i="5"/>
  <c r="BL4" i="5"/>
  <c r="M4" i="5" s="1"/>
  <c r="BK4" i="5"/>
  <c r="BJ4" i="5"/>
  <c r="BD70" i="7"/>
  <c r="L70" i="7" s="1"/>
  <c r="BC70" i="7"/>
  <c r="BB70" i="7"/>
  <c r="BD69" i="7"/>
  <c r="L69" i="7" s="1"/>
  <c r="BC69" i="7"/>
  <c r="BB69" i="7"/>
  <c r="BD68" i="7"/>
  <c r="L68" i="7" s="1"/>
  <c r="BC68" i="7"/>
  <c r="BB68" i="7"/>
  <c r="BD67" i="7"/>
  <c r="L67" i="7" s="1"/>
  <c r="BC67" i="7"/>
  <c r="BB67" i="7"/>
  <c r="BD66" i="7"/>
  <c r="L66" i="7" s="1"/>
  <c r="BC66" i="7"/>
  <c r="BB66" i="7"/>
  <c r="BD65" i="7"/>
  <c r="L65" i="7" s="1"/>
  <c r="BC65" i="7"/>
  <c r="BB65" i="7"/>
  <c r="BD64" i="7"/>
  <c r="L64" i="7" s="1"/>
  <c r="BC64" i="7"/>
  <c r="BB64" i="7"/>
  <c r="BD57" i="7"/>
  <c r="L57" i="7" s="1"/>
  <c r="BC57" i="7"/>
  <c r="BB57" i="7"/>
  <c r="BD53" i="7"/>
  <c r="L53" i="7" s="1"/>
  <c r="BC53" i="7"/>
  <c r="BB53" i="7"/>
  <c r="BD39" i="7"/>
  <c r="L39" i="7" s="1"/>
  <c r="BC39" i="7"/>
  <c r="BB39" i="7"/>
  <c r="BC63" i="7"/>
  <c r="BB63" i="7"/>
  <c r="BD62" i="7"/>
  <c r="L62" i="7" s="1"/>
  <c r="BC62" i="7"/>
  <c r="BB62" i="7"/>
  <c r="BD31" i="7"/>
  <c r="L31" i="7" s="1"/>
  <c r="BC31" i="7"/>
  <c r="BB31" i="7"/>
  <c r="BD61" i="7"/>
  <c r="L61" i="7" s="1"/>
  <c r="BC61" i="7"/>
  <c r="BB61" i="7"/>
  <c r="BD60" i="7"/>
  <c r="L60" i="7" s="1"/>
  <c r="BC60" i="7"/>
  <c r="BB60" i="7"/>
  <c r="BD59" i="7"/>
  <c r="L59" i="7" s="1"/>
  <c r="BC59" i="7"/>
  <c r="BB59" i="7"/>
  <c r="BD58" i="7"/>
  <c r="L58" i="7" s="1"/>
  <c r="BC58" i="7"/>
  <c r="BB58" i="7"/>
  <c r="BD56" i="7"/>
  <c r="L56" i="7" s="1"/>
  <c r="BC56" i="7"/>
  <c r="BB56" i="7"/>
  <c r="BD55" i="7"/>
  <c r="L55" i="7" s="1"/>
  <c r="BC55" i="7"/>
  <c r="BB55" i="7"/>
  <c r="BD54" i="7"/>
  <c r="L54" i="7" s="1"/>
  <c r="BC54" i="7"/>
  <c r="BB54" i="7"/>
  <c r="BD24" i="7"/>
  <c r="L24" i="7" s="1"/>
  <c r="BC24" i="7"/>
  <c r="BB24" i="7"/>
  <c r="BD52" i="7"/>
  <c r="L52" i="7" s="1"/>
  <c r="BC52" i="7"/>
  <c r="BB52" i="7"/>
  <c r="BC20" i="7"/>
  <c r="BB20" i="7"/>
  <c r="BD51" i="7"/>
  <c r="L51" i="7" s="1"/>
  <c r="BC51" i="7"/>
  <c r="BB51" i="7"/>
  <c r="BD50" i="7"/>
  <c r="L50" i="7" s="1"/>
  <c r="BC50" i="7"/>
  <c r="BB50" i="7"/>
  <c r="BD49" i="7"/>
  <c r="L49" i="7" s="1"/>
  <c r="BC49" i="7"/>
  <c r="BB49" i="7"/>
  <c r="BD48" i="7"/>
  <c r="L48" i="7" s="1"/>
  <c r="BC48" i="7"/>
  <c r="BB48" i="7"/>
  <c r="BD47" i="7"/>
  <c r="L47" i="7" s="1"/>
  <c r="BC47" i="7"/>
  <c r="BB47" i="7"/>
  <c r="BD46" i="7"/>
  <c r="L46" i="7" s="1"/>
  <c r="BC46" i="7"/>
  <c r="BB46" i="7"/>
  <c r="BD45" i="7"/>
  <c r="L45" i="7" s="1"/>
  <c r="BC45" i="7"/>
  <c r="BB45" i="7"/>
  <c r="BD44" i="7"/>
  <c r="L44" i="7" s="1"/>
  <c r="BC44" i="7"/>
  <c r="BB44" i="7"/>
  <c r="BD43" i="7"/>
  <c r="L43" i="7" s="1"/>
  <c r="BC43" i="7"/>
  <c r="BB43" i="7"/>
  <c r="BD42" i="7"/>
  <c r="L42" i="7" s="1"/>
  <c r="BC42" i="7"/>
  <c r="BB42" i="7"/>
  <c r="BD41" i="7"/>
  <c r="L41" i="7" s="1"/>
  <c r="BC41" i="7"/>
  <c r="BB41" i="7"/>
  <c r="BD40" i="7"/>
  <c r="L40" i="7" s="1"/>
  <c r="BC40" i="7"/>
  <c r="BB40" i="7"/>
  <c r="BD38" i="7"/>
  <c r="L38" i="7" s="1"/>
  <c r="BC38" i="7"/>
  <c r="BB38" i="7"/>
  <c r="BD37" i="7"/>
  <c r="L37" i="7" s="1"/>
  <c r="BC37" i="7"/>
  <c r="BB37" i="7"/>
  <c r="BD36" i="7"/>
  <c r="L36" i="7" s="1"/>
  <c r="BC36" i="7"/>
  <c r="BB36" i="7"/>
  <c r="BD35" i="7"/>
  <c r="L35" i="7" s="1"/>
  <c r="BC35" i="7"/>
  <c r="BB35" i="7"/>
  <c r="BD34" i="7"/>
  <c r="L34" i="7" s="1"/>
  <c r="BC34" i="7"/>
  <c r="BB34" i="7"/>
  <c r="BD33" i="7"/>
  <c r="L33" i="7" s="1"/>
  <c r="BC33" i="7"/>
  <c r="BB33" i="7"/>
  <c r="BC17" i="7"/>
  <c r="BB17" i="7"/>
  <c r="BD32" i="7"/>
  <c r="L32" i="7" s="1"/>
  <c r="BC32" i="7"/>
  <c r="BB32" i="7"/>
  <c r="BD30" i="7"/>
  <c r="L30" i="7" s="1"/>
  <c r="BC30" i="7"/>
  <c r="BB30" i="7"/>
  <c r="BD29" i="7"/>
  <c r="L29" i="7" s="1"/>
  <c r="BC29" i="7"/>
  <c r="BB29" i="7"/>
  <c r="BD28" i="7"/>
  <c r="L28" i="7" s="1"/>
  <c r="BC28" i="7"/>
  <c r="BB28" i="7"/>
  <c r="BD27" i="7"/>
  <c r="L27" i="7" s="1"/>
  <c r="BC27" i="7"/>
  <c r="BB27" i="7"/>
  <c r="BD26" i="7"/>
  <c r="L26" i="7" s="1"/>
  <c r="BC26" i="7"/>
  <c r="BB26" i="7"/>
  <c r="BC14" i="7"/>
  <c r="BB14" i="7"/>
  <c r="BD25" i="7"/>
  <c r="L25" i="7" s="1"/>
  <c r="BC25" i="7"/>
  <c r="BB25" i="7"/>
  <c r="BC9" i="7"/>
  <c r="BB9" i="7"/>
  <c r="BC19" i="7"/>
  <c r="BB19" i="7"/>
  <c r="BD23" i="7"/>
  <c r="L23" i="7" s="1"/>
  <c r="BC23" i="7"/>
  <c r="BB23" i="7"/>
  <c r="BD22" i="7"/>
  <c r="L22" i="7" s="1"/>
  <c r="BC22" i="7"/>
  <c r="BB22" i="7"/>
  <c r="BC7" i="7"/>
  <c r="BB7" i="7"/>
  <c r="BD21" i="7"/>
  <c r="L21" i="7" s="1"/>
  <c r="BC21" i="7"/>
  <c r="BB21" i="7"/>
  <c r="BD16" i="7"/>
  <c r="L16" i="7" s="1"/>
  <c r="BC16" i="7"/>
  <c r="BB16" i="7"/>
  <c r="BC15" i="7"/>
  <c r="BB15" i="7"/>
  <c r="BD13" i="7"/>
  <c r="L13" i="7" s="1"/>
  <c r="BC13" i="7"/>
  <c r="BB13" i="7"/>
  <c r="BC6" i="7"/>
  <c r="BB6" i="7"/>
  <c r="BD18" i="7"/>
  <c r="L18" i="7" s="1"/>
  <c r="BC18" i="7"/>
  <c r="BB18" i="7"/>
  <c r="BC10" i="7"/>
  <c r="BB10" i="7"/>
  <c r="BD12" i="7"/>
  <c r="L12" i="7" s="1"/>
  <c r="BC12" i="7"/>
  <c r="BB12" i="7"/>
  <c r="BC5" i="7"/>
  <c r="BB5" i="7"/>
  <c r="BC3" i="7"/>
  <c r="BB3" i="7"/>
  <c r="BD11" i="7"/>
  <c r="L11" i="7" s="1"/>
  <c r="BC11" i="7"/>
  <c r="BB11" i="7"/>
  <c r="BC4" i="7"/>
  <c r="BB4" i="7"/>
  <c r="BC8" i="7"/>
  <c r="BB8" i="7"/>
  <c r="K23" i="6"/>
  <c r="K24" i="6"/>
  <c r="K25" i="6"/>
  <c r="K26" i="6"/>
  <c r="K27" i="6"/>
  <c r="K28" i="6"/>
  <c r="K29" i="6"/>
  <c r="K30" i="6"/>
  <c r="BA6" i="6"/>
  <c r="BA5" i="6"/>
  <c r="BA4" i="6"/>
  <c r="BA7" i="6"/>
  <c r="BA9" i="6"/>
  <c r="BA11" i="6"/>
  <c r="BA12" i="6"/>
  <c r="BA13" i="6"/>
  <c r="BA14" i="6"/>
  <c r="BA8" i="6"/>
  <c r="BA15" i="6"/>
  <c r="BA16" i="6"/>
  <c r="BA20" i="6"/>
  <c r="BA21" i="6"/>
  <c r="BA10" i="6"/>
  <c r="BA17" i="6"/>
  <c r="BA18" i="6"/>
  <c r="BA19" i="6"/>
  <c r="BA22" i="6"/>
  <c r="BA23" i="6"/>
  <c r="BA24" i="6"/>
  <c r="BA25" i="6"/>
  <c r="BA26" i="6"/>
  <c r="BA27" i="6"/>
  <c r="BA28" i="6"/>
  <c r="BA3" i="6"/>
  <c r="BD15" i="6"/>
  <c r="L15" i="6" s="1"/>
  <c r="BD11" i="6"/>
  <c r="L11" i="6" s="1"/>
  <c r="BD9" i="6"/>
  <c r="L9" i="6" s="1"/>
  <c r="BD32" i="6"/>
  <c r="BC32" i="6"/>
  <c r="BB32" i="6"/>
  <c r="BA32" i="6"/>
  <c r="BD31" i="6"/>
  <c r="BC31" i="6"/>
  <c r="BB31" i="6"/>
  <c r="BA31" i="6"/>
  <c r="BD30" i="6"/>
  <c r="BC30" i="6"/>
  <c r="BB30" i="6"/>
  <c r="BA30" i="6"/>
  <c r="BD29" i="6"/>
  <c r="BC29" i="6"/>
  <c r="BB29" i="6"/>
  <c r="BA29" i="6"/>
  <c r="BD28" i="6"/>
  <c r="BC28" i="6"/>
  <c r="BB28" i="6"/>
  <c r="BD27" i="6"/>
  <c r="BC27" i="6"/>
  <c r="BB27" i="6"/>
  <c r="BD26" i="6"/>
  <c r="BC26" i="6"/>
  <c r="BB26" i="6"/>
  <c r="BD25" i="6"/>
  <c r="L25" i="6" s="1"/>
  <c r="N25" i="6" s="1"/>
  <c r="BC25" i="6"/>
  <c r="BB25" i="6"/>
  <c r="BD24" i="6"/>
  <c r="L24" i="6" s="1"/>
  <c r="N24" i="6" s="1"/>
  <c r="BC24" i="6"/>
  <c r="BB24" i="6"/>
  <c r="BD23" i="6"/>
  <c r="L23" i="6" s="1"/>
  <c r="N23" i="6" s="1"/>
  <c r="BC23" i="6"/>
  <c r="BB23" i="6"/>
  <c r="BD22" i="6"/>
  <c r="L22" i="6" s="1"/>
  <c r="BC22" i="6"/>
  <c r="BB22" i="6"/>
  <c r="BD19" i="6"/>
  <c r="L19" i="6" s="1"/>
  <c r="BC19" i="6"/>
  <c r="BB19" i="6"/>
  <c r="BD18" i="6"/>
  <c r="L18" i="6" s="1"/>
  <c r="BC18" i="6"/>
  <c r="BB18" i="6"/>
  <c r="BC17" i="6"/>
  <c r="BB17" i="6"/>
  <c r="BC10" i="6"/>
  <c r="BB10" i="6"/>
  <c r="BD21" i="6"/>
  <c r="L21" i="6" s="1"/>
  <c r="BC21" i="6"/>
  <c r="BB21" i="6"/>
  <c r="BD20" i="6"/>
  <c r="L20" i="6" s="1"/>
  <c r="BC20" i="6"/>
  <c r="BB20" i="6"/>
  <c r="BD16" i="6"/>
  <c r="L16" i="6" s="1"/>
  <c r="BC16" i="6"/>
  <c r="BB16" i="6"/>
  <c r="BC15" i="6"/>
  <c r="BB15" i="6"/>
  <c r="BC8" i="6"/>
  <c r="BB8" i="6"/>
  <c r="BD14" i="6"/>
  <c r="L14" i="6" s="1"/>
  <c r="BC14" i="6"/>
  <c r="BB14" i="6"/>
  <c r="BD13" i="6"/>
  <c r="L13" i="6" s="1"/>
  <c r="BC13" i="6"/>
  <c r="BB13" i="6"/>
  <c r="BD12" i="6"/>
  <c r="L12" i="6" s="1"/>
  <c r="BC12" i="6"/>
  <c r="BB12" i="6"/>
  <c r="BC11" i="6"/>
  <c r="BB11" i="6"/>
  <c r="BC9" i="6"/>
  <c r="BB9" i="6"/>
  <c r="BD7" i="6"/>
  <c r="L7" i="6" s="1"/>
  <c r="BC7" i="6"/>
  <c r="BB7" i="6"/>
  <c r="BC4" i="6"/>
  <c r="BB4" i="6"/>
  <c r="BC6" i="6"/>
  <c r="BB6" i="6"/>
  <c r="BD5" i="6"/>
  <c r="L5" i="6" s="1"/>
  <c r="BC5" i="6"/>
  <c r="BB5" i="6"/>
  <c r="BC3" i="6"/>
  <c r="BB3" i="6"/>
  <c r="BE81" i="1"/>
  <c r="L81" i="1" s="1"/>
  <c r="BD81" i="1"/>
  <c r="BC81" i="1"/>
  <c r="BB81" i="1"/>
  <c r="AY81" i="1"/>
  <c r="AX81" i="1"/>
  <c r="AW81" i="1"/>
  <c r="AV81" i="1"/>
  <c r="AS81" i="1"/>
  <c r="J81" i="1" s="1"/>
  <c r="AR81" i="1"/>
  <c r="AQ81" i="1"/>
  <c r="AP81" i="1"/>
  <c r="AM81" i="1"/>
  <c r="I81" i="1" s="1"/>
  <c r="AL81" i="1"/>
  <c r="AK81" i="1"/>
  <c r="AJ81" i="1"/>
  <c r="AF81" i="1"/>
  <c r="H81" i="1" s="1"/>
  <c r="AE81" i="1"/>
  <c r="AD81" i="1"/>
  <c r="AC81" i="1"/>
  <c r="Z81" i="1"/>
  <c r="G81" i="1" s="1"/>
  <c r="Y81" i="1"/>
  <c r="X81" i="1"/>
  <c r="W81" i="1"/>
  <c r="T81" i="1"/>
  <c r="F81" i="1" s="1"/>
  <c r="S81" i="1"/>
  <c r="R81" i="1"/>
  <c r="Q81" i="1"/>
  <c r="K81" i="1"/>
  <c r="BE80" i="1"/>
  <c r="L80" i="1" s="1"/>
  <c r="BD80" i="1"/>
  <c r="BC80" i="1"/>
  <c r="BB80" i="1"/>
  <c r="AY80" i="1"/>
  <c r="K80" i="1" s="1"/>
  <c r="AX80" i="1"/>
  <c r="AW80" i="1"/>
  <c r="AV80" i="1"/>
  <c r="AS80" i="1"/>
  <c r="J80" i="1" s="1"/>
  <c r="AR80" i="1"/>
  <c r="AQ80" i="1"/>
  <c r="AP80" i="1"/>
  <c r="AM80" i="1"/>
  <c r="I80" i="1" s="1"/>
  <c r="AL80" i="1"/>
  <c r="AK80" i="1"/>
  <c r="AJ80" i="1"/>
  <c r="AF80" i="1"/>
  <c r="H80" i="1" s="1"/>
  <c r="AE80" i="1"/>
  <c r="AD80" i="1"/>
  <c r="AC80" i="1"/>
  <c r="Z80" i="1"/>
  <c r="G80" i="1" s="1"/>
  <c r="Y80" i="1"/>
  <c r="X80" i="1"/>
  <c r="W80" i="1"/>
  <c r="T80" i="1"/>
  <c r="F80" i="1" s="1"/>
  <c r="S80" i="1"/>
  <c r="R80" i="1"/>
  <c r="E80" i="1" s="1"/>
  <c r="Q80" i="1"/>
  <c r="BD75" i="1"/>
  <c r="BC75" i="1"/>
  <c r="BB75" i="1"/>
  <c r="BE75" i="1" s="1"/>
  <c r="L75" i="1" s="1"/>
  <c r="AY75" i="1"/>
  <c r="AX75" i="1"/>
  <c r="AW75" i="1"/>
  <c r="AV75" i="1"/>
  <c r="AS75" i="1"/>
  <c r="J75" i="1" s="1"/>
  <c r="AR75" i="1"/>
  <c r="AQ75" i="1"/>
  <c r="AP75" i="1"/>
  <c r="AM75" i="1"/>
  <c r="I75" i="1" s="1"/>
  <c r="AL75" i="1"/>
  <c r="AK75" i="1"/>
  <c r="AJ75" i="1"/>
  <c r="AF75" i="1"/>
  <c r="H75" i="1" s="1"/>
  <c r="AE75" i="1"/>
  <c r="AD75" i="1"/>
  <c r="AC75" i="1"/>
  <c r="Z75" i="1"/>
  <c r="G75" i="1" s="1"/>
  <c r="Y75" i="1"/>
  <c r="X75" i="1"/>
  <c r="W75" i="1"/>
  <c r="T75" i="1"/>
  <c r="F75" i="1" s="1"/>
  <c r="S75" i="1"/>
  <c r="R75" i="1"/>
  <c r="Q75" i="1"/>
  <c r="K75" i="1"/>
  <c r="BD65" i="1"/>
  <c r="BC65" i="1"/>
  <c r="BB65" i="1"/>
  <c r="AY65" i="1"/>
  <c r="AX65" i="1"/>
  <c r="AW65" i="1"/>
  <c r="AV65" i="1"/>
  <c r="AS65" i="1"/>
  <c r="J65" i="1" s="1"/>
  <c r="AR65" i="1"/>
  <c r="AQ65" i="1"/>
  <c r="AP65" i="1"/>
  <c r="AM65" i="1"/>
  <c r="I65" i="1" s="1"/>
  <c r="AL65" i="1"/>
  <c r="AK65" i="1"/>
  <c r="AJ65" i="1"/>
  <c r="AF65" i="1"/>
  <c r="H65" i="1" s="1"/>
  <c r="AE65" i="1"/>
  <c r="AD65" i="1"/>
  <c r="AC65" i="1"/>
  <c r="Z65" i="1"/>
  <c r="G65" i="1" s="1"/>
  <c r="Y65" i="1"/>
  <c r="X65" i="1"/>
  <c r="W65" i="1"/>
  <c r="T65" i="1"/>
  <c r="F65" i="1" s="1"/>
  <c r="S65" i="1"/>
  <c r="R65" i="1"/>
  <c r="Q65" i="1"/>
  <c r="K65" i="1"/>
  <c r="BD59" i="1"/>
  <c r="BC59" i="1"/>
  <c r="BB59" i="1"/>
  <c r="AY59" i="1"/>
  <c r="K59" i="1" s="1"/>
  <c r="AX59" i="1"/>
  <c r="AW59" i="1"/>
  <c r="AV59" i="1"/>
  <c r="AS59" i="1"/>
  <c r="J59" i="1" s="1"/>
  <c r="AR59" i="1"/>
  <c r="AQ59" i="1"/>
  <c r="AP59" i="1"/>
  <c r="AM59" i="1"/>
  <c r="I59" i="1" s="1"/>
  <c r="AL59" i="1"/>
  <c r="AK59" i="1"/>
  <c r="AJ59" i="1"/>
  <c r="AF59" i="1"/>
  <c r="H59" i="1" s="1"/>
  <c r="AE59" i="1"/>
  <c r="AD59" i="1"/>
  <c r="AC59" i="1"/>
  <c r="Z59" i="1"/>
  <c r="G59" i="1" s="1"/>
  <c r="Y59" i="1"/>
  <c r="X59" i="1"/>
  <c r="W59" i="1"/>
  <c r="T59" i="1"/>
  <c r="F59" i="1" s="1"/>
  <c r="S59" i="1"/>
  <c r="R59" i="1"/>
  <c r="Q59" i="1"/>
  <c r="BD58" i="1"/>
  <c r="BC58" i="1"/>
  <c r="BB58" i="1"/>
  <c r="AY58" i="1"/>
  <c r="K58" i="1" s="1"/>
  <c r="AX58" i="1"/>
  <c r="AW58" i="1"/>
  <c r="AV58" i="1"/>
  <c r="AS58" i="1"/>
  <c r="AR58" i="1"/>
  <c r="AQ58" i="1"/>
  <c r="AP58" i="1"/>
  <c r="AM58" i="1"/>
  <c r="I58" i="1" s="1"/>
  <c r="AL58" i="1"/>
  <c r="AK58" i="1"/>
  <c r="AJ58" i="1"/>
  <c r="AF58" i="1"/>
  <c r="H58" i="1" s="1"/>
  <c r="AE58" i="1"/>
  <c r="AD58" i="1"/>
  <c r="AC58" i="1"/>
  <c r="Z58" i="1"/>
  <c r="G58" i="1" s="1"/>
  <c r="Y58" i="1"/>
  <c r="X58" i="1"/>
  <c r="W58" i="1"/>
  <c r="T58" i="1"/>
  <c r="F58" i="1" s="1"/>
  <c r="S58" i="1"/>
  <c r="R58" i="1"/>
  <c r="Q58" i="1"/>
  <c r="J58" i="1"/>
  <c r="BD48" i="1"/>
  <c r="BC48" i="1"/>
  <c r="BB48" i="1"/>
  <c r="AY48" i="1"/>
  <c r="AX48" i="1"/>
  <c r="AW48" i="1"/>
  <c r="AV48" i="1"/>
  <c r="AS48" i="1"/>
  <c r="J48" i="1" s="1"/>
  <c r="AR48" i="1"/>
  <c r="AQ48" i="1"/>
  <c r="AP48" i="1"/>
  <c r="AM48" i="1"/>
  <c r="I48" i="1" s="1"/>
  <c r="AL48" i="1"/>
  <c r="AK48" i="1"/>
  <c r="AJ48" i="1"/>
  <c r="AF48" i="1"/>
  <c r="H48" i="1" s="1"/>
  <c r="AE48" i="1"/>
  <c r="AD48" i="1"/>
  <c r="AC48" i="1"/>
  <c r="Z48" i="1"/>
  <c r="G48" i="1" s="1"/>
  <c r="Y48" i="1"/>
  <c r="X48" i="1"/>
  <c r="W48" i="1"/>
  <c r="T48" i="1"/>
  <c r="F48" i="1" s="1"/>
  <c r="S48" i="1"/>
  <c r="R48" i="1"/>
  <c r="Q48" i="1"/>
  <c r="K48" i="1"/>
  <c r="BD47" i="1"/>
  <c r="BC47" i="1"/>
  <c r="BB47" i="1"/>
  <c r="AY47" i="1"/>
  <c r="K47" i="1" s="1"/>
  <c r="AX47" i="1"/>
  <c r="AW47" i="1"/>
  <c r="AV47" i="1"/>
  <c r="AS47" i="1"/>
  <c r="J47" i="1" s="1"/>
  <c r="AR47" i="1"/>
  <c r="AQ47" i="1"/>
  <c r="AP47" i="1"/>
  <c r="AM47" i="1"/>
  <c r="I47" i="1" s="1"/>
  <c r="AL47" i="1"/>
  <c r="AK47" i="1"/>
  <c r="AJ47" i="1"/>
  <c r="AF47" i="1"/>
  <c r="H47" i="1" s="1"/>
  <c r="AE47" i="1"/>
  <c r="AD47" i="1"/>
  <c r="AC47" i="1"/>
  <c r="Z47" i="1"/>
  <c r="G47" i="1" s="1"/>
  <c r="Y47" i="1"/>
  <c r="X47" i="1"/>
  <c r="W47" i="1"/>
  <c r="T47" i="1"/>
  <c r="F47" i="1" s="1"/>
  <c r="S47" i="1"/>
  <c r="R47" i="1"/>
  <c r="Q47" i="1"/>
  <c r="BD79" i="1"/>
  <c r="BC79" i="1"/>
  <c r="BB79" i="1"/>
  <c r="BE79" i="1" s="1"/>
  <c r="L79" i="1" s="1"/>
  <c r="AY79" i="1"/>
  <c r="AX79" i="1"/>
  <c r="AW79" i="1"/>
  <c r="AV79" i="1"/>
  <c r="AS79" i="1"/>
  <c r="J79" i="1" s="1"/>
  <c r="AR79" i="1"/>
  <c r="AQ79" i="1"/>
  <c r="AP79" i="1"/>
  <c r="AM79" i="1"/>
  <c r="I79" i="1" s="1"/>
  <c r="AL79" i="1"/>
  <c r="AK79" i="1"/>
  <c r="AJ79" i="1"/>
  <c r="AF79" i="1"/>
  <c r="H79" i="1" s="1"/>
  <c r="AE79" i="1"/>
  <c r="AD79" i="1"/>
  <c r="AC79" i="1"/>
  <c r="Z79" i="1"/>
  <c r="G79" i="1" s="1"/>
  <c r="Y79" i="1"/>
  <c r="X79" i="1"/>
  <c r="W79" i="1"/>
  <c r="T79" i="1"/>
  <c r="F79" i="1" s="1"/>
  <c r="S79" i="1"/>
  <c r="R79" i="1"/>
  <c r="Q79" i="1"/>
  <c r="K79" i="1"/>
  <c r="BE57" i="1"/>
  <c r="L57" i="1" s="1"/>
  <c r="BD57" i="1"/>
  <c r="BC57" i="1"/>
  <c r="BB57" i="1"/>
  <c r="AY57" i="1"/>
  <c r="K57" i="1" s="1"/>
  <c r="AX57" i="1"/>
  <c r="AW57" i="1"/>
  <c r="AV57" i="1"/>
  <c r="AR57" i="1"/>
  <c r="AQ57" i="1"/>
  <c r="AP57" i="1"/>
  <c r="AM57" i="1"/>
  <c r="I57" i="1" s="1"/>
  <c r="AL57" i="1"/>
  <c r="AK57" i="1"/>
  <c r="AJ57" i="1"/>
  <c r="AF57" i="1"/>
  <c r="H57" i="1" s="1"/>
  <c r="AE57" i="1"/>
  <c r="AD57" i="1"/>
  <c r="AC57" i="1"/>
  <c r="Z57" i="1"/>
  <c r="G57" i="1" s="1"/>
  <c r="Y57" i="1"/>
  <c r="X57" i="1"/>
  <c r="W57" i="1"/>
  <c r="T57" i="1"/>
  <c r="F57" i="1" s="1"/>
  <c r="S57" i="1"/>
  <c r="R57" i="1"/>
  <c r="Q57" i="1"/>
  <c r="BD4" i="6" l="1"/>
  <c r="L4" i="6" s="1"/>
  <c r="E75" i="1"/>
  <c r="N75" i="1" s="1"/>
  <c r="BE58" i="1"/>
  <c r="L58" i="1" s="1"/>
  <c r="E48" i="1"/>
  <c r="N48" i="1" s="1"/>
  <c r="BE48" i="1"/>
  <c r="L48" i="1" s="1"/>
  <c r="E47" i="1"/>
  <c r="BE47" i="1"/>
  <c r="L47" i="1" s="1"/>
  <c r="N47" i="1" s="1"/>
  <c r="BD14" i="7"/>
  <c r="L14" i="7" s="1"/>
  <c r="BE65" i="1"/>
  <c r="L65" i="1" s="1"/>
  <c r="BE59" i="1"/>
  <c r="L59" i="1" s="1"/>
  <c r="E79" i="1"/>
  <c r="BK12" i="1"/>
  <c r="M12" i="1" s="1"/>
  <c r="E57" i="1"/>
  <c r="BD9" i="7"/>
  <c r="L9" i="7" s="1"/>
  <c r="BD10" i="7"/>
  <c r="L10" i="7" s="1"/>
  <c r="BK8" i="1"/>
  <c r="M8" i="1" s="1"/>
  <c r="E65" i="1"/>
  <c r="N65" i="1" s="1"/>
  <c r="E58" i="1"/>
  <c r="E59" i="1"/>
  <c r="N59" i="1" s="1"/>
  <c r="BK26" i="1"/>
  <c r="M26" i="1" s="1"/>
  <c r="BK10" i="1"/>
  <c r="M10" i="1" s="1"/>
  <c r="BK11" i="1"/>
  <c r="M11" i="1" s="1"/>
  <c r="BK7" i="1"/>
  <c r="M7" i="1" s="1"/>
  <c r="BK5" i="1"/>
  <c r="M5" i="1" s="1"/>
  <c r="BK4" i="1"/>
  <c r="M4" i="1" s="1"/>
  <c r="BK6" i="1"/>
  <c r="M6" i="1" s="1"/>
  <c r="N79" i="1"/>
  <c r="N80" i="1"/>
  <c r="BL20" i="5"/>
  <c r="M20" i="5" s="1"/>
  <c r="BL16" i="5"/>
  <c r="M16" i="5" s="1"/>
  <c r="BL9" i="5"/>
  <c r="M9" i="5" s="1"/>
  <c r="BL14" i="5"/>
  <c r="M14" i="5" s="1"/>
  <c r="BL15" i="5"/>
  <c r="M15" i="5" s="1"/>
  <c r="BL13" i="5"/>
  <c r="M13" i="5" s="1"/>
  <c r="BL3" i="5"/>
  <c r="M3" i="5" s="1"/>
  <c r="BD63" i="7"/>
  <c r="L63" i="7" s="1"/>
  <c r="BD15" i="7"/>
  <c r="L15" i="7" s="1"/>
  <c r="BD20" i="7"/>
  <c r="L20" i="7" s="1"/>
  <c r="BD17" i="7"/>
  <c r="L17" i="7" s="1"/>
  <c r="BD19" i="7"/>
  <c r="L19" i="7" s="1"/>
  <c r="BD5" i="7"/>
  <c r="L5" i="7" s="1"/>
  <c r="BD6" i="7"/>
  <c r="L6" i="7" s="1"/>
  <c r="BD7" i="7"/>
  <c r="L7" i="7" s="1"/>
  <c r="BD3" i="7"/>
  <c r="L3" i="7" s="1"/>
  <c r="BD4" i="7"/>
  <c r="L4" i="7" s="1"/>
  <c r="BD8" i="7"/>
  <c r="L8" i="7" s="1"/>
  <c r="BD6" i="6"/>
  <c r="L6" i="6" s="1"/>
  <c r="BD17" i="6"/>
  <c r="L17" i="6" s="1"/>
  <c r="BD3" i="6"/>
  <c r="L3" i="6" s="1"/>
  <c r="BD8" i="6"/>
  <c r="L8" i="6" s="1"/>
  <c r="BD10" i="6"/>
  <c r="L10" i="6" s="1"/>
  <c r="AS57" i="1"/>
  <c r="J57" i="1" s="1"/>
  <c r="N81" i="1"/>
  <c r="AJ32" i="1"/>
  <c r="AJ61" i="1"/>
  <c r="AJ41" i="1"/>
  <c r="AJ13" i="1"/>
  <c r="AJ67" i="1"/>
  <c r="AJ68" i="1"/>
  <c r="AJ39" i="1"/>
  <c r="AJ74" i="1"/>
  <c r="AJ40" i="1"/>
  <c r="N58" i="1" l="1"/>
  <c r="N57" i="1"/>
  <c r="Q37" i="7"/>
  <c r="R37" i="7"/>
  <c r="S37" i="7"/>
  <c r="T37" i="7"/>
  <c r="F37" i="7" s="1"/>
  <c r="W37" i="7"/>
  <c r="X37" i="7"/>
  <c r="Y37" i="7"/>
  <c r="Z37" i="7"/>
  <c r="G37" i="7" s="1"/>
  <c r="AC37" i="7"/>
  <c r="AD37" i="7"/>
  <c r="AE37" i="7"/>
  <c r="AF37" i="7"/>
  <c r="H37" i="7" s="1"/>
  <c r="AI37" i="7"/>
  <c r="AJ37" i="7"/>
  <c r="AK37" i="7"/>
  <c r="AL37" i="7"/>
  <c r="I37" i="7" s="1"/>
  <c r="AO37" i="7"/>
  <c r="AP37" i="7"/>
  <c r="AQ37" i="7"/>
  <c r="AU37" i="7"/>
  <c r="AV37" i="7"/>
  <c r="AW37" i="7"/>
  <c r="AX37" i="7"/>
  <c r="K37" i="7" s="1"/>
  <c r="Q38" i="7"/>
  <c r="R38" i="7"/>
  <c r="S38" i="7"/>
  <c r="T38" i="7"/>
  <c r="F38" i="7" s="1"/>
  <c r="W38" i="7"/>
  <c r="X38" i="7"/>
  <c r="Y38" i="7"/>
  <c r="Z38" i="7"/>
  <c r="G38" i="7" s="1"/>
  <c r="AC38" i="7"/>
  <c r="AD38" i="7"/>
  <c r="AE38" i="7"/>
  <c r="AF38" i="7"/>
  <c r="H38" i="7" s="1"/>
  <c r="AI38" i="7"/>
  <c r="AJ38" i="7"/>
  <c r="AK38" i="7"/>
  <c r="AL38" i="7"/>
  <c r="I38" i="7" s="1"/>
  <c r="AO38" i="7"/>
  <c r="AR38" i="7" s="1"/>
  <c r="J38" i="7" s="1"/>
  <c r="AP38" i="7"/>
  <c r="AQ38" i="7"/>
  <c r="AU38" i="7"/>
  <c r="AV38" i="7"/>
  <c r="AW38" i="7"/>
  <c r="AX38" i="7"/>
  <c r="K38" i="7" s="1"/>
  <c r="Q51" i="7"/>
  <c r="R51" i="7"/>
  <c r="S51" i="7"/>
  <c r="T51" i="7"/>
  <c r="F51" i="7" s="1"/>
  <c r="W51" i="7"/>
  <c r="X51" i="7"/>
  <c r="Y51" i="7"/>
  <c r="Z51" i="7"/>
  <c r="G51" i="7" s="1"/>
  <c r="AC51" i="7"/>
  <c r="AD51" i="7"/>
  <c r="AE51" i="7"/>
  <c r="AF51" i="7"/>
  <c r="H51" i="7" s="1"/>
  <c r="AI51" i="7"/>
  <c r="AJ51" i="7"/>
  <c r="AK51" i="7"/>
  <c r="AL51" i="7"/>
  <c r="I51" i="7" s="1"/>
  <c r="AO51" i="7"/>
  <c r="AP51" i="7"/>
  <c r="AQ51" i="7"/>
  <c r="AU51" i="7"/>
  <c r="AV51" i="7"/>
  <c r="AW51" i="7"/>
  <c r="AX51" i="7"/>
  <c r="K51" i="7" s="1"/>
  <c r="Q20" i="7"/>
  <c r="R20" i="7"/>
  <c r="S20" i="7"/>
  <c r="T20" i="7"/>
  <c r="F20" i="7" s="1"/>
  <c r="W20" i="7"/>
  <c r="X20" i="7"/>
  <c r="Y20" i="7"/>
  <c r="Z20" i="7"/>
  <c r="G20" i="7" s="1"/>
  <c r="AC20" i="7"/>
  <c r="AD20" i="7"/>
  <c r="AE20" i="7"/>
  <c r="AF20" i="7"/>
  <c r="H20" i="7" s="1"/>
  <c r="AI20" i="7"/>
  <c r="AJ20" i="7"/>
  <c r="AK20" i="7"/>
  <c r="AL20" i="7"/>
  <c r="I20" i="7" s="1"/>
  <c r="AO20" i="7"/>
  <c r="AP20" i="7"/>
  <c r="AQ20" i="7"/>
  <c r="AU20" i="7"/>
  <c r="AV20" i="7"/>
  <c r="AW20" i="7"/>
  <c r="Q52" i="7"/>
  <c r="R52" i="7"/>
  <c r="S52" i="7"/>
  <c r="T52" i="7"/>
  <c r="F52" i="7" s="1"/>
  <c r="W52" i="7"/>
  <c r="X52" i="7"/>
  <c r="Y52" i="7"/>
  <c r="Z52" i="7"/>
  <c r="G52" i="7" s="1"/>
  <c r="AC52" i="7"/>
  <c r="AD52" i="7"/>
  <c r="AE52" i="7"/>
  <c r="AF52" i="7"/>
  <c r="H52" i="7" s="1"/>
  <c r="AI52" i="7"/>
  <c r="AJ52" i="7"/>
  <c r="AK52" i="7"/>
  <c r="AL52" i="7"/>
  <c r="I52" i="7" s="1"/>
  <c r="AO52" i="7"/>
  <c r="AP52" i="7"/>
  <c r="AQ52" i="7"/>
  <c r="AU52" i="7"/>
  <c r="AV52" i="7"/>
  <c r="AW52" i="7"/>
  <c r="AX52" i="7"/>
  <c r="K52" i="7" s="1"/>
  <c r="Q56" i="7"/>
  <c r="R56" i="7"/>
  <c r="S56" i="7"/>
  <c r="T56" i="7"/>
  <c r="F56" i="7" s="1"/>
  <c r="W56" i="7"/>
  <c r="X56" i="7"/>
  <c r="Y56" i="7"/>
  <c r="Z56" i="7"/>
  <c r="G56" i="7" s="1"/>
  <c r="AC56" i="7"/>
  <c r="AD56" i="7"/>
  <c r="AE56" i="7"/>
  <c r="AF56" i="7"/>
  <c r="H56" i="7" s="1"/>
  <c r="AI56" i="7"/>
  <c r="AJ56" i="7"/>
  <c r="AK56" i="7"/>
  <c r="AL56" i="7"/>
  <c r="I56" i="7" s="1"/>
  <c r="AO56" i="7"/>
  <c r="AP56" i="7"/>
  <c r="AQ56" i="7"/>
  <c r="AU56" i="7"/>
  <c r="AV56" i="7"/>
  <c r="AW56" i="7"/>
  <c r="AX56" i="7"/>
  <c r="K56" i="7" s="1"/>
  <c r="Q31" i="7"/>
  <c r="R31" i="7"/>
  <c r="S31" i="7"/>
  <c r="T31" i="7"/>
  <c r="F31" i="7" s="1"/>
  <c r="W31" i="7"/>
  <c r="X31" i="7"/>
  <c r="Y31" i="7"/>
  <c r="Z31" i="7"/>
  <c r="G31" i="7" s="1"/>
  <c r="AC31" i="7"/>
  <c r="AD31" i="7"/>
  <c r="AE31" i="7"/>
  <c r="AF31" i="7"/>
  <c r="H31" i="7" s="1"/>
  <c r="AI31" i="7"/>
  <c r="AJ31" i="7"/>
  <c r="AK31" i="7"/>
  <c r="AL31" i="7"/>
  <c r="I31" i="7" s="1"/>
  <c r="AO31" i="7"/>
  <c r="AP31" i="7"/>
  <c r="AQ31" i="7"/>
  <c r="AU31" i="7"/>
  <c r="AV31" i="7"/>
  <c r="AW31" i="7"/>
  <c r="Q63" i="7"/>
  <c r="R63" i="7"/>
  <c r="S63" i="7"/>
  <c r="T63" i="7"/>
  <c r="F63" i="7" s="1"/>
  <c r="W63" i="7"/>
  <c r="X63" i="7"/>
  <c r="Y63" i="7"/>
  <c r="Z63" i="7"/>
  <c r="G63" i="7" s="1"/>
  <c r="AC63" i="7"/>
  <c r="AD63" i="7"/>
  <c r="AE63" i="7"/>
  <c r="AF63" i="7"/>
  <c r="H63" i="7" s="1"/>
  <c r="AI63" i="7"/>
  <c r="AJ63" i="7"/>
  <c r="AK63" i="7"/>
  <c r="AL63" i="7"/>
  <c r="I63" i="7" s="1"/>
  <c r="AO63" i="7"/>
  <c r="AP63" i="7"/>
  <c r="AQ63" i="7"/>
  <c r="AR63" i="7"/>
  <c r="J63" i="7" s="1"/>
  <c r="AU63" i="7"/>
  <c r="AV63" i="7"/>
  <c r="AW63" i="7"/>
  <c r="AX63" i="7"/>
  <c r="K63" i="7" s="1"/>
  <c r="Q39" i="7"/>
  <c r="R39" i="7"/>
  <c r="S39" i="7"/>
  <c r="T39" i="7"/>
  <c r="F39" i="7" s="1"/>
  <c r="W39" i="7"/>
  <c r="X39" i="7"/>
  <c r="Y39" i="7"/>
  <c r="Z39" i="7"/>
  <c r="G39" i="7" s="1"/>
  <c r="AC39" i="7"/>
  <c r="AD39" i="7"/>
  <c r="AE39" i="7"/>
  <c r="AF39" i="7"/>
  <c r="H39" i="7" s="1"/>
  <c r="AI39" i="7"/>
  <c r="AJ39" i="7"/>
  <c r="AK39" i="7"/>
  <c r="AL39" i="7"/>
  <c r="I39" i="7" s="1"/>
  <c r="AO39" i="7"/>
  <c r="AP39" i="7"/>
  <c r="AQ39" i="7"/>
  <c r="AR39" i="7"/>
  <c r="J39" i="7" s="1"/>
  <c r="AU39" i="7"/>
  <c r="AV39" i="7"/>
  <c r="AW39" i="7"/>
  <c r="Q53" i="7"/>
  <c r="R53" i="7"/>
  <c r="S53" i="7"/>
  <c r="T53" i="7"/>
  <c r="F53" i="7" s="1"/>
  <c r="W53" i="7"/>
  <c r="X53" i="7"/>
  <c r="Y53" i="7"/>
  <c r="Z53" i="7"/>
  <c r="G53" i="7" s="1"/>
  <c r="AC53" i="7"/>
  <c r="AD53" i="7"/>
  <c r="AE53" i="7"/>
  <c r="AF53" i="7"/>
  <c r="H53" i="7" s="1"/>
  <c r="AI53" i="7"/>
  <c r="AJ53" i="7"/>
  <c r="AK53" i="7"/>
  <c r="AL53" i="7"/>
  <c r="I53" i="7" s="1"/>
  <c r="AO53" i="7"/>
  <c r="AP53" i="7"/>
  <c r="AQ53" i="7"/>
  <c r="AR53" i="7"/>
  <c r="J53" i="7" s="1"/>
  <c r="AU53" i="7"/>
  <c r="AV53" i="7"/>
  <c r="AW53" i="7"/>
  <c r="Q57" i="7"/>
  <c r="R57" i="7"/>
  <c r="S57" i="7"/>
  <c r="T57" i="7"/>
  <c r="F57" i="7" s="1"/>
  <c r="W57" i="7"/>
  <c r="X57" i="7"/>
  <c r="Y57" i="7"/>
  <c r="Z57" i="7"/>
  <c r="G57" i="7" s="1"/>
  <c r="AC57" i="7"/>
  <c r="AD57" i="7"/>
  <c r="AE57" i="7"/>
  <c r="AF57" i="7"/>
  <c r="H57" i="7" s="1"/>
  <c r="AI57" i="7"/>
  <c r="AJ57" i="7"/>
  <c r="AK57" i="7"/>
  <c r="AL57" i="7"/>
  <c r="I57" i="7" s="1"/>
  <c r="AO57" i="7"/>
  <c r="AP57" i="7"/>
  <c r="AQ57" i="7"/>
  <c r="AR57" i="7"/>
  <c r="J57" i="7" s="1"/>
  <c r="AU57" i="7"/>
  <c r="AV57" i="7"/>
  <c r="AW57" i="7"/>
  <c r="Q64" i="7"/>
  <c r="R64" i="7"/>
  <c r="S64" i="7"/>
  <c r="T64" i="7"/>
  <c r="F64" i="7" s="1"/>
  <c r="W64" i="7"/>
  <c r="X64" i="7"/>
  <c r="Y64" i="7"/>
  <c r="Z64" i="7"/>
  <c r="G64" i="7" s="1"/>
  <c r="AC64" i="7"/>
  <c r="AD64" i="7"/>
  <c r="AE64" i="7"/>
  <c r="AF64" i="7"/>
  <c r="H64" i="7" s="1"/>
  <c r="AI64" i="7"/>
  <c r="AJ64" i="7"/>
  <c r="AK64" i="7"/>
  <c r="AL64" i="7"/>
  <c r="I64" i="7" s="1"/>
  <c r="AO64" i="7"/>
  <c r="AP64" i="7"/>
  <c r="AQ64" i="7"/>
  <c r="AR64" i="7"/>
  <c r="J64" i="7" s="1"/>
  <c r="AU64" i="7"/>
  <c r="AV64" i="7"/>
  <c r="AW64" i="7"/>
  <c r="AX64" i="7"/>
  <c r="K64" i="7" s="1"/>
  <c r="Q65" i="7"/>
  <c r="R65" i="7"/>
  <c r="S65" i="7"/>
  <c r="T65" i="7"/>
  <c r="F65" i="7" s="1"/>
  <c r="W65" i="7"/>
  <c r="X65" i="7"/>
  <c r="Y65" i="7"/>
  <c r="Z65" i="7"/>
  <c r="G65" i="7" s="1"/>
  <c r="AC65" i="7"/>
  <c r="AD65" i="7"/>
  <c r="AE65" i="7"/>
  <c r="AF65" i="7"/>
  <c r="H65" i="7" s="1"/>
  <c r="AI65" i="7"/>
  <c r="AJ65" i="7"/>
  <c r="AK65" i="7"/>
  <c r="AL65" i="7"/>
  <c r="I65" i="7" s="1"/>
  <c r="AO65" i="7"/>
  <c r="AP65" i="7"/>
  <c r="AQ65" i="7"/>
  <c r="AR65" i="7"/>
  <c r="J65" i="7" s="1"/>
  <c r="AU65" i="7"/>
  <c r="AV65" i="7"/>
  <c r="AW65" i="7"/>
  <c r="AX65" i="7"/>
  <c r="K65" i="7" s="1"/>
  <c r="Q66" i="7"/>
  <c r="R66" i="7"/>
  <c r="S66" i="7"/>
  <c r="T66" i="7"/>
  <c r="F66" i="7" s="1"/>
  <c r="W66" i="7"/>
  <c r="X66" i="7"/>
  <c r="Y66" i="7"/>
  <c r="Z66" i="7"/>
  <c r="G66" i="7" s="1"/>
  <c r="AC66" i="7"/>
  <c r="AD66" i="7"/>
  <c r="AE66" i="7"/>
  <c r="AF66" i="7"/>
  <c r="H66" i="7" s="1"/>
  <c r="AI66" i="7"/>
  <c r="AJ66" i="7"/>
  <c r="AK66" i="7"/>
  <c r="AL66" i="7"/>
  <c r="I66" i="7" s="1"/>
  <c r="AO66" i="7"/>
  <c r="AP66" i="7"/>
  <c r="AQ66" i="7"/>
  <c r="AR66" i="7"/>
  <c r="J66" i="7" s="1"/>
  <c r="AU66" i="7"/>
  <c r="AV66" i="7"/>
  <c r="AW66" i="7"/>
  <c r="AX66" i="7"/>
  <c r="K66" i="7" s="1"/>
  <c r="J67" i="7"/>
  <c r="Q67" i="7"/>
  <c r="R67" i="7"/>
  <c r="S67" i="7"/>
  <c r="T67" i="7"/>
  <c r="F67" i="7" s="1"/>
  <c r="W67" i="7"/>
  <c r="X67" i="7"/>
  <c r="Y67" i="7"/>
  <c r="Z67" i="7"/>
  <c r="G67" i="7" s="1"/>
  <c r="AC67" i="7"/>
  <c r="AD67" i="7"/>
  <c r="AE67" i="7"/>
  <c r="AF67" i="7"/>
  <c r="H67" i="7" s="1"/>
  <c r="AI67" i="7"/>
  <c r="AJ67" i="7"/>
  <c r="AK67" i="7"/>
  <c r="AL67" i="7"/>
  <c r="I67" i="7" s="1"/>
  <c r="AO67" i="7"/>
  <c r="AP67" i="7"/>
  <c r="AQ67" i="7"/>
  <c r="AR67" i="7"/>
  <c r="AU67" i="7"/>
  <c r="AV67" i="7"/>
  <c r="AW67" i="7"/>
  <c r="AX67" i="7"/>
  <c r="K67" i="7" s="1"/>
  <c r="Q68" i="7"/>
  <c r="R68" i="7"/>
  <c r="S68" i="7"/>
  <c r="T68" i="7"/>
  <c r="F68" i="7" s="1"/>
  <c r="W68" i="7"/>
  <c r="X68" i="7"/>
  <c r="Y68" i="7"/>
  <c r="Z68" i="7"/>
  <c r="G68" i="7" s="1"/>
  <c r="AC68" i="7"/>
  <c r="AD68" i="7"/>
  <c r="AE68" i="7"/>
  <c r="AF68" i="7"/>
  <c r="H68" i="7" s="1"/>
  <c r="AI68" i="7"/>
  <c r="AJ68" i="7"/>
  <c r="AK68" i="7"/>
  <c r="AL68" i="7"/>
  <c r="I68" i="7" s="1"/>
  <c r="AO68" i="7"/>
  <c r="AP68" i="7"/>
  <c r="AQ68" i="7"/>
  <c r="AR68" i="7"/>
  <c r="J68" i="7" s="1"/>
  <c r="AU68" i="7"/>
  <c r="AV68" i="7"/>
  <c r="AW68" i="7"/>
  <c r="AX68" i="7"/>
  <c r="K68" i="7" s="1"/>
  <c r="Q69" i="7"/>
  <c r="R69" i="7"/>
  <c r="S69" i="7"/>
  <c r="T69" i="7"/>
  <c r="F69" i="7" s="1"/>
  <c r="W69" i="7"/>
  <c r="X69" i="7"/>
  <c r="Y69" i="7"/>
  <c r="Z69" i="7"/>
  <c r="G69" i="7" s="1"/>
  <c r="AC69" i="7"/>
  <c r="AD69" i="7"/>
  <c r="AE69" i="7"/>
  <c r="AF69" i="7"/>
  <c r="H69" i="7" s="1"/>
  <c r="AI69" i="7"/>
  <c r="AJ69" i="7"/>
  <c r="AK69" i="7"/>
  <c r="AL69" i="7"/>
  <c r="I69" i="7" s="1"/>
  <c r="AO69" i="7"/>
  <c r="AP69" i="7"/>
  <c r="AQ69" i="7"/>
  <c r="AR69" i="7"/>
  <c r="J69" i="7" s="1"/>
  <c r="AU69" i="7"/>
  <c r="AV69" i="7"/>
  <c r="AW69" i="7"/>
  <c r="AX69" i="7"/>
  <c r="K69" i="7" s="1"/>
  <c r="Q70" i="7"/>
  <c r="R70" i="7"/>
  <c r="S70" i="7"/>
  <c r="T70" i="7"/>
  <c r="F70" i="7" s="1"/>
  <c r="W70" i="7"/>
  <c r="X70" i="7"/>
  <c r="Y70" i="7"/>
  <c r="Z70" i="7"/>
  <c r="G70" i="7" s="1"/>
  <c r="AC70" i="7"/>
  <c r="AD70" i="7"/>
  <c r="AE70" i="7"/>
  <c r="AF70" i="7"/>
  <c r="H70" i="7" s="1"/>
  <c r="AI70" i="7"/>
  <c r="AJ70" i="7"/>
  <c r="AK70" i="7"/>
  <c r="AL70" i="7"/>
  <c r="I70" i="7" s="1"/>
  <c r="AO70" i="7"/>
  <c r="AP70" i="7"/>
  <c r="AQ70" i="7"/>
  <c r="AR70" i="7"/>
  <c r="J70" i="7" s="1"/>
  <c r="AU70" i="7"/>
  <c r="AV70" i="7"/>
  <c r="AW70" i="7"/>
  <c r="AX70" i="7"/>
  <c r="AX27" i="7"/>
  <c r="K27" i="7" s="1"/>
  <c r="AW27" i="7"/>
  <c r="AV27" i="7"/>
  <c r="AU27" i="7"/>
  <c r="AQ27" i="7"/>
  <c r="AP27" i="7"/>
  <c r="E27" i="7" s="1"/>
  <c r="AO27" i="7"/>
  <c r="AL27" i="7"/>
  <c r="I27" i="7" s="1"/>
  <c r="AK27" i="7"/>
  <c r="AJ27" i="7"/>
  <c r="AI27" i="7"/>
  <c r="AF27" i="7"/>
  <c r="H27" i="7" s="1"/>
  <c r="AE27" i="7"/>
  <c r="AD27" i="7"/>
  <c r="AC27" i="7"/>
  <c r="Z27" i="7"/>
  <c r="G27" i="7" s="1"/>
  <c r="Y27" i="7"/>
  <c r="X27" i="7"/>
  <c r="W27" i="7"/>
  <c r="T27" i="7"/>
  <c r="F27" i="7" s="1"/>
  <c r="S27" i="7"/>
  <c r="R27" i="7"/>
  <c r="Q27" i="7"/>
  <c r="AX57" i="7" l="1"/>
  <c r="K57" i="7" s="1"/>
  <c r="AX31" i="7"/>
  <c r="K31" i="7" s="1"/>
  <c r="E69" i="7"/>
  <c r="N69" i="7" s="1"/>
  <c r="E68" i="7"/>
  <c r="N68" i="7" s="1"/>
  <c r="N64" i="7"/>
  <c r="N57" i="7"/>
  <c r="N53" i="7"/>
  <c r="N39" i="7"/>
  <c r="E67" i="7"/>
  <c r="N67" i="7" s="1"/>
  <c r="E70" i="7"/>
  <c r="N70" i="7" s="1"/>
  <c r="E66" i="7"/>
  <c r="N66" i="7" s="1"/>
  <c r="E65" i="7"/>
  <c r="N65" i="7" s="1"/>
  <c r="AX53" i="7"/>
  <c r="K53" i="7" s="1"/>
  <c r="AX20" i="7"/>
  <c r="K20" i="7" s="1"/>
  <c r="AX39" i="7"/>
  <c r="K39" i="7" s="1"/>
  <c r="AR56" i="7"/>
  <c r="J56" i="7" s="1"/>
  <c r="N63" i="7"/>
  <c r="AR31" i="7"/>
  <c r="J31" i="7" s="1"/>
  <c r="N31" i="7"/>
  <c r="N51" i="7"/>
  <c r="AR27" i="7"/>
  <c r="J27" i="7" s="1"/>
  <c r="N38" i="7"/>
  <c r="AR20" i="7"/>
  <c r="J20" i="7" s="1"/>
  <c r="AR52" i="7"/>
  <c r="J52" i="7" s="1"/>
  <c r="AR51" i="7"/>
  <c r="J51" i="7" s="1"/>
  <c r="AR37" i="7"/>
  <c r="J37" i="7" s="1"/>
  <c r="L5" i="12"/>
  <c r="M5" i="12"/>
  <c r="O5" i="12"/>
  <c r="L6" i="12"/>
  <c r="M6" i="12" s="1"/>
  <c r="O6" i="12" s="1"/>
  <c r="L7" i="12"/>
  <c r="M7" i="12"/>
  <c r="O7" i="12"/>
  <c r="L8" i="12"/>
  <c r="M8" i="12"/>
  <c r="O8" i="12"/>
  <c r="L9" i="12"/>
  <c r="M9" i="12" s="1"/>
  <c r="O9" i="12" s="1"/>
  <c r="L10" i="12"/>
  <c r="M10" i="12"/>
  <c r="O10" i="12"/>
  <c r="L11" i="12"/>
  <c r="M11" i="12"/>
  <c r="O11" i="12" s="1"/>
  <c r="L12" i="12"/>
  <c r="M12" i="12"/>
  <c r="O12" i="12"/>
  <c r="L13" i="12"/>
  <c r="M13" i="12"/>
  <c r="O13" i="12"/>
  <c r="L14" i="12"/>
  <c r="M14" i="12" s="1"/>
  <c r="O14" i="12" s="1"/>
  <c r="L15" i="12"/>
  <c r="M15" i="12"/>
  <c r="O15" i="12"/>
  <c r="L16" i="12"/>
  <c r="M16" i="12"/>
  <c r="O16" i="12"/>
  <c r="L17" i="12"/>
  <c r="M17" i="12" s="1"/>
  <c r="O17" i="12" s="1"/>
  <c r="L18" i="12"/>
  <c r="M18" i="12"/>
  <c r="O18" i="12"/>
  <c r="N52" i="7" l="1"/>
  <c r="N37" i="7"/>
  <c r="N20" i="7"/>
  <c r="N27" i="7"/>
  <c r="N56" i="7"/>
  <c r="AI34" i="7"/>
  <c r="AI30" i="7"/>
  <c r="F39" i="5"/>
  <c r="G39" i="5"/>
  <c r="H39" i="5"/>
  <c r="J39" i="5"/>
  <c r="K39" i="5"/>
  <c r="F40" i="5"/>
  <c r="G40" i="5"/>
  <c r="H40" i="5"/>
  <c r="J40" i="5"/>
  <c r="K40" i="5"/>
  <c r="F41" i="5"/>
  <c r="G41" i="5"/>
  <c r="H41" i="5"/>
  <c r="J41" i="5"/>
  <c r="K41" i="5"/>
  <c r="F42" i="5"/>
  <c r="G42" i="5"/>
  <c r="H42" i="5"/>
  <c r="J42" i="5"/>
  <c r="K42" i="5"/>
  <c r="F43" i="5"/>
  <c r="G43" i="5"/>
  <c r="H43" i="5"/>
  <c r="J43" i="5"/>
  <c r="K43" i="5"/>
  <c r="F44" i="5"/>
  <c r="G44" i="5"/>
  <c r="H44" i="5"/>
  <c r="J44" i="5"/>
  <c r="K44" i="5"/>
  <c r="F45" i="5"/>
  <c r="G45" i="5"/>
  <c r="H45" i="5"/>
  <c r="J45" i="5"/>
  <c r="K45" i="5"/>
  <c r="F46" i="5"/>
  <c r="G46" i="5"/>
  <c r="H46" i="5"/>
  <c r="J46" i="5"/>
  <c r="K46" i="5"/>
  <c r="F47" i="5"/>
  <c r="G47" i="5"/>
  <c r="H47" i="5"/>
  <c r="J47" i="5"/>
  <c r="K47" i="5"/>
  <c r="F48" i="5"/>
  <c r="G48" i="5"/>
  <c r="H48" i="5"/>
  <c r="J48" i="5"/>
  <c r="K48" i="5"/>
  <c r="F49" i="5"/>
  <c r="G49" i="5"/>
  <c r="H49" i="5"/>
  <c r="J49" i="5"/>
  <c r="K49" i="5"/>
  <c r="F50" i="5"/>
  <c r="G50" i="5"/>
  <c r="H50" i="5"/>
  <c r="J50" i="5"/>
  <c r="K50" i="5"/>
  <c r="F51" i="5"/>
  <c r="G51" i="5"/>
  <c r="H51" i="5"/>
  <c r="J51" i="5"/>
  <c r="K51" i="5"/>
  <c r="F52" i="5"/>
  <c r="G52" i="5"/>
  <c r="H52" i="5"/>
  <c r="J52" i="5"/>
  <c r="K52" i="5"/>
  <c r="AI13" i="6" l="1"/>
  <c r="AP17" i="1"/>
  <c r="Q62" i="7"/>
  <c r="AO12" i="7" l="1"/>
  <c r="Q3" i="1"/>
  <c r="R3" i="1"/>
  <c r="S3" i="1"/>
  <c r="W3" i="1"/>
  <c r="X3" i="1"/>
  <c r="Y3" i="1"/>
  <c r="AC5" i="1"/>
  <c r="AD5" i="1"/>
  <c r="AE5" i="1"/>
  <c r="AJ5" i="1"/>
  <c r="AK5" i="1"/>
  <c r="AL5" i="1"/>
  <c r="AP5" i="1"/>
  <c r="AQ5" i="1"/>
  <c r="AR5" i="1"/>
  <c r="AV5" i="1"/>
  <c r="AW5" i="1"/>
  <c r="AX5" i="1"/>
  <c r="AY5" i="1"/>
  <c r="BB5" i="1"/>
  <c r="BC5" i="1"/>
  <c r="BD5" i="1"/>
  <c r="AX44" i="7"/>
  <c r="K44" i="7" s="1"/>
  <c r="AW44" i="7"/>
  <c r="AV44" i="7"/>
  <c r="AU44" i="7"/>
  <c r="AQ9" i="7"/>
  <c r="AP9" i="7"/>
  <c r="AO9" i="7"/>
  <c r="AL9" i="7"/>
  <c r="I9" i="7" s="1"/>
  <c r="AK9" i="7"/>
  <c r="AJ9" i="7"/>
  <c r="AI9" i="7"/>
  <c r="AF9" i="7"/>
  <c r="H9" i="7" s="1"/>
  <c r="AE9" i="7"/>
  <c r="AD9" i="7"/>
  <c r="AC9" i="7"/>
  <c r="Y9" i="7"/>
  <c r="X9" i="7"/>
  <c r="W9" i="7"/>
  <c r="S9" i="7"/>
  <c r="R9" i="7"/>
  <c r="Q9" i="7"/>
  <c r="AX54" i="7"/>
  <c r="K54" i="7" s="1"/>
  <c r="AW54" i="7"/>
  <c r="AV54" i="7"/>
  <c r="AU54" i="7"/>
  <c r="AR17" i="7"/>
  <c r="J17" i="7" s="1"/>
  <c r="AQ17" i="7"/>
  <c r="AP17" i="7"/>
  <c r="AO17" i="7"/>
  <c r="AL17" i="7"/>
  <c r="I17" i="7" s="1"/>
  <c r="AK17" i="7"/>
  <c r="AJ17" i="7"/>
  <c r="AI17" i="7"/>
  <c r="AE17" i="7"/>
  <c r="AD17" i="7"/>
  <c r="AC17" i="7"/>
  <c r="Z17" i="7"/>
  <c r="G17" i="7" s="1"/>
  <c r="Y17" i="7"/>
  <c r="X17" i="7"/>
  <c r="W17" i="7"/>
  <c r="S17" i="7"/>
  <c r="R17" i="7"/>
  <c r="Q17" i="7"/>
  <c r="AW3" i="7"/>
  <c r="AV3" i="7"/>
  <c r="AU3" i="7"/>
  <c r="AQ3" i="7"/>
  <c r="AP3" i="7"/>
  <c r="AO3" i="7"/>
  <c r="AR3" i="7" s="1"/>
  <c r="J3" i="7" s="1"/>
  <c r="AL3" i="7"/>
  <c r="I3" i="7" s="1"/>
  <c r="AK3" i="7"/>
  <c r="AJ3" i="7"/>
  <c r="AI3" i="7"/>
  <c r="AE3" i="7"/>
  <c r="AD3" i="7"/>
  <c r="AC3" i="7"/>
  <c r="Z3" i="7"/>
  <c r="G3" i="7" s="1"/>
  <c r="Y3" i="7"/>
  <c r="X3" i="7"/>
  <c r="W3" i="7"/>
  <c r="T3" i="7"/>
  <c r="F3" i="7" s="1"/>
  <c r="S3" i="7"/>
  <c r="R3" i="7"/>
  <c r="Q3" i="7"/>
  <c r="AW26" i="7"/>
  <c r="AV26" i="7"/>
  <c r="AX26" i="7" s="1"/>
  <c r="K26" i="7" s="1"/>
  <c r="AU26" i="7"/>
  <c r="AR30" i="7"/>
  <c r="J30" i="7" s="1"/>
  <c r="AQ30" i="7"/>
  <c r="AP30" i="7"/>
  <c r="AO30" i="7"/>
  <c r="AK30" i="7"/>
  <c r="AJ30" i="7"/>
  <c r="AL30" i="7" s="1"/>
  <c r="I30" i="7" s="1"/>
  <c r="AF30" i="7"/>
  <c r="H30" i="7" s="1"/>
  <c r="AE30" i="7"/>
  <c r="AD30" i="7"/>
  <c r="AC30" i="7"/>
  <c r="Y30" i="7"/>
  <c r="X30" i="7"/>
  <c r="W30" i="7"/>
  <c r="S30" i="7"/>
  <c r="R30" i="7"/>
  <c r="Q30" i="7"/>
  <c r="AX42" i="7"/>
  <c r="K42" i="7" s="1"/>
  <c r="AW42" i="7"/>
  <c r="AV42" i="7"/>
  <c r="AU42" i="7"/>
  <c r="AR42" i="7"/>
  <c r="J42" i="7" s="1"/>
  <c r="AQ42" i="7"/>
  <c r="AP42" i="7"/>
  <c r="AO42" i="7"/>
  <c r="AL42" i="7"/>
  <c r="I42" i="7" s="1"/>
  <c r="AK42" i="7"/>
  <c r="AJ42" i="7"/>
  <c r="AI42" i="7"/>
  <c r="AE42" i="7"/>
  <c r="AD42" i="7"/>
  <c r="AC42" i="7"/>
  <c r="Z42" i="7"/>
  <c r="G42" i="7" s="1"/>
  <c r="Y42" i="7"/>
  <c r="X42" i="7"/>
  <c r="W42" i="7"/>
  <c r="T42" i="7"/>
  <c r="F42" i="7" s="1"/>
  <c r="S42" i="7"/>
  <c r="R42" i="7"/>
  <c r="Q42" i="7"/>
  <c r="AW14" i="7"/>
  <c r="AV14" i="7"/>
  <c r="AU14" i="7"/>
  <c r="AQ10" i="7"/>
  <c r="AP10" i="7"/>
  <c r="AO10" i="7"/>
  <c r="AL10" i="7"/>
  <c r="I10" i="7" s="1"/>
  <c r="AK10" i="7"/>
  <c r="AJ10" i="7"/>
  <c r="AI10" i="7"/>
  <c r="AE10" i="7"/>
  <c r="AD10" i="7"/>
  <c r="AC10" i="7"/>
  <c r="Y10" i="7"/>
  <c r="X10" i="7"/>
  <c r="W10" i="7"/>
  <c r="S10" i="7"/>
  <c r="R10" i="7"/>
  <c r="Q10" i="7"/>
  <c r="AX48" i="7"/>
  <c r="K48" i="7" s="1"/>
  <c r="AW48" i="7"/>
  <c r="AV48" i="7"/>
  <c r="AU48" i="7"/>
  <c r="AQ25" i="7"/>
  <c r="AP25" i="7"/>
  <c r="AO25" i="7"/>
  <c r="AK25" i="7"/>
  <c r="AJ25" i="7"/>
  <c r="AI25" i="7"/>
  <c r="AE25" i="7"/>
  <c r="AD25" i="7"/>
  <c r="AC25" i="7"/>
  <c r="Y25" i="7"/>
  <c r="X25" i="7"/>
  <c r="W25" i="7"/>
  <c r="S25" i="7"/>
  <c r="R25" i="7"/>
  <c r="Q25" i="7"/>
  <c r="AX12" i="7"/>
  <c r="K12" i="7" s="1"/>
  <c r="AW12" i="7"/>
  <c r="AV12" i="7"/>
  <c r="AU12" i="7"/>
  <c r="AQ14" i="7"/>
  <c r="AP14" i="7"/>
  <c r="AO14" i="7"/>
  <c r="AK14" i="7"/>
  <c r="AJ14" i="7"/>
  <c r="AI14" i="7"/>
  <c r="AF14" i="7"/>
  <c r="H14" i="7" s="1"/>
  <c r="AE14" i="7"/>
  <c r="AD14" i="7"/>
  <c r="AC14" i="7"/>
  <c r="Y14" i="7"/>
  <c r="X14" i="7"/>
  <c r="W14" i="7"/>
  <c r="S14" i="7"/>
  <c r="R14" i="7"/>
  <c r="Q14" i="7"/>
  <c r="AX29" i="7"/>
  <c r="K29" i="7" s="1"/>
  <c r="AW29" i="7"/>
  <c r="AV29" i="7"/>
  <c r="AU29" i="7"/>
  <c r="AQ44" i="7"/>
  <c r="AP44" i="7"/>
  <c r="AO44" i="7"/>
  <c r="AL44" i="7"/>
  <c r="I44" i="7" s="1"/>
  <c r="AK44" i="7"/>
  <c r="AJ44" i="7"/>
  <c r="AI44" i="7"/>
  <c r="AF44" i="7"/>
  <c r="H44" i="7" s="1"/>
  <c r="AE44" i="7"/>
  <c r="AD44" i="7"/>
  <c r="AC44" i="7"/>
  <c r="Y44" i="7"/>
  <c r="X44" i="7"/>
  <c r="W44" i="7"/>
  <c r="S44" i="7"/>
  <c r="R44" i="7"/>
  <c r="Q44" i="7"/>
  <c r="AF5" i="1" l="1"/>
  <c r="N3" i="7"/>
  <c r="AR9" i="7"/>
  <c r="J9" i="7" s="1"/>
  <c r="AS5" i="1"/>
  <c r="Z3" i="1"/>
  <c r="G3" i="1" s="1"/>
  <c r="AF17" i="7"/>
  <c r="H17" i="7" s="1"/>
  <c r="AF42" i="7"/>
  <c r="H42" i="7" s="1"/>
  <c r="AF3" i="7"/>
  <c r="H3" i="7" s="1"/>
  <c r="Z25" i="7"/>
  <c r="G25" i="7" s="1"/>
  <c r="T10" i="7"/>
  <c r="F10" i="7" s="1"/>
  <c r="AF25" i="7"/>
  <c r="H25" i="7" s="1"/>
  <c r="AM5" i="1"/>
  <c r="Z14" i="7"/>
  <c r="G14" i="7" s="1"/>
  <c r="Z30" i="7"/>
  <c r="G30" i="7" s="1"/>
  <c r="Z10" i="7"/>
  <c r="G10" i="7" s="1"/>
  <c r="Z9" i="7"/>
  <c r="G9" i="7" s="1"/>
  <c r="T30" i="7"/>
  <c r="F30" i="7" s="1"/>
  <c r="T44" i="7"/>
  <c r="F44" i="7" s="1"/>
  <c r="T25" i="7"/>
  <c r="F25" i="7" s="1"/>
  <c r="T14" i="7"/>
  <c r="F14" i="7" s="1"/>
  <c r="T17" i="7"/>
  <c r="F17" i="7" s="1"/>
  <c r="T9" i="7"/>
  <c r="F9" i="7" s="1"/>
  <c r="AL14" i="7"/>
  <c r="I14" i="7" s="1"/>
  <c r="AX3" i="7"/>
  <c r="K3" i="7" s="1"/>
  <c r="AL25" i="7"/>
  <c r="I25" i="7" s="1"/>
  <c r="AR10" i="7"/>
  <c r="J10" i="7" s="1"/>
  <c r="AF10" i="7"/>
  <c r="H10" i="7" s="1"/>
  <c r="Z44" i="7"/>
  <c r="G44" i="7" s="1"/>
  <c r="T3" i="1"/>
  <c r="F3" i="1" s="1"/>
  <c r="BE5" i="1"/>
  <c r="L5" i="1" s="1"/>
  <c r="AR14" i="7"/>
  <c r="J14" i="7" s="1"/>
  <c r="AR25" i="7"/>
  <c r="J25" i="7" s="1"/>
  <c r="AX14" i="7"/>
  <c r="K14" i="7" s="1"/>
  <c r="AR44" i="7"/>
  <c r="J44" i="7" s="1"/>
  <c r="BB28" i="1"/>
  <c r="BB22" i="1"/>
  <c r="BB38" i="1"/>
  <c r="BB42" i="1"/>
  <c r="BB3" i="1"/>
  <c r="BB41" i="1"/>
  <c r="BB12" i="1"/>
  <c r="BB40" i="1"/>
  <c r="BB7" i="1"/>
  <c r="BB13" i="1"/>
  <c r="BB30" i="1"/>
  <c r="BB39" i="1"/>
  <c r="BB60" i="1"/>
  <c r="BB14" i="1"/>
  <c r="BB23" i="1"/>
  <c r="BB78" i="1"/>
  <c r="BB66" i="1"/>
  <c r="BB35" i="1"/>
  <c r="BB6" i="1"/>
  <c r="BB16" i="1"/>
  <c r="BB54" i="1"/>
  <c r="BB76" i="1"/>
  <c r="BB51" i="1"/>
  <c r="BB67" i="1"/>
  <c r="BB27" i="1"/>
  <c r="BB77" i="1"/>
  <c r="BB26" i="1"/>
  <c r="BB33" i="1"/>
  <c r="BB18" i="1"/>
  <c r="BB61" i="1"/>
  <c r="BB45" i="1"/>
  <c r="BB17" i="1"/>
  <c r="BB44" i="1"/>
  <c r="BB25" i="1"/>
  <c r="BB29" i="1"/>
  <c r="BB31" i="1"/>
  <c r="BB36" i="1"/>
  <c r="BB52" i="1"/>
  <c r="BB37" i="1"/>
  <c r="BB34" i="1"/>
  <c r="BB56" i="1"/>
  <c r="BB62" i="1"/>
  <c r="BB63" i="1"/>
  <c r="BB69" i="1"/>
  <c r="BB70" i="1"/>
  <c r="BB71" i="1"/>
  <c r="BB72" i="1"/>
  <c r="BB49" i="1"/>
  <c r="BB64" i="1"/>
  <c r="BB4" i="1"/>
  <c r="BB55" i="1"/>
  <c r="BB68" i="1"/>
  <c r="BB32" i="1"/>
  <c r="BB19" i="1"/>
  <c r="BB50" i="1"/>
  <c r="BB53" i="1"/>
  <c r="BB8" i="1"/>
  <c r="BB73" i="1"/>
  <c r="BB43" i="1"/>
  <c r="BB20" i="1"/>
  <c r="BB11" i="1"/>
  <c r="BB21" i="1"/>
  <c r="BB46" i="1"/>
  <c r="BB10" i="1"/>
  <c r="BB9" i="1"/>
  <c r="BB74" i="1"/>
  <c r="BB24" i="1"/>
  <c r="BB15" i="1"/>
  <c r="N14" i="7" l="1"/>
  <c r="N44" i="7"/>
  <c r="N42" i="7"/>
  <c r="R14" i="5"/>
  <c r="S14" i="5"/>
  <c r="T14" i="5"/>
  <c r="Y14" i="5"/>
  <c r="Z14" i="5"/>
  <c r="AA14" i="5"/>
  <c r="AB14" i="5"/>
  <c r="G14" i="5" s="1"/>
  <c r="AQ14" i="5"/>
  <c r="AR14" i="5"/>
  <c r="AS14" i="5"/>
  <c r="AE14" i="5"/>
  <c r="AF14" i="5"/>
  <c r="AG14" i="5"/>
  <c r="AH14" i="5"/>
  <c r="H14" i="5" s="1"/>
  <c r="AK14" i="5"/>
  <c r="AL14" i="5"/>
  <c r="AM14" i="5"/>
  <c r="AN14" i="5"/>
  <c r="I14" i="5" s="1"/>
  <c r="BC14" i="5"/>
  <c r="BD14" i="5"/>
  <c r="BE14" i="5"/>
  <c r="BF14" i="5"/>
  <c r="L14" i="5" s="1"/>
  <c r="AW14" i="5"/>
  <c r="AX14" i="5"/>
  <c r="AY14" i="5"/>
  <c r="AZ14" i="5"/>
  <c r="K14" i="5" s="1"/>
  <c r="Q31" i="6"/>
  <c r="R31" i="6"/>
  <c r="S31" i="6"/>
  <c r="T31" i="6"/>
  <c r="F31" i="6" s="1"/>
  <c r="W31" i="6"/>
  <c r="X31" i="6"/>
  <c r="Y31" i="6"/>
  <c r="Z31" i="6"/>
  <c r="G31" i="6" s="1"/>
  <c r="AO31" i="6"/>
  <c r="AP31" i="6"/>
  <c r="AQ31" i="6"/>
  <c r="AR31" i="6"/>
  <c r="J31" i="6" s="1"/>
  <c r="AC31" i="6"/>
  <c r="AD31" i="6"/>
  <c r="AE31" i="6"/>
  <c r="AF31" i="6"/>
  <c r="H31" i="6" s="1"/>
  <c r="AI31" i="6"/>
  <c r="AJ31" i="6"/>
  <c r="AK31" i="6"/>
  <c r="AL31" i="6"/>
  <c r="I31" i="6" s="1"/>
  <c r="AU31" i="6"/>
  <c r="AV31" i="6"/>
  <c r="AW31" i="6"/>
  <c r="AX31" i="6"/>
  <c r="L31" i="6" s="1"/>
  <c r="Q32" i="6"/>
  <c r="R32" i="6"/>
  <c r="S32" i="6"/>
  <c r="T32" i="6"/>
  <c r="F32" i="6" s="1"/>
  <c r="W32" i="6"/>
  <c r="X32" i="6"/>
  <c r="Y32" i="6"/>
  <c r="Z32" i="6"/>
  <c r="G32" i="6" s="1"/>
  <c r="AO32" i="6"/>
  <c r="AP32" i="6"/>
  <c r="AQ32" i="6"/>
  <c r="AR32" i="6"/>
  <c r="J32" i="6" s="1"/>
  <c r="AC32" i="6"/>
  <c r="AD32" i="6"/>
  <c r="AE32" i="6"/>
  <c r="AF32" i="6"/>
  <c r="H32" i="6" s="1"/>
  <c r="AI32" i="6"/>
  <c r="AJ32" i="6"/>
  <c r="AK32" i="6"/>
  <c r="AL32" i="6"/>
  <c r="I32" i="6" s="1"/>
  <c r="AU32" i="6"/>
  <c r="AV32" i="6"/>
  <c r="AW32" i="6"/>
  <c r="AX32" i="6"/>
  <c r="L32" i="6" s="1"/>
  <c r="AT14" i="5" l="1"/>
  <c r="J14" i="5" s="1"/>
  <c r="U14" i="5"/>
  <c r="F14" i="5" s="1"/>
  <c r="AP12" i="1"/>
  <c r="AP28" i="1"/>
  <c r="AP66" i="1"/>
  <c r="AP35" i="1"/>
  <c r="AP6" i="1"/>
  <c r="AP16" i="1"/>
  <c r="AP54" i="1"/>
  <c r="AP76" i="1"/>
  <c r="AP51" i="1"/>
  <c r="AP67" i="1"/>
  <c r="AP27" i="1"/>
  <c r="AP77" i="1"/>
  <c r="AP26" i="1"/>
  <c r="AP33" i="1"/>
  <c r="AP18" i="1"/>
  <c r="AP61" i="1"/>
  <c r="AP45" i="1"/>
  <c r="AP44" i="1"/>
  <c r="AP25" i="1"/>
  <c r="AP29" i="1"/>
  <c r="AP31" i="1"/>
  <c r="AP36" i="1"/>
  <c r="AP52" i="1"/>
  <c r="AP37" i="1"/>
  <c r="AP34" i="1"/>
  <c r="AP56" i="1"/>
  <c r="AP62" i="1"/>
  <c r="AP63" i="1"/>
  <c r="AP69" i="1"/>
  <c r="AP70" i="1"/>
  <c r="AP71" i="1"/>
  <c r="AP72" i="1"/>
  <c r="AP49" i="1"/>
  <c r="AP64" i="1"/>
  <c r="AQ9" i="5"/>
  <c r="AQ50" i="5"/>
  <c r="AQ18" i="5"/>
  <c r="AQ42" i="5"/>
  <c r="AQ48" i="5"/>
  <c r="AQ43" i="5"/>
  <c r="AQ30" i="5"/>
  <c r="AQ51" i="5"/>
  <c r="AQ21" i="5"/>
  <c r="AQ24" i="5"/>
  <c r="AQ16" i="5"/>
  <c r="O14" i="5" l="1"/>
  <c r="AJ55" i="1"/>
  <c r="AJ4" i="1"/>
  <c r="AJ8" i="1"/>
  <c r="AJ73" i="1"/>
  <c r="AJ20" i="1"/>
  <c r="AJ11" i="1"/>
  <c r="AJ21" i="1"/>
  <c r="AJ19" i="1"/>
  <c r="AJ46" i="1"/>
  <c r="AJ10" i="1"/>
  <c r="AJ24" i="1"/>
  <c r="AJ50" i="1"/>
  <c r="AJ53" i="1"/>
  <c r="AJ22" i="1"/>
  <c r="AJ38" i="1"/>
  <c r="AJ42" i="1"/>
  <c r="AJ3" i="1"/>
  <c r="AJ7" i="1"/>
  <c r="AJ60" i="1"/>
  <c r="AJ14" i="1"/>
  <c r="AJ23" i="1"/>
  <c r="AJ30" i="1"/>
  <c r="AJ78" i="1"/>
  <c r="AJ9" i="1"/>
  <c r="AJ28" i="1"/>
  <c r="AJ66" i="1"/>
  <c r="AJ35" i="1"/>
  <c r="AJ6" i="1"/>
  <c r="AJ16" i="1"/>
  <c r="AJ54" i="1"/>
  <c r="AJ76" i="1"/>
  <c r="AJ51" i="1"/>
  <c r="AJ27" i="1"/>
  <c r="AJ77" i="1"/>
  <c r="AJ26" i="1"/>
  <c r="AJ18" i="1"/>
  <c r="AJ45" i="1"/>
  <c r="AJ17" i="1"/>
  <c r="AJ44" i="1"/>
  <c r="AJ25" i="1"/>
  <c r="AJ29" i="1"/>
  <c r="AJ31" i="1"/>
  <c r="AJ36" i="1"/>
  <c r="AJ52" i="1"/>
  <c r="AJ37" i="1"/>
  <c r="AJ34" i="1"/>
  <c r="AJ56" i="1"/>
  <c r="AJ62" i="1"/>
  <c r="AJ63" i="1"/>
  <c r="AJ69" i="1"/>
  <c r="AJ70" i="1"/>
  <c r="AJ71" i="1"/>
  <c r="AJ72" i="1"/>
  <c r="AJ49" i="1"/>
  <c r="AJ64" i="1"/>
  <c r="AJ15" i="1"/>
  <c r="AM15" i="1"/>
  <c r="I15" i="1" s="1"/>
  <c r="AM55" i="1"/>
  <c r="AM68" i="1"/>
  <c r="I68" i="1" s="1"/>
  <c r="AM4" i="1"/>
  <c r="I5" i="1" s="1"/>
  <c r="AM8" i="1"/>
  <c r="AM11" i="1"/>
  <c r="AM19" i="1"/>
  <c r="AM46" i="1"/>
  <c r="AM74" i="1"/>
  <c r="I74" i="1" s="1"/>
  <c r="AM24" i="1"/>
  <c r="AM40" i="1"/>
  <c r="I40" i="1" s="1"/>
  <c r="AM7" i="1"/>
  <c r="AM35" i="1"/>
  <c r="AM6" i="1"/>
  <c r="AM16" i="1"/>
  <c r="AM54" i="1"/>
  <c r="AM27" i="1"/>
  <c r="AM18" i="1"/>
  <c r="AM44" i="1"/>
  <c r="I44" i="1" s="1"/>
  <c r="AM25" i="1"/>
  <c r="I25" i="1" s="1"/>
  <c r="AM29" i="1"/>
  <c r="I29" i="1" s="1"/>
  <c r="AM31" i="1"/>
  <c r="I31" i="1" s="1"/>
  <c r="AM36" i="1"/>
  <c r="I36" i="1" s="1"/>
  <c r="AM52" i="1"/>
  <c r="I52" i="1" s="1"/>
  <c r="AM37" i="1"/>
  <c r="I37" i="1" s="1"/>
  <c r="AM34" i="1"/>
  <c r="I34" i="1" s="1"/>
  <c r="AM56" i="1"/>
  <c r="I56" i="1" s="1"/>
  <c r="AM62" i="1"/>
  <c r="I62" i="1" s="1"/>
  <c r="AM63" i="1"/>
  <c r="I63" i="1" s="1"/>
  <c r="AM69" i="1"/>
  <c r="I69" i="1" s="1"/>
  <c r="AM70" i="1"/>
  <c r="I70" i="1" s="1"/>
  <c r="AM71" i="1"/>
  <c r="I71" i="1" s="1"/>
  <c r="AM72" i="1"/>
  <c r="I72" i="1" s="1"/>
  <c r="AM49" i="1"/>
  <c r="I49" i="1" s="1"/>
  <c r="AM64" i="1"/>
  <c r="I64" i="1" s="1"/>
  <c r="I27" i="1" l="1"/>
  <c r="I4" i="1"/>
  <c r="I6" i="1"/>
  <c r="I19" i="1"/>
  <c r="I35" i="1"/>
  <c r="I8" i="1"/>
  <c r="I55" i="1"/>
  <c r="I7" i="1"/>
  <c r="I11" i="1"/>
  <c r="Y28" i="5"/>
  <c r="Y8" i="5"/>
  <c r="Y23" i="5"/>
  <c r="Y49" i="5"/>
  <c r="Y19" i="5"/>
  <c r="Y31" i="5"/>
  <c r="Y10" i="5"/>
  <c r="Y12" i="5"/>
  <c r="Y22" i="5"/>
  <c r="Y6" i="5"/>
  <c r="Y47" i="5"/>
  <c r="Y17" i="5"/>
  <c r="Y35" i="5"/>
  <c r="Y40" i="5"/>
  <c r="Y37" i="5"/>
  <c r="Y20" i="5"/>
  <c r="Y4" i="5"/>
  <c r="Y38" i="5"/>
  <c r="Y3" i="5"/>
  <c r="Y27" i="5"/>
  <c r="Y52" i="5"/>
  <c r="Y34" i="5"/>
  <c r="Y33" i="5"/>
  <c r="Y26" i="5"/>
  <c r="Y11" i="5"/>
  <c r="Y5" i="5"/>
  <c r="Y32" i="5"/>
  <c r="Y25" i="5"/>
  <c r="Y36" i="5"/>
  <c r="Y45" i="5"/>
  <c r="Y46" i="5"/>
  <c r="Y29" i="5"/>
  <c r="Y44" i="5"/>
  <c r="Y39" i="5"/>
  <c r="Y13" i="5"/>
  <c r="Y7" i="5"/>
  <c r="Y9" i="5"/>
  <c r="Y50" i="5"/>
  <c r="Y18" i="5"/>
  <c r="Y42" i="5"/>
  <c r="Y48" i="5"/>
  <c r="Y43" i="5"/>
  <c r="Y30" i="5"/>
  <c r="Y51" i="5"/>
  <c r="Y21" i="5"/>
  <c r="Y24" i="5"/>
  <c r="Y16" i="5"/>
  <c r="Y15" i="5"/>
  <c r="W20" i="1" l="1"/>
  <c r="W68" i="1"/>
  <c r="W5" i="1"/>
  <c r="W27" i="1"/>
  <c r="W73" i="1"/>
  <c r="W26" i="1"/>
  <c r="W19" i="1"/>
  <c r="W33" i="1"/>
  <c r="W17" i="1"/>
  <c r="W61" i="1"/>
  <c r="W7" i="1"/>
  <c r="W24" i="1"/>
  <c r="W74" i="1"/>
  <c r="W10" i="1"/>
  <c r="W50" i="1"/>
  <c r="W53" i="1"/>
  <c r="W54" i="1"/>
  <c r="W38" i="1"/>
  <c r="W18" i="1"/>
  <c r="W45" i="1"/>
  <c r="W41" i="1"/>
  <c r="W40" i="1"/>
  <c r="W6" i="1"/>
  <c r="W13" i="1"/>
  <c r="W39" i="1"/>
  <c r="W60" i="1"/>
  <c r="W32" i="1"/>
  <c r="W23" i="1"/>
  <c r="W30" i="1"/>
  <c r="W78" i="1"/>
  <c r="W46" i="1"/>
  <c r="W22" i="1"/>
  <c r="W28" i="1"/>
  <c r="W16" i="1"/>
  <c r="W66" i="1"/>
  <c r="W11" i="1"/>
  <c r="W4" i="1"/>
  <c r="W43" i="1"/>
  <c r="W55" i="1"/>
  <c r="W76" i="1"/>
  <c r="W51" i="1"/>
  <c r="W67" i="1"/>
  <c r="W35" i="1"/>
  <c r="W77" i="1"/>
  <c r="W14" i="1"/>
  <c r="W9" i="1"/>
  <c r="W8" i="1"/>
  <c r="W12" i="1"/>
  <c r="W42" i="1"/>
  <c r="W21" i="1"/>
  <c r="W44" i="1"/>
  <c r="W25" i="1"/>
  <c r="W29" i="1"/>
  <c r="W31" i="1"/>
  <c r="W36" i="1"/>
  <c r="W52" i="1"/>
  <c r="W37" i="1"/>
  <c r="W34" i="1"/>
  <c r="W56" i="1"/>
  <c r="W62" i="1"/>
  <c r="W63" i="1"/>
  <c r="W69" i="1"/>
  <c r="W70" i="1"/>
  <c r="W71" i="1"/>
  <c r="W72" i="1"/>
  <c r="W49" i="1"/>
  <c r="W64" i="1"/>
  <c r="W15" i="1"/>
  <c r="R35" i="5"/>
  <c r="R23" i="5"/>
  <c r="R28" i="5"/>
  <c r="R49" i="5"/>
  <c r="R19" i="5"/>
  <c r="R31" i="5"/>
  <c r="R10" i="5"/>
  <c r="R12" i="5"/>
  <c r="R22" i="5"/>
  <c r="R6" i="5"/>
  <c r="R47" i="5"/>
  <c r="R8" i="5"/>
  <c r="R40" i="5"/>
  <c r="R17" i="5"/>
  <c r="R37" i="5"/>
  <c r="R20" i="5"/>
  <c r="R4" i="5"/>
  <c r="R38" i="5"/>
  <c r="R3" i="5"/>
  <c r="R27" i="5"/>
  <c r="R52" i="5"/>
  <c r="R34" i="5"/>
  <c r="R33" i="5"/>
  <c r="R26" i="5"/>
  <c r="R11" i="5"/>
  <c r="R5" i="5"/>
  <c r="R32" i="5"/>
  <c r="R25" i="5"/>
  <c r="R36" i="5"/>
  <c r="R45" i="5"/>
  <c r="R46" i="5"/>
  <c r="R29" i="5"/>
  <c r="R44" i="5"/>
  <c r="R41" i="5"/>
  <c r="R39" i="5"/>
  <c r="R13" i="5"/>
  <c r="R7" i="5"/>
  <c r="R9" i="5"/>
  <c r="R50" i="5"/>
  <c r="R18" i="5"/>
  <c r="R42" i="5"/>
  <c r="R48" i="5"/>
  <c r="R43" i="5"/>
  <c r="R30" i="5"/>
  <c r="R51" i="5"/>
  <c r="R21" i="5"/>
  <c r="R24" i="5"/>
  <c r="R16" i="5"/>
  <c r="R15" i="5"/>
  <c r="AU14" i="6"/>
  <c r="AU27" i="6"/>
  <c r="AU7" i="6"/>
  <c r="AU18" i="6"/>
  <c r="AU12" i="6"/>
  <c r="AU8" i="6"/>
  <c r="AU22" i="6"/>
  <c r="AU19" i="6"/>
  <c r="AU6" i="6"/>
  <c r="AU15" i="6"/>
  <c r="AU3" i="6"/>
  <c r="AU16" i="6"/>
  <c r="AU10" i="6"/>
  <c r="AU23" i="6"/>
  <c r="AU13" i="6"/>
  <c r="AU17" i="6"/>
  <c r="AU21" i="6"/>
  <c r="AU24" i="6"/>
  <c r="AU25" i="6"/>
  <c r="AU26" i="6"/>
  <c r="AU20" i="6"/>
  <c r="AU28" i="6"/>
  <c r="AU11" i="6"/>
  <c r="AU9" i="6"/>
  <c r="AU5" i="6"/>
  <c r="AU29" i="6"/>
  <c r="AU30" i="6"/>
  <c r="AU4" i="6"/>
  <c r="AI15" i="6"/>
  <c r="AI27" i="6"/>
  <c r="AI11" i="6"/>
  <c r="AI18" i="6"/>
  <c r="AI5" i="6"/>
  <c r="AI8" i="6"/>
  <c r="AI22" i="6"/>
  <c r="AI19" i="6"/>
  <c r="AI3" i="6"/>
  <c r="AI6" i="6"/>
  <c r="AI16" i="6"/>
  <c r="AI10" i="6"/>
  <c r="AI23" i="6"/>
  <c r="AI4" i="6"/>
  <c r="AI17" i="6"/>
  <c r="AI21" i="6"/>
  <c r="AI24" i="6"/>
  <c r="AI25" i="6"/>
  <c r="AI26" i="6"/>
  <c r="AI20" i="6"/>
  <c r="AI28" i="6"/>
  <c r="AI7" i="6"/>
  <c r="AI12" i="6"/>
  <c r="AI14" i="6"/>
  <c r="AI29" i="6"/>
  <c r="AI30" i="6"/>
  <c r="AI9" i="6"/>
  <c r="AX30" i="6"/>
  <c r="L30" i="6" s="1"/>
  <c r="AW30" i="6"/>
  <c r="AV30" i="6"/>
  <c r="AX29" i="6"/>
  <c r="L29" i="6" s="1"/>
  <c r="AW29" i="6"/>
  <c r="AV29" i="6"/>
  <c r="AW5" i="6"/>
  <c r="AV5" i="6"/>
  <c r="E5" i="6" s="1"/>
  <c r="AW9" i="6"/>
  <c r="AV9" i="6"/>
  <c r="AW11" i="6"/>
  <c r="AV11" i="6"/>
  <c r="AX28" i="6"/>
  <c r="L28" i="6" s="1"/>
  <c r="AW28" i="6"/>
  <c r="AV28" i="6"/>
  <c r="AX20" i="6"/>
  <c r="K20" i="6" s="1"/>
  <c r="AW20" i="6"/>
  <c r="AV20" i="6"/>
  <c r="AX26" i="6"/>
  <c r="L26" i="6" s="1"/>
  <c r="AW26" i="6"/>
  <c r="AV26" i="6"/>
  <c r="AX25" i="6"/>
  <c r="AW25" i="6"/>
  <c r="AV25" i="6"/>
  <c r="AX24" i="6"/>
  <c r="AW24" i="6"/>
  <c r="AV24" i="6"/>
  <c r="AW21" i="6"/>
  <c r="AV21" i="6"/>
  <c r="AX21" i="6" s="1"/>
  <c r="K21" i="6" s="1"/>
  <c r="AW17" i="6"/>
  <c r="AV17" i="6"/>
  <c r="AX17" i="6" s="1"/>
  <c r="K17" i="6" s="1"/>
  <c r="AX13" i="6"/>
  <c r="K13" i="6" s="1"/>
  <c r="AW13" i="6"/>
  <c r="AV13" i="6"/>
  <c r="AX23" i="6"/>
  <c r="AW23" i="6"/>
  <c r="AV23" i="6"/>
  <c r="AX10" i="6"/>
  <c r="K10" i="6" s="1"/>
  <c r="AW10" i="6"/>
  <c r="AV10" i="6"/>
  <c r="AX16" i="6"/>
  <c r="K16" i="6" s="1"/>
  <c r="AW16" i="6"/>
  <c r="AV16" i="6"/>
  <c r="AW3" i="6"/>
  <c r="AV3" i="6"/>
  <c r="E3" i="6" s="1"/>
  <c r="AX15" i="6"/>
  <c r="K15" i="6" s="1"/>
  <c r="AW15" i="6"/>
  <c r="AV15" i="6"/>
  <c r="AW6" i="6"/>
  <c r="AV6" i="6"/>
  <c r="AX6" i="6" s="1"/>
  <c r="K6" i="6" s="1"/>
  <c r="AX19" i="6"/>
  <c r="K19" i="6" s="1"/>
  <c r="AW19" i="6"/>
  <c r="AV19" i="6"/>
  <c r="AX22" i="6"/>
  <c r="K22" i="6" s="1"/>
  <c r="AW22" i="6"/>
  <c r="AV22" i="6"/>
  <c r="AW8" i="6"/>
  <c r="AV8" i="6"/>
  <c r="AX12" i="6"/>
  <c r="K12" i="6" s="1"/>
  <c r="AW12" i="6"/>
  <c r="AV12" i="6"/>
  <c r="AW18" i="6"/>
  <c r="AV18" i="6"/>
  <c r="AW7" i="6"/>
  <c r="AV7" i="6"/>
  <c r="AX27" i="6"/>
  <c r="L27" i="6" s="1"/>
  <c r="AW27" i="6"/>
  <c r="AV27" i="6"/>
  <c r="AW14" i="6"/>
  <c r="AV14" i="6"/>
  <c r="AW4" i="6"/>
  <c r="AV4" i="6"/>
  <c r="AX4" i="6" s="1"/>
  <c r="K4" i="6" s="1"/>
  <c r="AL30" i="6"/>
  <c r="I30" i="6" s="1"/>
  <c r="AK30" i="6"/>
  <c r="AJ30" i="6"/>
  <c r="AL29" i="6"/>
  <c r="I29" i="6" s="1"/>
  <c r="AK29" i="6"/>
  <c r="AJ29" i="6"/>
  <c r="AL14" i="6"/>
  <c r="I14" i="6" s="1"/>
  <c r="AK14" i="6"/>
  <c r="AJ14" i="6"/>
  <c r="AL12" i="6"/>
  <c r="I12" i="6" s="1"/>
  <c r="AK12" i="6"/>
  <c r="AJ12" i="6"/>
  <c r="AK7" i="6"/>
  <c r="AJ7" i="6"/>
  <c r="AL28" i="6"/>
  <c r="I28" i="6" s="1"/>
  <c r="AK28" i="6"/>
  <c r="AJ28" i="6"/>
  <c r="AK20" i="6"/>
  <c r="AJ20" i="6"/>
  <c r="AL26" i="6"/>
  <c r="I26" i="6" s="1"/>
  <c r="AK26" i="6"/>
  <c r="AJ26" i="6"/>
  <c r="AL25" i="6"/>
  <c r="I25" i="6" s="1"/>
  <c r="AK25" i="6"/>
  <c r="AJ25" i="6"/>
  <c r="AL24" i="6"/>
  <c r="I24" i="6" s="1"/>
  <c r="AK24" i="6"/>
  <c r="AJ24" i="6"/>
  <c r="AK21" i="6"/>
  <c r="AJ21" i="6"/>
  <c r="AK17" i="6"/>
  <c r="AJ17" i="6"/>
  <c r="AL4" i="6"/>
  <c r="I4" i="6" s="1"/>
  <c r="AK4" i="6"/>
  <c r="AJ4" i="6"/>
  <c r="AL23" i="6"/>
  <c r="I23" i="6" s="1"/>
  <c r="AK23" i="6"/>
  <c r="AJ23" i="6"/>
  <c r="AK10" i="6"/>
  <c r="AJ10" i="6"/>
  <c r="AL16" i="6"/>
  <c r="I16" i="6" s="1"/>
  <c r="AK16" i="6"/>
  <c r="AJ16" i="6"/>
  <c r="AL6" i="6"/>
  <c r="I6" i="6" s="1"/>
  <c r="AK6" i="6"/>
  <c r="AJ6" i="6"/>
  <c r="AK3" i="6"/>
  <c r="AJ3" i="6"/>
  <c r="AK13" i="6"/>
  <c r="AJ13" i="6"/>
  <c r="AL19" i="6"/>
  <c r="I19" i="6" s="1"/>
  <c r="AK19" i="6"/>
  <c r="AJ19" i="6"/>
  <c r="AL22" i="6"/>
  <c r="I22" i="6" s="1"/>
  <c r="AK22" i="6"/>
  <c r="AJ22" i="6"/>
  <c r="AL8" i="6"/>
  <c r="I8" i="6" s="1"/>
  <c r="AK8" i="6"/>
  <c r="AJ8" i="6"/>
  <c r="AL5" i="6"/>
  <c r="I5" i="6" s="1"/>
  <c r="AK5" i="6"/>
  <c r="AJ5" i="6"/>
  <c r="AL18" i="6"/>
  <c r="I18" i="6" s="1"/>
  <c r="AK18" i="6"/>
  <c r="AJ18" i="6"/>
  <c r="AL11" i="6"/>
  <c r="I11" i="6" s="1"/>
  <c r="AK11" i="6"/>
  <c r="AJ11" i="6"/>
  <c r="AL27" i="6"/>
  <c r="I27" i="6" s="1"/>
  <c r="AK27" i="6"/>
  <c r="AJ27" i="6"/>
  <c r="AL15" i="6"/>
  <c r="I15" i="6" s="1"/>
  <c r="AK15" i="6"/>
  <c r="AJ15" i="6"/>
  <c r="AL9" i="6"/>
  <c r="I9" i="6" s="1"/>
  <c r="AK9" i="6"/>
  <c r="AJ9" i="6"/>
  <c r="AU28" i="7"/>
  <c r="AU5" i="7"/>
  <c r="AU25" i="7"/>
  <c r="AU9" i="7"/>
  <c r="AU11" i="7"/>
  <c r="AU21" i="7"/>
  <c r="AU58" i="7"/>
  <c r="AU13" i="7"/>
  <c r="AU22" i="7"/>
  <c r="AU10" i="7"/>
  <c r="AU4" i="7"/>
  <c r="AU36" i="7"/>
  <c r="AU18" i="7"/>
  <c r="AU46" i="7"/>
  <c r="AU35" i="7"/>
  <c r="AU23" i="7"/>
  <c r="AU61" i="7"/>
  <c r="AU8" i="7"/>
  <c r="AU45" i="7"/>
  <c r="AU6" i="7"/>
  <c r="AU47" i="7"/>
  <c r="AU43" i="7"/>
  <c r="AU41" i="7"/>
  <c r="AU16" i="7"/>
  <c r="AU49" i="7"/>
  <c r="AU7" i="7"/>
  <c r="AU19" i="7"/>
  <c r="AU40" i="7"/>
  <c r="AU59" i="7"/>
  <c r="AU60" i="7"/>
  <c r="AU30" i="7"/>
  <c r="AU50" i="7"/>
  <c r="AU55" i="7"/>
  <c r="AU32" i="7"/>
  <c r="AU33" i="7"/>
  <c r="AU34" i="7"/>
  <c r="AU62" i="7"/>
  <c r="AU15" i="7"/>
  <c r="AU17" i="7"/>
  <c r="AU24" i="7"/>
  <c r="AI23" i="7"/>
  <c r="AI45" i="7"/>
  <c r="AI35" i="7"/>
  <c r="AI29" i="7"/>
  <c r="AI8" i="7"/>
  <c r="AI47" i="7"/>
  <c r="AI7" i="7"/>
  <c r="AI16" i="7"/>
  <c r="AI11" i="7"/>
  <c r="AI33" i="7"/>
  <c r="AI24" i="7"/>
  <c r="AI12" i="7"/>
  <c r="AI59" i="7"/>
  <c r="AI19" i="7"/>
  <c r="AI58" i="7"/>
  <c r="AI22" i="7"/>
  <c r="AI4" i="7"/>
  <c r="AI13" i="7"/>
  <c r="AI5" i="7"/>
  <c r="AI60" i="7"/>
  <c r="AI54" i="7"/>
  <c r="AI41" i="7"/>
  <c r="AI36" i="7"/>
  <c r="AI15" i="7"/>
  <c r="AI21" i="7"/>
  <c r="AI61" i="7"/>
  <c r="AI40" i="7"/>
  <c r="AI48" i="7"/>
  <c r="AI49" i="7"/>
  <c r="AI6" i="7"/>
  <c r="AI50" i="7"/>
  <c r="AI26" i="7"/>
  <c r="AI28" i="7"/>
  <c r="AI18" i="7"/>
  <c r="AI46" i="7"/>
  <c r="AI32" i="7"/>
  <c r="AI43" i="7"/>
  <c r="AI55" i="7"/>
  <c r="AI62" i="7"/>
  <c r="AW17" i="7"/>
  <c r="AV17" i="7"/>
  <c r="AW15" i="7"/>
  <c r="AV15" i="7"/>
  <c r="AW62" i="7"/>
  <c r="AV62" i="7"/>
  <c r="AX34" i="7"/>
  <c r="K34" i="7" s="1"/>
  <c r="AW34" i="7"/>
  <c r="AV34" i="7"/>
  <c r="AX33" i="7"/>
  <c r="K33" i="7" s="1"/>
  <c r="AW33" i="7"/>
  <c r="AV33" i="7"/>
  <c r="AW32" i="7"/>
  <c r="AV32" i="7"/>
  <c r="AX55" i="7"/>
  <c r="K55" i="7" s="1"/>
  <c r="AW55" i="7"/>
  <c r="AV55" i="7"/>
  <c r="AX50" i="7"/>
  <c r="K50" i="7" s="1"/>
  <c r="AW50" i="7"/>
  <c r="AV50" i="7"/>
  <c r="AW30" i="7"/>
  <c r="AV30" i="7"/>
  <c r="AX60" i="7"/>
  <c r="K60" i="7" s="1"/>
  <c r="AW60" i="7"/>
  <c r="AV60" i="7"/>
  <c r="AW59" i="7"/>
  <c r="AV59" i="7"/>
  <c r="AX40" i="7"/>
  <c r="K40" i="7" s="1"/>
  <c r="AW40" i="7"/>
  <c r="AV40" i="7"/>
  <c r="AX19" i="7"/>
  <c r="K19" i="7" s="1"/>
  <c r="AW19" i="7"/>
  <c r="AV19" i="7"/>
  <c r="AW7" i="7"/>
  <c r="AV7" i="7"/>
  <c r="AW49" i="7"/>
  <c r="AV49" i="7"/>
  <c r="AX49" i="7" s="1"/>
  <c r="K49" i="7" s="1"/>
  <c r="AX16" i="7"/>
  <c r="K16" i="7" s="1"/>
  <c r="AW16" i="7"/>
  <c r="AV16" i="7"/>
  <c r="AX41" i="7"/>
  <c r="K41" i="7" s="1"/>
  <c r="AW41" i="7"/>
  <c r="AV41" i="7"/>
  <c r="AX43" i="7"/>
  <c r="K43" i="7" s="1"/>
  <c r="AW43" i="7"/>
  <c r="AV43" i="7"/>
  <c r="AX47" i="7"/>
  <c r="K47" i="7" s="1"/>
  <c r="AW47" i="7"/>
  <c r="AV47" i="7"/>
  <c r="AW6" i="7"/>
  <c r="AV6" i="7"/>
  <c r="AW45" i="7"/>
  <c r="AV45" i="7"/>
  <c r="AX8" i="7"/>
  <c r="K8" i="7" s="1"/>
  <c r="AW8" i="7"/>
  <c r="AV8" i="7"/>
  <c r="AW61" i="7"/>
  <c r="AV61" i="7"/>
  <c r="AX61" i="7" s="1"/>
  <c r="K61" i="7" s="1"/>
  <c r="AX23" i="7"/>
  <c r="K23" i="7" s="1"/>
  <c r="AW23" i="7"/>
  <c r="AV23" i="7"/>
  <c r="AX35" i="7"/>
  <c r="K35" i="7" s="1"/>
  <c r="AW35" i="7"/>
  <c r="AV35" i="7"/>
  <c r="AW46" i="7"/>
  <c r="AX46" i="7" s="1"/>
  <c r="K46" i="7" s="1"/>
  <c r="AV46" i="7"/>
  <c r="AX18" i="7"/>
  <c r="K18" i="7" s="1"/>
  <c r="AW18" i="7"/>
  <c r="AV18" i="7"/>
  <c r="AW36" i="7"/>
  <c r="AV36" i="7"/>
  <c r="AX36" i="7" s="1"/>
  <c r="K36" i="7" s="1"/>
  <c r="AW4" i="7"/>
  <c r="AV4" i="7"/>
  <c r="AW10" i="7"/>
  <c r="AV10" i="7"/>
  <c r="AW22" i="7"/>
  <c r="AV22" i="7"/>
  <c r="AX22" i="7" s="1"/>
  <c r="K22" i="7" s="1"/>
  <c r="AW13" i="7"/>
  <c r="AV13" i="7"/>
  <c r="AX13" i="7" s="1"/>
  <c r="K13" i="7" s="1"/>
  <c r="AX58" i="7"/>
  <c r="K58" i="7" s="1"/>
  <c r="AW58" i="7"/>
  <c r="AV58" i="7"/>
  <c r="AX21" i="7"/>
  <c r="K21" i="7" s="1"/>
  <c r="AW21" i="7"/>
  <c r="AV21" i="7"/>
  <c r="AW11" i="7"/>
  <c r="AV11" i="7"/>
  <c r="AW9" i="7"/>
  <c r="AV9" i="7"/>
  <c r="AX25" i="7"/>
  <c r="K25" i="7" s="1"/>
  <c r="AW25" i="7"/>
  <c r="AV25" i="7"/>
  <c r="AW5" i="7"/>
  <c r="AV5" i="7"/>
  <c r="AX28" i="7"/>
  <c r="K28" i="7" s="1"/>
  <c r="AW28" i="7"/>
  <c r="AV28" i="7"/>
  <c r="AW24" i="7"/>
  <c r="AV24" i="7"/>
  <c r="AL55" i="7"/>
  <c r="I55" i="7" s="1"/>
  <c r="AK55" i="7"/>
  <c r="AJ55" i="7"/>
  <c r="AL43" i="7"/>
  <c r="I43" i="7" s="1"/>
  <c r="AK43" i="7"/>
  <c r="AJ43" i="7"/>
  <c r="AK32" i="7"/>
  <c r="AJ32" i="7"/>
  <c r="AK46" i="7"/>
  <c r="AJ46" i="7"/>
  <c r="AL18" i="7"/>
  <c r="I18" i="7" s="1"/>
  <c r="AK18" i="7"/>
  <c r="AJ18" i="7"/>
  <c r="AL28" i="7"/>
  <c r="I28" i="7" s="1"/>
  <c r="AK28" i="7"/>
  <c r="AJ28" i="7"/>
  <c r="AK26" i="7"/>
  <c r="AJ26" i="7"/>
  <c r="AL50" i="7"/>
  <c r="I50" i="7" s="1"/>
  <c r="AK50" i="7"/>
  <c r="AJ50" i="7"/>
  <c r="AK6" i="7"/>
  <c r="AJ6" i="7"/>
  <c r="AL49" i="7"/>
  <c r="I49" i="7" s="1"/>
  <c r="AK49" i="7"/>
  <c r="AJ49" i="7"/>
  <c r="AL48" i="7"/>
  <c r="I48" i="7" s="1"/>
  <c r="AK48" i="7"/>
  <c r="AJ48" i="7"/>
  <c r="AL40" i="7"/>
  <c r="I40" i="7" s="1"/>
  <c r="AK40" i="7"/>
  <c r="AJ40" i="7"/>
  <c r="AK61" i="7"/>
  <c r="AJ61" i="7"/>
  <c r="AL61" i="7" s="1"/>
  <c r="I61" i="7" s="1"/>
  <c r="AL21" i="7"/>
  <c r="I21" i="7" s="1"/>
  <c r="AK21" i="7"/>
  <c r="AJ21" i="7"/>
  <c r="AL15" i="7"/>
  <c r="I15" i="7" s="1"/>
  <c r="AK15" i="7"/>
  <c r="AJ15" i="7"/>
  <c r="AL36" i="7"/>
  <c r="I36" i="7" s="1"/>
  <c r="AK36" i="7"/>
  <c r="AJ36" i="7"/>
  <c r="AL41" i="7"/>
  <c r="I41" i="7" s="1"/>
  <c r="AK41" i="7"/>
  <c r="AJ41" i="7"/>
  <c r="AL54" i="7"/>
  <c r="I54" i="7" s="1"/>
  <c r="AK54" i="7"/>
  <c r="AJ54" i="7"/>
  <c r="AL60" i="7"/>
  <c r="I60" i="7" s="1"/>
  <c r="AK60" i="7"/>
  <c r="AJ60" i="7"/>
  <c r="AL5" i="7"/>
  <c r="I5" i="7" s="1"/>
  <c r="AK5" i="7"/>
  <c r="AJ5" i="7"/>
  <c r="AK13" i="7"/>
  <c r="AJ13" i="7"/>
  <c r="AL4" i="7"/>
  <c r="I4" i="7" s="1"/>
  <c r="AK4" i="7"/>
  <c r="AJ4" i="7"/>
  <c r="AL22" i="7"/>
  <c r="I22" i="7" s="1"/>
  <c r="AK22" i="7"/>
  <c r="AJ22" i="7"/>
  <c r="AL58" i="7"/>
  <c r="I58" i="7" s="1"/>
  <c r="AK58" i="7"/>
  <c r="AJ58" i="7"/>
  <c r="AL19" i="7"/>
  <c r="I19" i="7" s="1"/>
  <c r="AK19" i="7"/>
  <c r="AJ19" i="7"/>
  <c r="AL59" i="7"/>
  <c r="I59" i="7" s="1"/>
  <c r="AK59" i="7"/>
  <c r="AJ59" i="7"/>
  <c r="AL12" i="7"/>
  <c r="I12" i="7" s="1"/>
  <c r="AK12" i="7"/>
  <c r="AJ12" i="7"/>
  <c r="AK24" i="7"/>
  <c r="AJ24" i="7"/>
  <c r="AK33" i="7"/>
  <c r="AJ33" i="7"/>
  <c r="AL11" i="7"/>
  <c r="I11" i="7" s="1"/>
  <c r="AK11" i="7"/>
  <c r="AJ11" i="7"/>
  <c r="AL16" i="7"/>
  <c r="I16" i="7" s="1"/>
  <c r="AK16" i="7"/>
  <c r="AJ16" i="7"/>
  <c r="AK7" i="7"/>
  <c r="AJ7" i="7"/>
  <c r="AK47" i="7"/>
  <c r="AJ47" i="7"/>
  <c r="AK8" i="7"/>
  <c r="AJ8" i="7"/>
  <c r="AK34" i="7"/>
  <c r="AJ34" i="7"/>
  <c r="AL29" i="7"/>
  <c r="I29" i="7" s="1"/>
  <c r="AK29" i="7"/>
  <c r="AJ29" i="7"/>
  <c r="AL35" i="7"/>
  <c r="I35" i="7" s="1"/>
  <c r="AK35" i="7"/>
  <c r="AJ35" i="7"/>
  <c r="AL45" i="7"/>
  <c r="I45" i="7" s="1"/>
  <c r="AK45" i="7"/>
  <c r="AJ45" i="7"/>
  <c r="AK23" i="7"/>
  <c r="AJ23" i="7"/>
  <c r="AL62" i="7"/>
  <c r="I62" i="7" s="1"/>
  <c r="AK62" i="7"/>
  <c r="AJ62" i="7"/>
  <c r="AW35" i="5"/>
  <c r="AW23" i="5"/>
  <c r="AW28" i="5"/>
  <c r="AW49" i="5"/>
  <c r="AW19" i="5"/>
  <c r="AW31" i="5"/>
  <c r="AW10" i="5"/>
  <c r="AW12" i="5"/>
  <c r="AW22" i="5"/>
  <c r="AW6" i="5"/>
  <c r="AW47" i="5"/>
  <c r="AW8" i="5"/>
  <c r="AW40" i="5"/>
  <c r="AW17" i="5"/>
  <c r="AW37" i="5"/>
  <c r="AW20" i="5"/>
  <c r="AW4" i="5"/>
  <c r="AW38" i="5"/>
  <c r="AW3" i="5"/>
  <c r="AW27" i="5"/>
  <c r="AW52" i="5"/>
  <c r="AW34" i="5"/>
  <c r="AW33" i="5"/>
  <c r="AW26" i="5"/>
  <c r="AW11" i="5"/>
  <c r="AW5" i="5"/>
  <c r="AW32" i="5"/>
  <c r="AW25" i="5"/>
  <c r="AW36" i="5"/>
  <c r="AW45" i="5"/>
  <c r="AW46" i="5"/>
  <c r="AW29" i="5"/>
  <c r="AW44" i="5"/>
  <c r="AW41" i="5"/>
  <c r="AW39" i="5"/>
  <c r="AW13" i="5"/>
  <c r="AW7" i="5"/>
  <c r="AW9" i="5"/>
  <c r="AW50" i="5"/>
  <c r="AW18" i="5"/>
  <c r="AW42" i="5"/>
  <c r="AW48" i="5"/>
  <c r="AW43" i="5"/>
  <c r="AW30" i="5"/>
  <c r="AW51" i="5"/>
  <c r="AW21" i="5"/>
  <c r="AW24" i="5"/>
  <c r="AW16" i="5"/>
  <c r="AW15" i="5"/>
  <c r="BC35" i="5"/>
  <c r="BC23" i="5"/>
  <c r="BC28" i="5"/>
  <c r="BC49" i="5"/>
  <c r="BC19" i="5"/>
  <c r="BC31" i="5"/>
  <c r="BC10" i="5"/>
  <c r="BC12" i="5"/>
  <c r="BC22" i="5"/>
  <c r="BC6" i="5"/>
  <c r="BC47" i="5"/>
  <c r="BC8" i="5"/>
  <c r="BC40" i="5"/>
  <c r="BC17" i="5"/>
  <c r="BC37" i="5"/>
  <c r="BC20" i="5"/>
  <c r="BC4" i="5"/>
  <c r="BC38" i="5"/>
  <c r="BC3" i="5"/>
  <c r="BC27" i="5"/>
  <c r="BC52" i="5"/>
  <c r="BC34" i="5"/>
  <c r="BC33" i="5"/>
  <c r="BC26" i="5"/>
  <c r="BC11" i="5"/>
  <c r="BC5" i="5"/>
  <c r="BC32" i="5"/>
  <c r="BC25" i="5"/>
  <c r="BC36" i="5"/>
  <c r="BC45" i="5"/>
  <c r="BC46" i="5"/>
  <c r="BC29" i="5"/>
  <c r="BC44" i="5"/>
  <c r="BC41" i="5"/>
  <c r="BC39" i="5"/>
  <c r="BC13" i="5"/>
  <c r="BC7" i="5"/>
  <c r="BC9" i="5"/>
  <c r="BC50" i="5"/>
  <c r="BC18" i="5"/>
  <c r="BC42" i="5"/>
  <c r="BC48" i="5"/>
  <c r="BC43" i="5"/>
  <c r="BC30" i="5"/>
  <c r="BC51" i="5"/>
  <c r="BC21" i="5"/>
  <c r="BC24" i="5"/>
  <c r="BC16" i="5"/>
  <c r="BC15" i="5"/>
  <c r="AK35" i="5"/>
  <c r="AK23" i="5"/>
  <c r="AK28" i="5"/>
  <c r="AK49" i="5"/>
  <c r="AK19" i="5"/>
  <c r="AK31" i="5"/>
  <c r="AK10" i="5"/>
  <c r="AK12" i="5"/>
  <c r="AK22" i="5"/>
  <c r="AK6" i="5"/>
  <c r="AK47" i="5"/>
  <c r="AK8" i="5"/>
  <c r="AK40" i="5"/>
  <c r="AK17" i="5"/>
  <c r="AK37" i="5"/>
  <c r="AK20" i="5"/>
  <c r="AK4" i="5"/>
  <c r="AK38" i="5"/>
  <c r="AK3" i="5"/>
  <c r="AK27" i="5"/>
  <c r="AK52" i="5"/>
  <c r="AK34" i="5"/>
  <c r="AK33" i="5"/>
  <c r="AK26" i="5"/>
  <c r="AK11" i="5"/>
  <c r="AK5" i="5"/>
  <c r="AK32" i="5"/>
  <c r="AK25" i="5"/>
  <c r="AK36" i="5"/>
  <c r="AK45" i="5"/>
  <c r="AK46" i="5"/>
  <c r="AK29" i="5"/>
  <c r="AK44" i="5"/>
  <c r="AK41" i="5"/>
  <c r="AK39" i="5"/>
  <c r="AK13" i="5"/>
  <c r="AK7" i="5"/>
  <c r="AK9" i="5"/>
  <c r="AK50" i="5"/>
  <c r="AK18" i="5"/>
  <c r="AK42" i="5"/>
  <c r="AK48" i="5"/>
  <c r="AK43" i="5"/>
  <c r="AK30" i="5"/>
  <c r="AK51" i="5"/>
  <c r="AK21" i="5"/>
  <c r="AK24" i="5"/>
  <c r="AK16" i="5"/>
  <c r="AK15" i="5"/>
  <c r="AX35" i="5"/>
  <c r="AY35" i="5"/>
  <c r="AZ35" i="5"/>
  <c r="K35" i="5" s="1"/>
  <c r="AX23" i="5"/>
  <c r="AY23" i="5"/>
  <c r="AZ23" i="5"/>
  <c r="K23" i="5" s="1"/>
  <c r="AX28" i="5"/>
  <c r="AY28" i="5"/>
  <c r="AZ28" i="5"/>
  <c r="K28" i="5" s="1"/>
  <c r="AX49" i="5"/>
  <c r="AY49" i="5"/>
  <c r="AZ49" i="5"/>
  <c r="AX19" i="5"/>
  <c r="AY19" i="5"/>
  <c r="AZ19" i="5"/>
  <c r="K19" i="5" s="1"/>
  <c r="AX31" i="5"/>
  <c r="AY31" i="5"/>
  <c r="AZ31" i="5"/>
  <c r="K31" i="5" s="1"/>
  <c r="AX10" i="5"/>
  <c r="AY10" i="5"/>
  <c r="AZ10" i="5"/>
  <c r="K10" i="5" s="1"/>
  <c r="AX12" i="5"/>
  <c r="AY12" i="5"/>
  <c r="AZ12" i="5"/>
  <c r="K12" i="5" s="1"/>
  <c r="AX22" i="5"/>
  <c r="AY22" i="5"/>
  <c r="AZ22" i="5"/>
  <c r="K22" i="5" s="1"/>
  <c r="AX6" i="5"/>
  <c r="AY6" i="5"/>
  <c r="AZ6" i="5"/>
  <c r="K6" i="5" s="1"/>
  <c r="AX47" i="5"/>
  <c r="AY47" i="5"/>
  <c r="AZ47" i="5"/>
  <c r="AX8" i="5"/>
  <c r="AY8" i="5"/>
  <c r="AZ8" i="5"/>
  <c r="K8" i="5" s="1"/>
  <c r="AX40" i="5"/>
  <c r="AY40" i="5"/>
  <c r="AZ40" i="5"/>
  <c r="AX17" i="5"/>
  <c r="AY17" i="5"/>
  <c r="AZ17" i="5"/>
  <c r="K17" i="5" s="1"/>
  <c r="AX37" i="5"/>
  <c r="AY37" i="5"/>
  <c r="AZ37" i="5"/>
  <c r="K37" i="5" s="1"/>
  <c r="AX20" i="5"/>
  <c r="AY20" i="5"/>
  <c r="AZ20" i="5"/>
  <c r="K20" i="5" s="1"/>
  <c r="AX4" i="5"/>
  <c r="AY4" i="5"/>
  <c r="AZ4" i="5"/>
  <c r="K4" i="5" s="1"/>
  <c r="AX38" i="5"/>
  <c r="AY38" i="5"/>
  <c r="AZ38" i="5"/>
  <c r="K38" i="5" s="1"/>
  <c r="AX3" i="5"/>
  <c r="AY3" i="5"/>
  <c r="AZ3" i="5"/>
  <c r="K3" i="5" s="1"/>
  <c r="AX27" i="5"/>
  <c r="AY27" i="5"/>
  <c r="AZ27" i="5"/>
  <c r="K27" i="5" s="1"/>
  <c r="AX52" i="5"/>
  <c r="AY52" i="5"/>
  <c r="AZ52" i="5"/>
  <c r="AX34" i="5"/>
  <c r="AY34" i="5"/>
  <c r="AZ34" i="5"/>
  <c r="K34" i="5" s="1"/>
  <c r="AX33" i="5"/>
  <c r="AY33" i="5"/>
  <c r="AZ33" i="5"/>
  <c r="K33" i="5" s="1"/>
  <c r="AX26" i="5"/>
  <c r="AY26" i="5"/>
  <c r="AZ26" i="5"/>
  <c r="K26" i="5" s="1"/>
  <c r="AX11" i="5"/>
  <c r="AY11" i="5"/>
  <c r="AZ11" i="5"/>
  <c r="K11" i="5" s="1"/>
  <c r="AX5" i="5"/>
  <c r="AY5" i="5"/>
  <c r="AZ5" i="5"/>
  <c r="K5" i="5" s="1"/>
  <c r="AX32" i="5"/>
  <c r="AY32" i="5"/>
  <c r="AZ32" i="5"/>
  <c r="K32" i="5" s="1"/>
  <c r="AX25" i="5"/>
  <c r="AY25" i="5"/>
  <c r="AZ25" i="5"/>
  <c r="K25" i="5" s="1"/>
  <c r="AX36" i="5"/>
  <c r="AY36" i="5"/>
  <c r="AZ36" i="5"/>
  <c r="K36" i="5" s="1"/>
  <c r="AX45" i="5"/>
  <c r="AY45" i="5"/>
  <c r="AZ45" i="5"/>
  <c r="AX46" i="5"/>
  <c r="AY46" i="5"/>
  <c r="AZ46" i="5"/>
  <c r="AX29" i="5"/>
  <c r="AY29" i="5"/>
  <c r="AZ29" i="5"/>
  <c r="K29" i="5" s="1"/>
  <c r="AX44" i="5"/>
  <c r="AY44" i="5"/>
  <c r="AZ44" i="5"/>
  <c r="AX41" i="5"/>
  <c r="AY41" i="5"/>
  <c r="AZ41" i="5"/>
  <c r="AX39" i="5"/>
  <c r="AY39" i="5"/>
  <c r="AZ39" i="5"/>
  <c r="AX13" i="5"/>
  <c r="AY13" i="5"/>
  <c r="AZ13" i="5"/>
  <c r="K13" i="5" s="1"/>
  <c r="AX7" i="5"/>
  <c r="AY7" i="5"/>
  <c r="AZ7" i="5"/>
  <c r="K7" i="5" s="1"/>
  <c r="AX9" i="5"/>
  <c r="AY9" i="5"/>
  <c r="AZ9" i="5"/>
  <c r="K9" i="5" s="1"/>
  <c r="AX50" i="5"/>
  <c r="AY50" i="5"/>
  <c r="AZ50" i="5"/>
  <c r="AX18" i="5"/>
  <c r="AY18" i="5"/>
  <c r="AZ18" i="5"/>
  <c r="K18" i="5" s="1"/>
  <c r="AX42" i="5"/>
  <c r="AY42" i="5"/>
  <c r="AZ42" i="5"/>
  <c r="AX48" i="5"/>
  <c r="AY48" i="5"/>
  <c r="AZ48" i="5"/>
  <c r="AX43" i="5"/>
  <c r="AY43" i="5"/>
  <c r="AZ43" i="5"/>
  <c r="AX30" i="5"/>
  <c r="AY30" i="5"/>
  <c r="AZ30" i="5"/>
  <c r="K30" i="5" s="1"/>
  <c r="AX51" i="5"/>
  <c r="AY51" i="5"/>
  <c r="AZ51" i="5"/>
  <c r="AX21" i="5"/>
  <c r="AY21" i="5"/>
  <c r="AZ21" i="5"/>
  <c r="K21" i="5" s="1"/>
  <c r="AX24" i="5"/>
  <c r="AY24" i="5"/>
  <c r="AZ24" i="5"/>
  <c r="K24" i="5" s="1"/>
  <c r="AX16" i="5"/>
  <c r="AY16" i="5"/>
  <c r="AZ16" i="5"/>
  <c r="K16" i="5" s="1"/>
  <c r="BD35" i="5"/>
  <c r="BE35" i="5"/>
  <c r="BD23" i="5"/>
  <c r="BE23" i="5"/>
  <c r="BD28" i="5"/>
  <c r="BE28" i="5"/>
  <c r="BF28" i="5"/>
  <c r="L28" i="5" s="1"/>
  <c r="BD49" i="5"/>
  <c r="BE49" i="5"/>
  <c r="BF49" i="5"/>
  <c r="BD19" i="5"/>
  <c r="BE19" i="5"/>
  <c r="BF19" i="5"/>
  <c r="L19" i="5" s="1"/>
  <c r="BD31" i="5"/>
  <c r="BE31" i="5"/>
  <c r="BD10" i="5"/>
  <c r="BE10" i="5"/>
  <c r="BD12" i="5"/>
  <c r="BE12" i="5"/>
  <c r="BD22" i="5"/>
  <c r="BE22" i="5"/>
  <c r="BD6" i="5"/>
  <c r="BE6" i="5"/>
  <c r="BD47" i="5"/>
  <c r="BE47" i="5"/>
  <c r="BD8" i="5"/>
  <c r="BE8" i="5"/>
  <c r="BD40" i="5"/>
  <c r="BE40" i="5"/>
  <c r="BF40" i="5"/>
  <c r="BD17" i="5"/>
  <c r="BE17" i="5"/>
  <c r="BD37" i="5"/>
  <c r="BE37" i="5"/>
  <c r="BD20" i="5"/>
  <c r="BE20" i="5"/>
  <c r="BF20" i="5"/>
  <c r="L20" i="5" s="1"/>
  <c r="BD4" i="5"/>
  <c r="BE4" i="5"/>
  <c r="BD38" i="5"/>
  <c r="BF38" i="5" s="1"/>
  <c r="L38" i="5" s="1"/>
  <c r="BE38" i="5"/>
  <c r="BD3" i="5"/>
  <c r="BE3" i="5"/>
  <c r="BD27" i="5"/>
  <c r="BE27" i="5"/>
  <c r="BF27" i="5"/>
  <c r="L27" i="5" s="1"/>
  <c r="BD52" i="5"/>
  <c r="BE52" i="5"/>
  <c r="BF52" i="5"/>
  <c r="BD34" i="5"/>
  <c r="BE34" i="5"/>
  <c r="BD33" i="5"/>
  <c r="BE33" i="5"/>
  <c r="BF33" i="5"/>
  <c r="L33" i="5" s="1"/>
  <c r="BD26" i="5"/>
  <c r="BE26" i="5"/>
  <c r="BF26" i="5"/>
  <c r="L26" i="5" s="1"/>
  <c r="BD11" i="5"/>
  <c r="BE11" i="5"/>
  <c r="BF11" i="5"/>
  <c r="L11" i="5" s="1"/>
  <c r="BD5" i="5"/>
  <c r="BE5" i="5"/>
  <c r="BD32" i="5"/>
  <c r="BE32" i="5"/>
  <c r="BF32" i="5"/>
  <c r="L32" i="5" s="1"/>
  <c r="BD25" i="5"/>
  <c r="BE25" i="5"/>
  <c r="BD36" i="5"/>
  <c r="BE36" i="5"/>
  <c r="BF36" i="5"/>
  <c r="L36" i="5" s="1"/>
  <c r="BD45" i="5"/>
  <c r="BE45" i="5"/>
  <c r="BF45" i="5"/>
  <c r="BD46" i="5"/>
  <c r="BE46" i="5"/>
  <c r="BF46" i="5"/>
  <c r="BD29" i="5"/>
  <c r="BE29" i="5"/>
  <c r="BD44" i="5"/>
  <c r="BE44" i="5"/>
  <c r="BF44" i="5"/>
  <c r="BD41" i="5"/>
  <c r="BE41" i="5"/>
  <c r="BF41" i="5"/>
  <c r="BD39" i="5"/>
  <c r="BE39" i="5"/>
  <c r="BF39" i="5"/>
  <c r="BD13" i="5"/>
  <c r="BE13" i="5"/>
  <c r="BD7" i="5"/>
  <c r="BE7" i="5"/>
  <c r="BD9" i="5"/>
  <c r="BE9" i="5"/>
  <c r="BD50" i="5"/>
  <c r="BE50" i="5"/>
  <c r="BF50" i="5"/>
  <c r="BD18" i="5"/>
  <c r="BE18" i="5"/>
  <c r="BD42" i="5"/>
  <c r="BE42" i="5"/>
  <c r="BF42" i="5"/>
  <c r="BD48" i="5"/>
  <c r="BE48" i="5"/>
  <c r="BF48" i="5"/>
  <c r="BD43" i="5"/>
  <c r="BE43" i="5"/>
  <c r="BF43" i="5"/>
  <c r="BD30" i="5"/>
  <c r="BE30" i="5"/>
  <c r="BD51" i="5"/>
  <c r="BE51" i="5"/>
  <c r="BD21" i="5"/>
  <c r="BE21" i="5"/>
  <c r="BF21" i="5"/>
  <c r="L21" i="5" s="1"/>
  <c r="BD24" i="5"/>
  <c r="BE24" i="5"/>
  <c r="BF24" i="5"/>
  <c r="L24" i="5" s="1"/>
  <c r="BD16" i="5"/>
  <c r="BE16" i="5"/>
  <c r="AL35" i="5"/>
  <c r="AM35" i="5"/>
  <c r="AN35" i="5"/>
  <c r="I35" i="5" s="1"/>
  <c r="AL23" i="5"/>
  <c r="AM23" i="5"/>
  <c r="AL28" i="5"/>
  <c r="AM28" i="5"/>
  <c r="AN28" i="5"/>
  <c r="I28" i="5" s="1"/>
  <c r="AL49" i="5"/>
  <c r="AM49" i="5"/>
  <c r="AN49" i="5"/>
  <c r="I49" i="5" s="1"/>
  <c r="AL19" i="5"/>
  <c r="AM19" i="5"/>
  <c r="AN19" i="5"/>
  <c r="I19" i="5" s="1"/>
  <c r="AL31" i="5"/>
  <c r="AM31" i="5"/>
  <c r="AN31" i="5"/>
  <c r="I31" i="5" s="1"/>
  <c r="AL10" i="5"/>
  <c r="AM10" i="5"/>
  <c r="AN10" i="5"/>
  <c r="I10" i="5" s="1"/>
  <c r="AL12" i="5"/>
  <c r="AM12" i="5"/>
  <c r="AL22" i="5"/>
  <c r="AM22" i="5"/>
  <c r="AN22" i="5"/>
  <c r="I22" i="5" s="1"/>
  <c r="AL6" i="5"/>
  <c r="AM6" i="5"/>
  <c r="AL47" i="5"/>
  <c r="AM47" i="5"/>
  <c r="AN47" i="5"/>
  <c r="I47" i="5" s="1"/>
  <c r="AL8" i="5"/>
  <c r="AM8" i="5"/>
  <c r="AN8" i="5"/>
  <c r="I8" i="5" s="1"/>
  <c r="AL40" i="5"/>
  <c r="AM40" i="5"/>
  <c r="AN40" i="5"/>
  <c r="I40" i="5" s="1"/>
  <c r="AL17" i="5"/>
  <c r="AM17" i="5"/>
  <c r="AN17" i="5"/>
  <c r="I17" i="5" s="1"/>
  <c r="AL37" i="5"/>
  <c r="AM37" i="5"/>
  <c r="AN37" i="5"/>
  <c r="I37" i="5" s="1"/>
  <c r="AL20" i="5"/>
  <c r="AM20" i="5"/>
  <c r="AL4" i="5"/>
  <c r="AM4" i="5"/>
  <c r="AN4" i="5"/>
  <c r="I4" i="5" s="1"/>
  <c r="AL38" i="5"/>
  <c r="AM38" i="5"/>
  <c r="AN38" i="5"/>
  <c r="I38" i="5" s="1"/>
  <c r="AL3" i="5"/>
  <c r="AM3" i="5"/>
  <c r="AN3" i="5"/>
  <c r="I3" i="5" s="1"/>
  <c r="AL27" i="5"/>
  <c r="AM27" i="5"/>
  <c r="AL52" i="5"/>
  <c r="AM52" i="5"/>
  <c r="AN52" i="5"/>
  <c r="I52" i="5" s="1"/>
  <c r="AL34" i="5"/>
  <c r="AM34" i="5"/>
  <c r="AN34" i="5"/>
  <c r="I34" i="5" s="1"/>
  <c r="AL33" i="5"/>
  <c r="AM33" i="5"/>
  <c r="AL26" i="5"/>
  <c r="AM26" i="5"/>
  <c r="AN26" i="5"/>
  <c r="I26" i="5" s="1"/>
  <c r="AL11" i="5"/>
  <c r="AM11" i="5"/>
  <c r="AL5" i="5"/>
  <c r="AM5" i="5"/>
  <c r="AN5" i="5"/>
  <c r="I5" i="5" s="1"/>
  <c r="AL32" i="5"/>
  <c r="AN32" i="5" s="1"/>
  <c r="I32" i="5" s="1"/>
  <c r="AM32" i="5"/>
  <c r="AL25" i="5"/>
  <c r="AM25" i="5"/>
  <c r="AN25" i="5"/>
  <c r="I25" i="5" s="1"/>
  <c r="AL36" i="5"/>
  <c r="AM36" i="5"/>
  <c r="AN36" i="5"/>
  <c r="I36" i="5" s="1"/>
  <c r="AL45" i="5"/>
  <c r="AM45" i="5"/>
  <c r="AL46" i="5"/>
  <c r="AM46" i="5"/>
  <c r="AL29" i="5"/>
  <c r="AM29" i="5"/>
  <c r="AL44" i="5"/>
  <c r="AM44" i="5"/>
  <c r="AN44" i="5"/>
  <c r="I44" i="5" s="1"/>
  <c r="AL41" i="5"/>
  <c r="AM41" i="5"/>
  <c r="AL39" i="5"/>
  <c r="AM39" i="5"/>
  <c r="AL13" i="5"/>
  <c r="AM13" i="5"/>
  <c r="AL7" i="5"/>
  <c r="AM7" i="5"/>
  <c r="AL9" i="5"/>
  <c r="AM9" i="5"/>
  <c r="AL50" i="5"/>
  <c r="AM50" i="5"/>
  <c r="AL18" i="5"/>
  <c r="AM18" i="5"/>
  <c r="AL42" i="5"/>
  <c r="AM42" i="5"/>
  <c r="AN42" i="5"/>
  <c r="I42" i="5" s="1"/>
  <c r="AL48" i="5"/>
  <c r="AM48" i="5"/>
  <c r="AN48" i="5"/>
  <c r="I48" i="5" s="1"/>
  <c r="AL43" i="5"/>
  <c r="AM43" i="5"/>
  <c r="AN43" i="5"/>
  <c r="I43" i="5" s="1"/>
  <c r="AL30" i="5"/>
  <c r="AM30" i="5"/>
  <c r="AN30" i="5"/>
  <c r="I30" i="5" s="1"/>
  <c r="AL51" i="5"/>
  <c r="AM51" i="5"/>
  <c r="AN51" i="5"/>
  <c r="I51" i="5" s="1"/>
  <c r="AL21" i="5"/>
  <c r="AM21" i="5"/>
  <c r="AL24" i="5"/>
  <c r="AM24" i="5"/>
  <c r="AL16" i="5"/>
  <c r="AM16" i="5"/>
  <c r="AN16" i="5"/>
  <c r="I16" i="5" s="1"/>
  <c r="AY15" i="5"/>
  <c r="AX15" i="5"/>
  <c r="BE15" i="5"/>
  <c r="BD15" i="5"/>
  <c r="AN15" i="5"/>
  <c r="I15" i="5" s="1"/>
  <c r="AM15" i="5"/>
  <c r="AL15" i="5"/>
  <c r="AV46" i="1"/>
  <c r="AV10" i="1"/>
  <c r="AV74" i="1"/>
  <c r="AV24" i="1"/>
  <c r="AV50" i="1"/>
  <c r="AV53" i="1"/>
  <c r="AV22" i="1"/>
  <c r="AV38" i="1"/>
  <c r="AV42" i="1"/>
  <c r="AV3" i="1"/>
  <c r="AV41" i="1"/>
  <c r="AV40" i="1"/>
  <c r="AV7" i="1"/>
  <c r="AV13" i="1"/>
  <c r="AV39" i="1"/>
  <c r="AV60" i="1"/>
  <c r="AV14" i="1"/>
  <c r="AV23" i="1"/>
  <c r="AV30" i="1"/>
  <c r="AV78" i="1"/>
  <c r="AV43" i="1"/>
  <c r="AV9" i="1"/>
  <c r="AV12" i="1"/>
  <c r="AV28" i="1"/>
  <c r="AV66" i="1"/>
  <c r="AV35" i="1"/>
  <c r="AV6" i="1"/>
  <c r="AV16" i="1"/>
  <c r="AV54" i="1"/>
  <c r="AV76" i="1"/>
  <c r="AV51" i="1"/>
  <c r="AV67" i="1"/>
  <c r="AV27" i="1"/>
  <c r="AV77" i="1"/>
  <c r="AV26" i="1"/>
  <c r="AV33" i="1"/>
  <c r="AV18" i="1"/>
  <c r="AV61" i="1"/>
  <c r="AV45" i="1"/>
  <c r="AV17" i="1"/>
  <c r="AV44" i="1"/>
  <c r="AV25" i="1"/>
  <c r="AV29" i="1"/>
  <c r="AV31" i="1"/>
  <c r="AV36" i="1"/>
  <c r="AV52" i="1"/>
  <c r="AV37" i="1"/>
  <c r="AV34" i="1"/>
  <c r="AV56" i="1"/>
  <c r="AV62" i="1"/>
  <c r="AV63" i="1"/>
  <c r="AV69" i="1"/>
  <c r="AV70" i="1"/>
  <c r="AV71" i="1"/>
  <c r="AV72" i="1"/>
  <c r="AV49" i="1"/>
  <c r="AV64" i="1"/>
  <c r="AV55" i="1"/>
  <c r="AV68" i="1"/>
  <c r="AV8" i="1"/>
  <c r="AV73" i="1"/>
  <c r="AV20" i="1"/>
  <c r="AV11" i="1"/>
  <c r="AV4" i="1"/>
  <c r="AV21" i="1"/>
  <c r="AV19" i="1"/>
  <c r="AV32" i="1"/>
  <c r="AV15" i="1"/>
  <c r="AY55" i="1"/>
  <c r="AY68" i="1"/>
  <c r="K68" i="1" s="1"/>
  <c r="AY8" i="1"/>
  <c r="AY73" i="1"/>
  <c r="K73" i="1" s="1"/>
  <c r="AY20" i="1"/>
  <c r="AY11" i="1"/>
  <c r="AY21" i="1"/>
  <c r="AY19" i="1"/>
  <c r="AY32" i="1"/>
  <c r="AY46" i="1"/>
  <c r="AY10" i="1"/>
  <c r="AY74" i="1"/>
  <c r="K74" i="1" s="1"/>
  <c r="AY24" i="1"/>
  <c r="AY50" i="1"/>
  <c r="K50" i="1" s="1"/>
  <c r="AY53" i="1"/>
  <c r="K53" i="1" s="1"/>
  <c r="AY22" i="1"/>
  <c r="AY42" i="1"/>
  <c r="AY3" i="1"/>
  <c r="AY41" i="1"/>
  <c r="K41" i="1" s="1"/>
  <c r="AY40" i="1"/>
  <c r="K40" i="1" s="1"/>
  <c r="AY7" i="1"/>
  <c r="AY13" i="1"/>
  <c r="K13" i="1" s="1"/>
  <c r="AY39" i="1"/>
  <c r="K39" i="1" s="1"/>
  <c r="AY60" i="1"/>
  <c r="K60" i="1" s="1"/>
  <c r="AY14" i="1"/>
  <c r="AY23" i="1"/>
  <c r="K23" i="1" s="1"/>
  <c r="AY30" i="1"/>
  <c r="K30" i="1" s="1"/>
  <c r="AY78" i="1"/>
  <c r="K78" i="1" s="1"/>
  <c r="AY43" i="1"/>
  <c r="AY12" i="1"/>
  <c r="AY28" i="1"/>
  <c r="AY66" i="1"/>
  <c r="K66" i="1" s="1"/>
  <c r="AY35" i="1"/>
  <c r="AY16" i="1"/>
  <c r="AY54" i="1"/>
  <c r="AY76" i="1"/>
  <c r="K76" i="1" s="1"/>
  <c r="AY51" i="1"/>
  <c r="K51" i="1" s="1"/>
  <c r="AY67" i="1"/>
  <c r="K67" i="1" s="1"/>
  <c r="AY27" i="1"/>
  <c r="AY77" i="1"/>
  <c r="K77" i="1" s="1"/>
  <c r="AY26" i="1"/>
  <c r="AY18" i="1"/>
  <c r="AY61" i="1"/>
  <c r="AY45" i="1"/>
  <c r="AY17" i="1"/>
  <c r="AY44" i="1"/>
  <c r="K44" i="1" s="1"/>
  <c r="AY25" i="1"/>
  <c r="K25" i="1" s="1"/>
  <c r="AY29" i="1"/>
  <c r="K29" i="1" s="1"/>
  <c r="AY31" i="1"/>
  <c r="K31" i="1" s="1"/>
  <c r="AY36" i="1"/>
  <c r="K36" i="1" s="1"/>
  <c r="AY52" i="1"/>
  <c r="K52" i="1" s="1"/>
  <c r="AY37" i="1"/>
  <c r="K37" i="1" s="1"/>
  <c r="AY34" i="1"/>
  <c r="K34" i="1" s="1"/>
  <c r="AY56" i="1"/>
  <c r="K56" i="1" s="1"/>
  <c r="AY62" i="1"/>
  <c r="K62" i="1" s="1"/>
  <c r="AY63" i="1"/>
  <c r="K63" i="1" s="1"/>
  <c r="AY69" i="1"/>
  <c r="K69" i="1" s="1"/>
  <c r="AY70" i="1"/>
  <c r="K70" i="1" s="1"/>
  <c r="AY71" i="1"/>
  <c r="K71" i="1" s="1"/>
  <c r="AY72" i="1"/>
  <c r="K72" i="1" s="1"/>
  <c r="AY49" i="1"/>
  <c r="K49" i="1" s="1"/>
  <c r="AY64" i="1"/>
  <c r="K64" i="1" s="1"/>
  <c r="BE73" i="1"/>
  <c r="L73" i="1" s="1"/>
  <c r="BE38" i="1"/>
  <c r="L38" i="1" s="1"/>
  <c r="BE17" i="1"/>
  <c r="L17" i="1" s="1"/>
  <c r="BE68" i="1"/>
  <c r="L68" i="1" s="1"/>
  <c r="BE76" i="1"/>
  <c r="L76" i="1" s="1"/>
  <c r="BE51" i="1"/>
  <c r="L51" i="1" s="1"/>
  <c r="BE52" i="1"/>
  <c r="L52" i="1" s="1"/>
  <c r="BE56" i="1"/>
  <c r="L56" i="1" s="1"/>
  <c r="BE62" i="1"/>
  <c r="L62" i="1" s="1"/>
  <c r="BE63" i="1"/>
  <c r="L63" i="1" s="1"/>
  <c r="BE69" i="1"/>
  <c r="L69" i="1" s="1"/>
  <c r="BE70" i="1"/>
  <c r="L70" i="1" s="1"/>
  <c r="BE71" i="1"/>
  <c r="L71" i="1" s="1"/>
  <c r="BE72" i="1"/>
  <c r="L72" i="1" s="1"/>
  <c r="BE64" i="1"/>
  <c r="L64" i="1" s="1"/>
  <c r="AX64" i="1"/>
  <c r="AW64" i="1"/>
  <c r="AX49" i="1"/>
  <c r="AW49" i="1"/>
  <c r="AX72" i="1"/>
  <c r="AW72" i="1"/>
  <c r="AX71" i="1"/>
  <c r="AW71" i="1"/>
  <c r="AX70" i="1"/>
  <c r="AW70" i="1"/>
  <c r="AX69" i="1"/>
  <c r="AW69" i="1"/>
  <c r="AX63" i="1"/>
  <c r="AW63" i="1"/>
  <c r="AX62" i="1"/>
  <c r="AW62" i="1"/>
  <c r="AX56" i="1"/>
  <c r="AW56" i="1"/>
  <c r="AX34" i="1"/>
  <c r="AW34" i="1"/>
  <c r="AX37" i="1"/>
  <c r="AW37" i="1"/>
  <c r="AX52" i="1"/>
  <c r="AW52" i="1"/>
  <c r="AX36" i="1"/>
  <c r="AW36" i="1"/>
  <c r="AX31" i="1"/>
  <c r="AW31" i="1"/>
  <c r="AX29" i="1"/>
  <c r="AW29" i="1"/>
  <c r="AX25" i="1"/>
  <c r="AW25" i="1"/>
  <c r="AX44" i="1"/>
  <c r="AW44" i="1"/>
  <c r="AX17" i="1"/>
  <c r="AW17" i="1"/>
  <c r="AX45" i="1"/>
  <c r="AW45" i="1"/>
  <c r="AX61" i="1"/>
  <c r="AW61" i="1"/>
  <c r="AX18" i="1"/>
  <c r="AW18" i="1"/>
  <c r="AX33" i="1"/>
  <c r="AW33" i="1"/>
  <c r="AX26" i="1"/>
  <c r="AW26" i="1"/>
  <c r="AX77" i="1"/>
  <c r="AW77" i="1"/>
  <c r="AX27" i="1"/>
  <c r="AW27" i="1"/>
  <c r="AX67" i="1"/>
  <c r="AW67" i="1"/>
  <c r="AX51" i="1"/>
  <c r="AW51" i="1"/>
  <c r="AX76" i="1"/>
  <c r="AW76" i="1"/>
  <c r="AX54" i="1"/>
  <c r="AW54" i="1"/>
  <c r="AX16" i="1"/>
  <c r="AW16" i="1"/>
  <c r="AX6" i="1"/>
  <c r="AW6" i="1"/>
  <c r="AX35" i="1"/>
  <c r="AW35" i="1"/>
  <c r="AX66" i="1"/>
  <c r="AW66" i="1"/>
  <c r="AX28" i="1"/>
  <c r="AW28" i="1"/>
  <c r="AX12" i="1"/>
  <c r="AW12" i="1"/>
  <c r="AX9" i="1"/>
  <c r="AW9" i="1"/>
  <c r="AX43" i="1"/>
  <c r="AW43" i="1"/>
  <c r="AX78" i="1"/>
  <c r="AW78" i="1"/>
  <c r="AX30" i="1"/>
  <c r="AW30" i="1"/>
  <c r="AX23" i="1"/>
  <c r="AW23" i="1"/>
  <c r="AX14" i="1"/>
  <c r="AW14" i="1"/>
  <c r="AX60" i="1"/>
  <c r="AW60" i="1"/>
  <c r="AX39" i="1"/>
  <c r="AW39" i="1"/>
  <c r="AX13" i="1"/>
  <c r="AW13" i="1"/>
  <c r="AX7" i="1"/>
  <c r="AW7" i="1"/>
  <c r="AX40" i="1"/>
  <c r="AW40" i="1"/>
  <c r="AX41" i="1"/>
  <c r="AW41" i="1"/>
  <c r="AX3" i="1"/>
  <c r="AW3" i="1"/>
  <c r="AX42" i="1"/>
  <c r="AW42" i="1"/>
  <c r="AX38" i="1"/>
  <c r="AW38" i="1"/>
  <c r="AX22" i="1"/>
  <c r="AW22" i="1"/>
  <c r="AX53" i="1"/>
  <c r="AW53" i="1"/>
  <c r="AX50" i="1"/>
  <c r="AW50" i="1"/>
  <c r="AX24" i="1"/>
  <c r="AW24" i="1"/>
  <c r="AX74" i="1"/>
  <c r="AW74" i="1"/>
  <c r="AX10" i="1"/>
  <c r="AW10" i="1"/>
  <c r="AX46" i="1"/>
  <c r="AW46" i="1"/>
  <c r="AX32" i="1"/>
  <c r="AW32" i="1"/>
  <c r="AX19" i="1"/>
  <c r="AW19" i="1"/>
  <c r="AX21" i="1"/>
  <c r="AW21" i="1"/>
  <c r="AX4" i="1"/>
  <c r="AW4" i="1"/>
  <c r="AX11" i="1"/>
  <c r="AW11" i="1"/>
  <c r="AX20" i="1"/>
  <c r="AW20" i="1"/>
  <c r="AX73" i="1"/>
  <c r="AW73" i="1"/>
  <c r="AX8" i="1"/>
  <c r="AW8" i="1"/>
  <c r="AX68" i="1"/>
  <c r="AW68" i="1"/>
  <c r="AX55" i="1"/>
  <c r="AW55" i="1"/>
  <c r="AX15" i="1"/>
  <c r="AW15" i="1"/>
  <c r="BD64" i="1"/>
  <c r="BC64" i="1"/>
  <c r="BD49" i="1"/>
  <c r="BC49" i="1"/>
  <c r="BD72" i="1"/>
  <c r="BC72" i="1"/>
  <c r="BD71" i="1"/>
  <c r="BC71" i="1"/>
  <c r="BD70" i="1"/>
  <c r="BC70" i="1"/>
  <c r="BD69" i="1"/>
  <c r="BC69" i="1"/>
  <c r="BD63" i="1"/>
  <c r="BC63" i="1"/>
  <c r="BD62" i="1"/>
  <c r="BC62" i="1"/>
  <c r="BD56" i="1"/>
  <c r="BC56" i="1"/>
  <c r="BD34" i="1"/>
  <c r="BC34" i="1"/>
  <c r="BD37" i="1"/>
  <c r="BC37" i="1"/>
  <c r="BD52" i="1"/>
  <c r="BC52" i="1"/>
  <c r="BD36" i="1"/>
  <c r="BC36" i="1"/>
  <c r="BD31" i="1"/>
  <c r="BC31" i="1"/>
  <c r="BD29" i="1"/>
  <c r="BC29" i="1"/>
  <c r="BD25" i="1"/>
  <c r="BC25" i="1"/>
  <c r="BD44" i="1"/>
  <c r="BC44" i="1"/>
  <c r="BD17" i="1"/>
  <c r="BC17" i="1"/>
  <c r="BD45" i="1"/>
  <c r="BC45" i="1"/>
  <c r="BD61" i="1"/>
  <c r="BC61" i="1"/>
  <c r="BE61" i="1" s="1"/>
  <c r="L61" i="1" s="1"/>
  <c r="BD18" i="1"/>
  <c r="BC18" i="1"/>
  <c r="BD33" i="1"/>
  <c r="BC33" i="1"/>
  <c r="BD26" i="1"/>
  <c r="BC26" i="1"/>
  <c r="BD77" i="1"/>
  <c r="BC77" i="1"/>
  <c r="BD27" i="1"/>
  <c r="BC27" i="1"/>
  <c r="BD67" i="1"/>
  <c r="BC67" i="1"/>
  <c r="BD51" i="1"/>
  <c r="BC51" i="1"/>
  <c r="BD76" i="1"/>
  <c r="BC76" i="1"/>
  <c r="BD54" i="1"/>
  <c r="BC54" i="1"/>
  <c r="BD16" i="1"/>
  <c r="BC16" i="1"/>
  <c r="BE16" i="1" s="1"/>
  <c r="L16" i="1" s="1"/>
  <c r="BD6" i="1"/>
  <c r="BC6" i="1"/>
  <c r="BD35" i="1"/>
  <c r="BC35" i="1"/>
  <c r="BD66" i="1"/>
  <c r="BE66" i="1" s="1"/>
  <c r="L66" i="1" s="1"/>
  <c r="BC66" i="1"/>
  <c r="BD28" i="1"/>
  <c r="BC28" i="1"/>
  <c r="BE28" i="1" s="1"/>
  <c r="L28" i="1" s="1"/>
  <c r="BD12" i="1"/>
  <c r="BC12" i="1"/>
  <c r="BD9" i="1"/>
  <c r="BC9" i="1"/>
  <c r="BD43" i="1"/>
  <c r="BC43" i="1"/>
  <c r="BD78" i="1"/>
  <c r="BC78" i="1"/>
  <c r="BD30" i="1"/>
  <c r="BC30" i="1"/>
  <c r="BD23" i="1"/>
  <c r="BC23" i="1"/>
  <c r="BD14" i="1"/>
  <c r="BC14" i="1"/>
  <c r="BD60" i="1"/>
  <c r="BC60" i="1"/>
  <c r="BD39" i="1"/>
  <c r="BC39" i="1"/>
  <c r="BD13" i="1"/>
  <c r="BC13" i="1"/>
  <c r="BD7" i="1"/>
  <c r="BC7" i="1"/>
  <c r="BD40" i="1"/>
  <c r="BC40" i="1"/>
  <c r="BD41" i="1"/>
  <c r="BC41" i="1"/>
  <c r="BD3" i="1"/>
  <c r="BC3" i="1"/>
  <c r="BD42" i="1"/>
  <c r="BC42" i="1"/>
  <c r="BD38" i="1"/>
  <c r="BC38" i="1"/>
  <c r="BD22" i="1"/>
  <c r="BC22" i="1"/>
  <c r="BD53" i="1"/>
  <c r="BC53" i="1"/>
  <c r="BD50" i="1"/>
  <c r="BC50" i="1"/>
  <c r="BD24" i="1"/>
  <c r="BC24" i="1"/>
  <c r="BD74" i="1"/>
  <c r="BC74" i="1"/>
  <c r="BE45" i="1" s="1"/>
  <c r="L45" i="1" s="1"/>
  <c r="BD10" i="1"/>
  <c r="BC10" i="1"/>
  <c r="BD46" i="1"/>
  <c r="BC46" i="1"/>
  <c r="BD32" i="1"/>
  <c r="BC32" i="1"/>
  <c r="BD19" i="1"/>
  <c r="BC19" i="1"/>
  <c r="BE46" i="1" s="1"/>
  <c r="L46" i="1" s="1"/>
  <c r="BD21" i="1"/>
  <c r="BC21" i="1"/>
  <c r="BD4" i="1"/>
  <c r="BC4" i="1"/>
  <c r="BD11" i="1"/>
  <c r="BC11" i="1"/>
  <c r="BE20" i="1" s="1"/>
  <c r="L20" i="1" s="1"/>
  <c r="BD20" i="1"/>
  <c r="BC20" i="1"/>
  <c r="BD73" i="1"/>
  <c r="BC73" i="1"/>
  <c r="BD8" i="1"/>
  <c r="BC8" i="1"/>
  <c r="BE54" i="1" s="1"/>
  <c r="L54" i="1" s="1"/>
  <c r="BD68" i="1"/>
  <c r="BC68" i="1"/>
  <c r="BD55" i="1"/>
  <c r="BC55" i="1"/>
  <c r="BD15" i="1"/>
  <c r="BC15" i="1"/>
  <c r="AL55" i="1"/>
  <c r="AK38" i="1"/>
  <c r="AL38" i="1"/>
  <c r="AK42" i="1"/>
  <c r="AL42" i="1"/>
  <c r="AK3" i="1"/>
  <c r="AL3" i="1"/>
  <c r="AK41" i="1"/>
  <c r="AL41" i="1"/>
  <c r="AK40" i="1"/>
  <c r="AL40" i="1"/>
  <c r="AK7" i="1"/>
  <c r="AL7" i="1"/>
  <c r="AK13" i="1"/>
  <c r="AL13" i="1"/>
  <c r="AK39" i="1"/>
  <c r="AL39" i="1"/>
  <c r="AK60" i="1"/>
  <c r="AL60" i="1"/>
  <c r="AK14" i="1"/>
  <c r="AL14" i="1"/>
  <c r="AK23" i="1"/>
  <c r="AL23" i="1"/>
  <c r="AK30" i="1"/>
  <c r="AL30" i="1"/>
  <c r="AK78" i="1"/>
  <c r="AL78" i="1"/>
  <c r="AK43" i="1"/>
  <c r="AM43" i="1" s="1"/>
  <c r="AL43" i="1"/>
  <c r="AK9" i="1"/>
  <c r="AL9" i="1"/>
  <c r="AK12" i="1"/>
  <c r="AM12" i="1" s="1"/>
  <c r="AL12" i="1"/>
  <c r="AK28" i="1"/>
  <c r="AM28" i="1" s="1"/>
  <c r="I16" i="1" s="1"/>
  <c r="AL28" i="1"/>
  <c r="AK66" i="1"/>
  <c r="AL66" i="1"/>
  <c r="AK35" i="1"/>
  <c r="AL35" i="1"/>
  <c r="AK6" i="1"/>
  <c r="AL6" i="1"/>
  <c r="AK16" i="1"/>
  <c r="AL16" i="1"/>
  <c r="AK54" i="1"/>
  <c r="AL54" i="1"/>
  <c r="AK76" i="1"/>
  <c r="AL76" i="1"/>
  <c r="AK51" i="1"/>
  <c r="AL51" i="1"/>
  <c r="AK67" i="1"/>
  <c r="AM67" i="1" s="1"/>
  <c r="I67" i="1" s="1"/>
  <c r="AL67" i="1"/>
  <c r="AK27" i="1"/>
  <c r="AL27" i="1"/>
  <c r="AK77" i="1"/>
  <c r="AL77" i="1"/>
  <c r="AK26" i="1"/>
  <c r="AM26" i="1" s="1"/>
  <c r="AL26" i="1"/>
  <c r="AK33" i="1"/>
  <c r="AL33" i="1"/>
  <c r="AK18" i="1"/>
  <c r="AL18" i="1"/>
  <c r="AK61" i="1"/>
  <c r="AM61" i="1" s="1"/>
  <c r="AL61" i="1"/>
  <c r="AK45" i="1"/>
  <c r="AL45" i="1"/>
  <c r="AK17" i="1"/>
  <c r="AL17" i="1"/>
  <c r="AK44" i="1"/>
  <c r="AL44" i="1"/>
  <c r="AK25" i="1"/>
  <c r="AL25" i="1"/>
  <c r="AK29" i="1"/>
  <c r="AL29" i="1"/>
  <c r="AK31" i="1"/>
  <c r="AL31" i="1"/>
  <c r="AK36" i="1"/>
  <c r="AL36" i="1"/>
  <c r="AK52" i="1"/>
  <c r="AL52" i="1"/>
  <c r="AK37" i="1"/>
  <c r="AL37" i="1"/>
  <c r="AK34" i="1"/>
  <c r="AL34" i="1"/>
  <c r="AK56" i="1"/>
  <c r="AL56" i="1"/>
  <c r="AK62" i="1"/>
  <c r="AL62" i="1"/>
  <c r="AK63" i="1"/>
  <c r="AL63" i="1"/>
  <c r="AK69" i="1"/>
  <c r="AL69" i="1"/>
  <c r="AK70" i="1"/>
  <c r="AL70" i="1"/>
  <c r="AK71" i="1"/>
  <c r="AL71" i="1"/>
  <c r="AK72" i="1"/>
  <c r="AL72" i="1"/>
  <c r="AK49" i="1"/>
  <c r="AL49" i="1"/>
  <c r="AK64" i="1"/>
  <c r="AL64" i="1"/>
  <c r="AK73" i="1"/>
  <c r="AL73" i="1"/>
  <c r="AK20" i="1"/>
  <c r="AM20" i="1" s="1"/>
  <c r="AL20" i="1"/>
  <c r="AK11" i="1"/>
  <c r="AL11" i="1"/>
  <c r="AK4" i="1"/>
  <c r="AL4" i="1"/>
  <c r="AK21" i="1"/>
  <c r="AL21" i="1"/>
  <c r="AK19" i="1"/>
  <c r="AL19" i="1"/>
  <c r="AK32" i="1"/>
  <c r="AL32" i="1"/>
  <c r="AK46" i="1"/>
  <c r="AL46" i="1"/>
  <c r="AK10" i="1"/>
  <c r="AL10" i="1"/>
  <c r="AK74" i="1"/>
  <c r="AL74" i="1"/>
  <c r="AK24" i="1"/>
  <c r="AL24" i="1"/>
  <c r="AK50" i="1"/>
  <c r="AL50" i="1"/>
  <c r="AK53" i="1"/>
  <c r="AL53" i="1"/>
  <c r="AK22" i="1"/>
  <c r="AM22" i="1" s="1"/>
  <c r="AL22" i="1"/>
  <c r="AL8" i="1"/>
  <c r="AK8" i="1"/>
  <c r="AL68" i="1"/>
  <c r="AK68" i="1"/>
  <c r="AK55" i="1"/>
  <c r="AL15" i="1"/>
  <c r="AK15" i="1"/>
  <c r="Q9" i="6"/>
  <c r="R9" i="6"/>
  <c r="S9" i="6"/>
  <c r="W9" i="6"/>
  <c r="X9" i="6"/>
  <c r="Y9" i="6"/>
  <c r="AO9" i="6"/>
  <c r="AP9" i="6"/>
  <c r="AQ9" i="6"/>
  <c r="AR9" i="6"/>
  <c r="J9" i="6" s="1"/>
  <c r="AC9" i="6"/>
  <c r="AD9" i="6"/>
  <c r="AE9" i="6"/>
  <c r="Q15" i="6"/>
  <c r="R15" i="6"/>
  <c r="S15" i="6"/>
  <c r="W15" i="6"/>
  <c r="X15" i="6"/>
  <c r="Y15" i="6"/>
  <c r="Z15" i="6"/>
  <c r="G15" i="6" s="1"/>
  <c r="AO15" i="6"/>
  <c r="AP15" i="6"/>
  <c r="AQ15" i="6"/>
  <c r="AC15" i="6"/>
  <c r="AD15" i="6"/>
  <c r="AE15" i="6"/>
  <c r="Q27" i="6"/>
  <c r="R27" i="6"/>
  <c r="S27" i="6"/>
  <c r="W27" i="6"/>
  <c r="X27" i="6"/>
  <c r="Y27" i="6"/>
  <c r="Z27" i="6"/>
  <c r="G27" i="6" s="1"/>
  <c r="AO27" i="6"/>
  <c r="AP27" i="6"/>
  <c r="AQ27" i="6"/>
  <c r="AR27" i="6"/>
  <c r="J27" i="6" s="1"/>
  <c r="AC27" i="6"/>
  <c r="AD27" i="6"/>
  <c r="AE27" i="6"/>
  <c r="Q11" i="6"/>
  <c r="R11" i="6"/>
  <c r="S11" i="6"/>
  <c r="W11" i="6"/>
  <c r="X11" i="6"/>
  <c r="Y11" i="6"/>
  <c r="AO11" i="6"/>
  <c r="AP11" i="6"/>
  <c r="AQ11" i="6"/>
  <c r="AR11" i="6"/>
  <c r="J11" i="6" s="1"/>
  <c r="AC11" i="6"/>
  <c r="AD11" i="6"/>
  <c r="AE11" i="6"/>
  <c r="Q18" i="6"/>
  <c r="R18" i="6"/>
  <c r="S18" i="6"/>
  <c r="T18" i="6"/>
  <c r="F18" i="6" s="1"/>
  <c r="W18" i="6"/>
  <c r="X18" i="6"/>
  <c r="Y18" i="6"/>
  <c r="Z18" i="6"/>
  <c r="G18" i="6" s="1"/>
  <c r="AO18" i="6"/>
  <c r="AP18" i="6"/>
  <c r="AQ18" i="6"/>
  <c r="AC18" i="6"/>
  <c r="AD18" i="6"/>
  <c r="AE18" i="6"/>
  <c r="Q8" i="6"/>
  <c r="R8" i="6"/>
  <c r="S8" i="6"/>
  <c r="W8" i="6"/>
  <c r="X8" i="6"/>
  <c r="Y8" i="6"/>
  <c r="AO8" i="6"/>
  <c r="AP8" i="6"/>
  <c r="AQ8" i="6"/>
  <c r="AC8" i="6"/>
  <c r="AD8" i="6"/>
  <c r="AE8" i="6"/>
  <c r="Q22" i="6"/>
  <c r="R22" i="6"/>
  <c r="S22" i="6"/>
  <c r="T22" i="6"/>
  <c r="F22" i="6" s="1"/>
  <c r="N22" i="6" s="1"/>
  <c r="W22" i="6"/>
  <c r="X22" i="6"/>
  <c r="Y22" i="6"/>
  <c r="Z22" i="6"/>
  <c r="G22" i="6" s="1"/>
  <c r="AO22" i="6"/>
  <c r="AP22" i="6"/>
  <c r="AQ22" i="6"/>
  <c r="AR22" i="6"/>
  <c r="J22" i="6" s="1"/>
  <c r="AC22" i="6"/>
  <c r="AD22" i="6"/>
  <c r="AF22" i="6" s="1"/>
  <c r="H22" i="6" s="1"/>
  <c r="AE22" i="6"/>
  <c r="Q19" i="6"/>
  <c r="R19" i="6"/>
  <c r="S19" i="6"/>
  <c r="W19" i="6"/>
  <c r="X19" i="6"/>
  <c r="Y19" i="6"/>
  <c r="AO19" i="6"/>
  <c r="AP19" i="6"/>
  <c r="AQ19" i="6"/>
  <c r="AC19" i="6"/>
  <c r="AD19" i="6"/>
  <c r="AE19" i="6"/>
  <c r="Q5" i="6"/>
  <c r="R5" i="6"/>
  <c r="S5" i="6"/>
  <c r="W5" i="6"/>
  <c r="X5" i="6"/>
  <c r="Y5" i="6"/>
  <c r="AO5" i="6"/>
  <c r="AP5" i="6"/>
  <c r="AQ5" i="6"/>
  <c r="AC5" i="6"/>
  <c r="AD5" i="6"/>
  <c r="AE5" i="6"/>
  <c r="Q13" i="6"/>
  <c r="R13" i="6"/>
  <c r="S13" i="6"/>
  <c r="W13" i="6"/>
  <c r="X13" i="6"/>
  <c r="Y13" i="6"/>
  <c r="AO13" i="6"/>
  <c r="AP13" i="6"/>
  <c r="AQ13" i="6"/>
  <c r="AC13" i="6"/>
  <c r="AD13" i="6"/>
  <c r="AE13" i="6"/>
  <c r="Q3" i="6"/>
  <c r="R3" i="6"/>
  <c r="S3" i="6"/>
  <c r="W3" i="6"/>
  <c r="X3" i="6"/>
  <c r="Y3" i="6"/>
  <c r="AO3" i="6"/>
  <c r="AP3" i="6"/>
  <c r="AQ3" i="6"/>
  <c r="AC3" i="6"/>
  <c r="AD3" i="6"/>
  <c r="AE3" i="6"/>
  <c r="Q6" i="6"/>
  <c r="R6" i="6"/>
  <c r="S6" i="6"/>
  <c r="W6" i="6"/>
  <c r="X6" i="6"/>
  <c r="Y6" i="6"/>
  <c r="AO6" i="6"/>
  <c r="AP6" i="6"/>
  <c r="AQ6" i="6"/>
  <c r="AC6" i="6"/>
  <c r="AD6" i="6"/>
  <c r="AE6" i="6"/>
  <c r="Q16" i="6"/>
  <c r="R16" i="6"/>
  <c r="S16" i="6"/>
  <c r="T16" i="6"/>
  <c r="F16" i="6" s="1"/>
  <c r="W16" i="6"/>
  <c r="X16" i="6"/>
  <c r="Y16" i="6"/>
  <c r="AO16" i="6"/>
  <c r="AP16" i="6"/>
  <c r="AQ16" i="6"/>
  <c r="AR16" i="6"/>
  <c r="J16" i="6" s="1"/>
  <c r="AC16" i="6"/>
  <c r="AD16" i="6"/>
  <c r="AE16" i="6"/>
  <c r="Q10" i="6"/>
  <c r="R10" i="6"/>
  <c r="S10" i="6"/>
  <c r="T10" i="6"/>
  <c r="F10" i="6" s="1"/>
  <c r="W10" i="6"/>
  <c r="X10" i="6"/>
  <c r="Y10" i="6"/>
  <c r="AO10" i="6"/>
  <c r="AP10" i="6"/>
  <c r="AQ10" i="6"/>
  <c r="AR10" i="6"/>
  <c r="J10" i="6" s="1"/>
  <c r="AC10" i="6"/>
  <c r="AD10" i="6"/>
  <c r="AE10" i="6"/>
  <c r="Q23" i="6"/>
  <c r="R23" i="6"/>
  <c r="S23" i="6"/>
  <c r="T23" i="6"/>
  <c r="F23" i="6" s="1"/>
  <c r="W23" i="6"/>
  <c r="X23" i="6"/>
  <c r="Y23" i="6"/>
  <c r="AO23" i="6"/>
  <c r="AP23" i="6"/>
  <c r="AQ23" i="6"/>
  <c r="AR23" i="6"/>
  <c r="J23" i="6" s="1"/>
  <c r="AC23" i="6"/>
  <c r="AD23" i="6"/>
  <c r="AE23" i="6"/>
  <c r="AF23" i="6"/>
  <c r="H23" i="6" s="1"/>
  <c r="Q4" i="6"/>
  <c r="R4" i="6"/>
  <c r="S4" i="6"/>
  <c r="W4" i="6"/>
  <c r="X4" i="6"/>
  <c r="Y4" i="6"/>
  <c r="AO4" i="6"/>
  <c r="AP4" i="6"/>
  <c r="AQ4" i="6"/>
  <c r="AC4" i="6"/>
  <c r="AD4" i="6"/>
  <c r="AE4" i="6"/>
  <c r="Q17" i="6"/>
  <c r="R17" i="6"/>
  <c r="S17" i="6"/>
  <c r="W17" i="6"/>
  <c r="X17" i="6"/>
  <c r="Y17" i="6"/>
  <c r="AO17" i="6"/>
  <c r="AP17" i="6"/>
  <c r="AQ17" i="6"/>
  <c r="AR17" i="6" s="1"/>
  <c r="J17" i="6" s="1"/>
  <c r="AC17" i="6"/>
  <c r="AD17" i="6"/>
  <c r="AE17" i="6"/>
  <c r="Q21" i="6"/>
  <c r="R21" i="6"/>
  <c r="S21" i="6"/>
  <c r="T21" i="6"/>
  <c r="F21" i="6" s="1"/>
  <c r="W21" i="6"/>
  <c r="X21" i="6"/>
  <c r="Y21" i="6"/>
  <c r="AO21" i="6"/>
  <c r="AP21" i="6"/>
  <c r="AQ21" i="6"/>
  <c r="AC21" i="6"/>
  <c r="AD21" i="6"/>
  <c r="AE21" i="6"/>
  <c r="Q24" i="6"/>
  <c r="R24" i="6"/>
  <c r="S24" i="6"/>
  <c r="T24" i="6"/>
  <c r="F24" i="6" s="1"/>
  <c r="W24" i="6"/>
  <c r="X24" i="6"/>
  <c r="Y24" i="6"/>
  <c r="Z24" i="6"/>
  <c r="G24" i="6" s="1"/>
  <c r="AO24" i="6"/>
  <c r="AP24" i="6"/>
  <c r="AQ24" i="6"/>
  <c r="AR24" i="6"/>
  <c r="J24" i="6" s="1"/>
  <c r="AC24" i="6"/>
  <c r="AD24" i="6"/>
  <c r="AE24" i="6"/>
  <c r="Q25" i="6"/>
  <c r="R25" i="6"/>
  <c r="S25" i="6"/>
  <c r="T25" i="6"/>
  <c r="F25" i="6" s="1"/>
  <c r="W25" i="6"/>
  <c r="X25" i="6"/>
  <c r="Y25" i="6"/>
  <c r="Z25" i="6"/>
  <c r="G25" i="6" s="1"/>
  <c r="AO25" i="6"/>
  <c r="AP25" i="6"/>
  <c r="AQ25" i="6"/>
  <c r="AR25" i="6"/>
  <c r="J25" i="6" s="1"/>
  <c r="AC25" i="6"/>
  <c r="AD25" i="6"/>
  <c r="AE25" i="6"/>
  <c r="Q26" i="6"/>
  <c r="R26" i="6"/>
  <c r="S26" i="6"/>
  <c r="T26" i="6"/>
  <c r="F26" i="6" s="1"/>
  <c r="W26" i="6"/>
  <c r="X26" i="6"/>
  <c r="Y26" i="6"/>
  <c r="Z26" i="6"/>
  <c r="G26" i="6" s="1"/>
  <c r="AO26" i="6"/>
  <c r="AP26" i="6"/>
  <c r="AQ26" i="6"/>
  <c r="AR26" i="6"/>
  <c r="J26" i="6" s="1"/>
  <c r="AC26" i="6"/>
  <c r="AD26" i="6"/>
  <c r="AE26" i="6"/>
  <c r="Q20" i="6"/>
  <c r="R20" i="6"/>
  <c r="S20" i="6"/>
  <c r="W20" i="6"/>
  <c r="X20" i="6"/>
  <c r="Y20" i="6"/>
  <c r="AO20" i="6"/>
  <c r="AP20" i="6"/>
  <c r="AQ20" i="6"/>
  <c r="AR20" i="6"/>
  <c r="J20" i="6" s="1"/>
  <c r="AC20" i="6"/>
  <c r="AD20" i="6"/>
  <c r="AE20" i="6"/>
  <c r="Q28" i="6"/>
  <c r="R28" i="6"/>
  <c r="S28" i="6"/>
  <c r="T28" i="6"/>
  <c r="F28" i="6" s="1"/>
  <c r="W28" i="6"/>
  <c r="X28" i="6"/>
  <c r="Y28" i="6"/>
  <c r="Z28" i="6"/>
  <c r="G28" i="6" s="1"/>
  <c r="AO28" i="6"/>
  <c r="AP28" i="6"/>
  <c r="AQ28" i="6"/>
  <c r="AR28" i="6"/>
  <c r="J28" i="6" s="1"/>
  <c r="AC28" i="6"/>
  <c r="AD28" i="6"/>
  <c r="AE28" i="6"/>
  <c r="Q7" i="6"/>
  <c r="R7" i="6"/>
  <c r="S7" i="6"/>
  <c r="W7" i="6"/>
  <c r="X7" i="6"/>
  <c r="Y7" i="6"/>
  <c r="AO7" i="6"/>
  <c r="AP7" i="6"/>
  <c r="AQ7" i="6"/>
  <c r="AC7" i="6"/>
  <c r="AD7" i="6"/>
  <c r="AE7" i="6"/>
  <c r="Q12" i="6"/>
  <c r="R12" i="6"/>
  <c r="S12" i="6"/>
  <c r="W12" i="6"/>
  <c r="X12" i="6"/>
  <c r="Y12" i="6"/>
  <c r="AO12" i="6"/>
  <c r="AP12" i="6"/>
  <c r="AQ12" i="6"/>
  <c r="AC12" i="6"/>
  <c r="AD12" i="6"/>
  <c r="AE12" i="6"/>
  <c r="Q14" i="6"/>
  <c r="R14" i="6"/>
  <c r="S14" i="6"/>
  <c r="W14" i="6"/>
  <c r="X14" i="6"/>
  <c r="Y14" i="6"/>
  <c r="Z14" i="6"/>
  <c r="G14" i="6" s="1"/>
  <c r="AO14" i="6"/>
  <c r="AP14" i="6"/>
  <c r="AQ14" i="6"/>
  <c r="AR14" i="6"/>
  <c r="J14" i="6" s="1"/>
  <c r="AC14" i="6"/>
  <c r="AD14" i="6"/>
  <c r="AE14" i="6"/>
  <c r="Q29" i="6"/>
  <c r="R29" i="6"/>
  <c r="S29" i="6"/>
  <c r="T29" i="6"/>
  <c r="F29" i="6" s="1"/>
  <c r="W29" i="6"/>
  <c r="X29" i="6"/>
  <c r="Y29" i="6"/>
  <c r="Z29" i="6"/>
  <c r="G29" i="6" s="1"/>
  <c r="AO29" i="6"/>
  <c r="AP29" i="6"/>
  <c r="AQ29" i="6"/>
  <c r="AR29" i="6"/>
  <c r="J29" i="6" s="1"/>
  <c r="AC29" i="6"/>
  <c r="AD29" i="6"/>
  <c r="AE29" i="6"/>
  <c r="AF29" i="6"/>
  <c r="H29" i="6" s="1"/>
  <c r="Q30" i="6"/>
  <c r="R30" i="6"/>
  <c r="S30" i="6"/>
  <c r="T30" i="6"/>
  <c r="F30" i="6" s="1"/>
  <c r="W30" i="6"/>
  <c r="X30" i="6"/>
  <c r="Y30" i="6"/>
  <c r="Z30" i="6"/>
  <c r="G30" i="6" s="1"/>
  <c r="AO30" i="6"/>
  <c r="AP30" i="6"/>
  <c r="AQ30" i="6"/>
  <c r="AR30" i="6"/>
  <c r="J30" i="6" s="1"/>
  <c r="AC30" i="6"/>
  <c r="AD30" i="6"/>
  <c r="AE30" i="6"/>
  <c r="AF30" i="6"/>
  <c r="H30" i="6" s="1"/>
  <c r="R62" i="7"/>
  <c r="S62" i="7"/>
  <c r="W62" i="7"/>
  <c r="X62" i="7"/>
  <c r="Y62" i="7"/>
  <c r="AO62" i="7"/>
  <c r="AP62" i="7"/>
  <c r="AQ62" i="7"/>
  <c r="AC62" i="7"/>
  <c r="AD62" i="7"/>
  <c r="AE62" i="7"/>
  <c r="Q23" i="7"/>
  <c r="R23" i="7"/>
  <c r="S23" i="7"/>
  <c r="W23" i="7"/>
  <c r="X23" i="7"/>
  <c r="Y23" i="7"/>
  <c r="AO23" i="7"/>
  <c r="AP23" i="7"/>
  <c r="AQ23" i="7"/>
  <c r="AC23" i="7"/>
  <c r="AD23" i="7"/>
  <c r="AE23" i="7"/>
  <c r="AF23" i="7"/>
  <c r="H23" i="7" s="1"/>
  <c r="Q45" i="7"/>
  <c r="R45" i="7"/>
  <c r="S45" i="7"/>
  <c r="W45" i="7"/>
  <c r="X45" i="7"/>
  <c r="Y45" i="7"/>
  <c r="AO45" i="7"/>
  <c r="AP45" i="7"/>
  <c r="AQ45" i="7"/>
  <c r="AC45" i="7"/>
  <c r="AD45" i="7"/>
  <c r="AE45" i="7"/>
  <c r="Q35" i="7"/>
  <c r="R35" i="7"/>
  <c r="S35" i="7"/>
  <c r="W35" i="7"/>
  <c r="X35" i="7"/>
  <c r="Y35" i="7"/>
  <c r="AO35" i="7"/>
  <c r="AP35" i="7"/>
  <c r="AQ35" i="7"/>
  <c r="AC35" i="7"/>
  <c r="AD35" i="7"/>
  <c r="AE35" i="7"/>
  <c r="Q29" i="7"/>
  <c r="R29" i="7"/>
  <c r="S29" i="7"/>
  <c r="W29" i="7"/>
  <c r="X29" i="7"/>
  <c r="Y29" i="7"/>
  <c r="AO29" i="7"/>
  <c r="AP29" i="7"/>
  <c r="AQ29" i="7"/>
  <c r="AR29" i="7"/>
  <c r="J29" i="7" s="1"/>
  <c r="AC29" i="7"/>
  <c r="AD29" i="7"/>
  <c r="AE29" i="7"/>
  <c r="Q8" i="7"/>
  <c r="R8" i="7"/>
  <c r="S8" i="7"/>
  <c r="W8" i="7"/>
  <c r="X8" i="7"/>
  <c r="Y8" i="7"/>
  <c r="AO8" i="7"/>
  <c r="AP8" i="7"/>
  <c r="AQ8" i="7"/>
  <c r="AC8" i="7"/>
  <c r="AD8" i="7"/>
  <c r="AE8" i="7"/>
  <c r="Q47" i="7"/>
  <c r="R47" i="7"/>
  <c r="S47" i="7"/>
  <c r="W47" i="7"/>
  <c r="X47" i="7"/>
  <c r="Y47" i="7"/>
  <c r="AO47" i="7"/>
  <c r="AP47" i="7"/>
  <c r="AQ47" i="7"/>
  <c r="AR47" i="7"/>
  <c r="J47" i="7" s="1"/>
  <c r="AC47" i="7"/>
  <c r="AD47" i="7"/>
  <c r="AE47" i="7"/>
  <c r="Q7" i="7"/>
  <c r="R7" i="7"/>
  <c r="S7" i="7"/>
  <c r="W7" i="7"/>
  <c r="X7" i="7"/>
  <c r="Y7" i="7"/>
  <c r="AO7" i="7"/>
  <c r="AP7" i="7"/>
  <c r="AQ7" i="7"/>
  <c r="AR7" i="7"/>
  <c r="J7" i="7" s="1"/>
  <c r="AC7" i="7"/>
  <c r="AD7" i="7"/>
  <c r="AE7" i="7"/>
  <c r="Q11" i="7"/>
  <c r="R11" i="7"/>
  <c r="S11" i="7"/>
  <c r="W11" i="7"/>
  <c r="X11" i="7"/>
  <c r="Y11" i="7"/>
  <c r="AO11" i="7"/>
  <c r="AP11" i="7"/>
  <c r="AQ11" i="7"/>
  <c r="AR11" i="7"/>
  <c r="J11" i="7" s="1"/>
  <c r="AC11" i="7"/>
  <c r="AD11" i="7"/>
  <c r="AE11" i="7"/>
  <c r="Q16" i="7"/>
  <c r="R16" i="7"/>
  <c r="S16" i="7"/>
  <c r="W16" i="7"/>
  <c r="X16" i="7"/>
  <c r="Y16" i="7"/>
  <c r="AO16" i="7"/>
  <c r="AP16" i="7"/>
  <c r="AQ16" i="7"/>
  <c r="AC16" i="7"/>
  <c r="AD16" i="7"/>
  <c r="AE16" i="7"/>
  <c r="Q19" i="7"/>
  <c r="R19" i="7"/>
  <c r="S19" i="7"/>
  <c r="W19" i="7"/>
  <c r="X19" i="7"/>
  <c r="Y19" i="7"/>
  <c r="AO19" i="7"/>
  <c r="AP19" i="7"/>
  <c r="AQ19" i="7"/>
  <c r="AC19" i="7"/>
  <c r="AD19" i="7"/>
  <c r="AE19" i="7"/>
  <c r="AF19" i="7"/>
  <c r="H19" i="7" s="1"/>
  <c r="Q24" i="7"/>
  <c r="R24" i="7"/>
  <c r="S24" i="7"/>
  <c r="W24" i="7"/>
  <c r="X24" i="7"/>
  <c r="Y24" i="7"/>
  <c r="AO24" i="7"/>
  <c r="AP24" i="7"/>
  <c r="AQ24" i="7"/>
  <c r="AC24" i="7"/>
  <c r="AD24" i="7"/>
  <c r="AE24" i="7"/>
  <c r="Q4" i="7"/>
  <c r="R4" i="7"/>
  <c r="S4" i="7"/>
  <c r="W4" i="7"/>
  <c r="X4" i="7"/>
  <c r="Y4" i="7"/>
  <c r="AO4" i="7"/>
  <c r="AP4" i="7"/>
  <c r="E4" i="7" s="1"/>
  <c r="AQ4" i="7"/>
  <c r="AC4" i="7"/>
  <c r="AD4" i="7"/>
  <c r="AE4" i="7"/>
  <c r="Q12" i="7"/>
  <c r="R12" i="7"/>
  <c r="S12" i="7"/>
  <c r="W12" i="7"/>
  <c r="X12" i="7"/>
  <c r="Y12" i="7"/>
  <c r="AP12" i="7"/>
  <c r="AQ12" i="7"/>
  <c r="AC12" i="7"/>
  <c r="AD12" i="7"/>
  <c r="AE12" i="7"/>
  <c r="Q5" i="7"/>
  <c r="R5" i="7"/>
  <c r="S5" i="7"/>
  <c r="W5" i="7"/>
  <c r="X5" i="7"/>
  <c r="Y5" i="7"/>
  <c r="AO5" i="7"/>
  <c r="AP5" i="7"/>
  <c r="AQ5" i="7"/>
  <c r="AC5" i="7"/>
  <c r="AD5" i="7"/>
  <c r="AE5" i="7"/>
  <c r="Q60" i="7"/>
  <c r="R60" i="7"/>
  <c r="S60" i="7"/>
  <c r="W60" i="7"/>
  <c r="X60" i="7"/>
  <c r="Y60" i="7"/>
  <c r="Z60" i="7"/>
  <c r="G60" i="7" s="1"/>
  <c r="AO60" i="7"/>
  <c r="AP60" i="7"/>
  <c r="AQ60" i="7"/>
  <c r="AR60" i="7"/>
  <c r="J60" i="7" s="1"/>
  <c r="AC60" i="7"/>
  <c r="AD60" i="7"/>
  <c r="AE60" i="7"/>
  <c r="Q54" i="7"/>
  <c r="R54" i="7"/>
  <c r="S54" i="7"/>
  <c r="W54" i="7"/>
  <c r="X54" i="7"/>
  <c r="Y54" i="7"/>
  <c r="AO54" i="7"/>
  <c r="AP54" i="7"/>
  <c r="AQ54" i="7"/>
  <c r="AC54" i="7"/>
  <c r="AD54" i="7"/>
  <c r="AE54" i="7"/>
  <c r="AF54" i="7"/>
  <c r="H54" i="7" s="1"/>
  <c r="Q33" i="7"/>
  <c r="R33" i="7"/>
  <c r="S33" i="7"/>
  <c r="W33" i="7"/>
  <c r="X33" i="7"/>
  <c r="Y33" i="7"/>
  <c r="AO33" i="7"/>
  <c r="AP33" i="7"/>
  <c r="AQ33" i="7"/>
  <c r="AC33" i="7"/>
  <c r="AD33" i="7"/>
  <c r="AE33" i="7"/>
  <c r="AF33" i="7"/>
  <c r="H33" i="7" s="1"/>
  <c r="Q34" i="7"/>
  <c r="R34" i="7"/>
  <c r="S34" i="7"/>
  <c r="W34" i="7"/>
  <c r="X34" i="7"/>
  <c r="Y34" i="7"/>
  <c r="AO34" i="7"/>
  <c r="AP34" i="7"/>
  <c r="AQ34" i="7"/>
  <c r="AC34" i="7"/>
  <c r="AD34" i="7"/>
  <c r="AE34" i="7"/>
  <c r="Q41" i="7"/>
  <c r="R41" i="7"/>
  <c r="S41" i="7"/>
  <c r="W41" i="7"/>
  <c r="X41" i="7"/>
  <c r="Y41" i="7"/>
  <c r="Z41" i="7"/>
  <c r="G41" i="7" s="1"/>
  <c r="AO41" i="7"/>
  <c r="AP41" i="7"/>
  <c r="AQ41" i="7"/>
  <c r="AR41" i="7"/>
  <c r="J41" i="7" s="1"/>
  <c r="AC41" i="7"/>
  <c r="AD41" i="7"/>
  <c r="AE41" i="7"/>
  <c r="Q15" i="7"/>
  <c r="R15" i="7"/>
  <c r="S15" i="7"/>
  <c r="W15" i="7"/>
  <c r="X15" i="7"/>
  <c r="Y15" i="7"/>
  <c r="AO15" i="7"/>
  <c r="AP15" i="7"/>
  <c r="AQ15" i="7"/>
  <c r="AC15" i="7"/>
  <c r="AD15" i="7"/>
  <c r="AE15" i="7"/>
  <c r="Q59" i="7"/>
  <c r="R59" i="7"/>
  <c r="S59" i="7"/>
  <c r="W59" i="7"/>
  <c r="X59" i="7"/>
  <c r="Y59" i="7"/>
  <c r="AO59" i="7"/>
  <c r="AR59" i="7"/>
  <c r="J59" i="7" s="1"/>
  <c r="AP59" i="7"/>
  <c r="AQ59" i="7"/>
  <c r="AC59" i="7"/>
  <c r="AD59" i="7"/>
  <c r="AE59" i="7"/>
  <c r="AF59" i="7"/>
  <c r="H59" i="7" s="1"/>
  <c r="Q13" i="7"/>
  <c r="R13" i="7"/>
  <c r="S13" i="7"/>
  <c r="W13" i="7"/>
  <c r="X13" i="7"/>
  <c r="Y13" i="7"/>
  <c r="AO13" i="7"/>
  <c r="AP13" i="7"/>
  <c r="AQ13" i="7"/>
  <c r="AC13" i="7"/>
  <c r="AD13" i="7"/>
  <c r="AE13" i="7"/>
  <c r="AF13" i="7"/>
  <c r="H13" i="7" s="1"/>
  <c r="Q22" i="7"/>
  <c r="R22" i="7"/>
  <c r="S22" i="7"/>
  <c r="W22" i="7"/>
  <c r="X22" i="7"/>
  <c r="Y22" i="7"/>
  <c r="AO22" i="7"/>
  <c r="AP22" i="7"/>
  <c r="AQ22" i="7"/>
  <c r="AC22" i="7"/>
  <c r="AD22" i="7"/>
  <c r="AE22" i="7"/>
  <c r="Q58" i="7"/>
  <c r="R58" i="7"/>
  <c r="S58" i="7"/>
  <c r="W58" i="7"/>
  <c r="X58" i="7"/>
  <c r="Y58" i="7"/>
  <c r="AO58" i="7"/>
  <c r="AP58" i="7"/>
  <c r="AQ58" i="7"/>
  <c r="AR58" i="7"/>
  <c r="J58" i="7" s="1"/>
  <c r="AC58" i="7"/>
  <c r="AD58" i="7"/>
  <c r="AE58" i="7"/>
  <c r="Q40" i="7"/>
  <c r="R40" i="7"/>
  <c r="S40" i="7"/>
  <c r="T40" i="7"/>
  <c r="F40" i="7" s="1"/>
  <c r="W40" i="7"/>
  <c r="X40" i="7"/>
  <c r="Y40" i="7"/>
  <c r="AO40" i="7"/>
  <c r="AP40" i="7"/>
  <c r="AQ40" i="7"/>
  <c r="AR40" i="7"/>
  <c r="J40" i="7" s="1"/>
  <c r="AC40" i="7"/>
  <c r="AD40" i="7"/>
  <c r="AE40" i="7"/>
  <c r="Q36" i="7"/>
  <c r="R36" i="7"/>
  <c r="S36" i="7"/>
  <c r="W36" i="7"/>
  <c r="X36" i="7"/>
  <c r="Y36" i="7"/>
  <c r="AO36" i="7"/>
  <c r="AP36" i="7"/>
  <c r="AQ36" i="7"/>
  <c r="AC36" i="7"/>
  <c r="AD36" i="7"/>
  <c r="AE36" i="7"/>
  <c r="AF36" i="7"/>
  <c r="H36" i="7" s="1"/>
  <c r="Q48" i="7"/>
  <c r="R48" i="7"/>
  <c r="S48" i="7"/>
  <c r="W48" i="7"/>
  <c r="X48" i="7"/>
  <c r="Y48" i="7"/>
  <c r="AO48" i="7"/>
  <c r="AP48" i="7"/>
  <c r="AQ48" i="7"/>
  <c r="AC48" i="7"/>
  <c r="AD48" i="7"/>
  <c r="AE48" i="7"/>
  <c r="Q49" i="7"/>
  <c r="T49" i="7"/>
  <c r="F49" i="7" s="1"/>
  <c r="R49" i="7"/>
  <c r="S49" i="7"/>
  <c r="W49" i="7"/>
  <c r="X49" i="7"/>
  <c r="Y49" i="7"/>
  <c r="AO49" i="7"/>
  <c r="AP49" i="7"/>
  <c r="AQ49" i="7"/>
  <c r="AR49" i="7"/>
  <c r="J49" i="7" s="1"/>
  <c r="AC49" i="7"/>
  <c r="AD49" i="7"/>
  <c r="AE49" i="7"/>
  <c r="Q6" i="7"/>
  <c r="R6" i="7"/>
  <c r="S6" i="7"/>
  <c r="W6" i="7"/>
  <c r="X6" i="7"/>
  <c r="Y6" i="7"/>
  <c r="AO6" i="7"/>
  <c r="AP6" i="7"/>
  <c r="AQ6" i="7"/>
  <c r="AR6" i="7"/>
  <c r="J6" i="7" s="1"/>
  <c r="AC6" i="7"/>
  <c r="AD6" i="7"/>
  <c r="AE6" i="7"/>
  <c r="Q50" i="7"/>
  <c r="R50" i="7"/>
  <c r="S50" i="7"/>
  <c r="W50" i="7"/>
  <c r="X50" i="7"/>
  <c r="Y50" i="7"/>
  <c r="AO50" i="7"/>
  <c r="AP50" i="7"/>
  <c r="AQ50" i="7"/>
  <c r="AC50" i="7"/>
  <c r="AD50" i="7"/>
  <c r="AE50" i="7"/>
  <c r="Q26" i="7"/>
  <c r="R26" i="7"/>
  <c r="S26" i="7"/>
  <c r="W26" i="7"/>
  <c r="X26" i="7"/>
  <c r="Y26" i="7"/>
  <c r="AO26" i="7"/>
  <c r="AP26" i="7"/>
  <c r="AQ26" i="7"/>
  <c r="AC26" i="7"/>
  <c r="AD26" i="7"/>
  <c r="AE26" i="7"/>
  <c r="Q28" i="7"/>
  <c r="R28" i="7"/>
  <c r="S28" i="7"/>
  <c r="W28" i="7"/>
  <c r="X28" i="7"/>
  <c r="Y28" i="7"/>
  <c r="AO28" i="7"/>
  <c r="AP28" i="7"/>
  <c r="AQ28" i="7"/>
  <c r="AC28" i="7"/>
  <c r="AD28" i="7"/>
  <c r="AE28" i="7"/>
  <c r="Q18" i="7"/>
  <c r="R18" i="7"/>
  <c r="S18" i="7"/>
  <c r="W18" i="7"/>
  <c r="X18" i="7"/>
  <c r="Y18" i="7"/>
  <c r="AO18" i="7"/>
  <c r="AP18" i="7"/>
  <c r="AQ18" i="7"/>
  <c r="AC18" i="7"/>
  <c r="AD18" i="7"/>
  <c r="AE18" i="7"/>
  <c r="Q21" i="7"/>
  <c r="R21" i="7"/>
  <c r="S21" i="7"/>
  <c r="W21" i="7"/>
  <c r="X21" i="7"/>
  <c r="Y21" i="7"/>
  <c r="AO21" i="7"/>
  <c r="AP21" i="7"/>
  <c r="AQ21" i="7"/>
  <c r="AR21" i="7"/>
  <c r="J21" i="7" s="1"/>
  <c r="AC21" i="7"/>
  <c r="AD21" i="7"/>
  <c r="AE21" i="7"/>
  <c r="Q61" i="7"/>
  <c r="R61" i="7"/>
  <c r="S61" i="7"/>
  <c r="W61" i="7"/>
  <c r="X61" i="7"/>
  <c r="Y61" i="7"/>
  <c r="AO61" i="7"/>
  <c r="AP61" i="7"/>
  <c r="AQ61" i="7"/>
  <c r="AR61" i="7"/>
  <c r="J61" i="7" s="1"/>
  <c r="AC61" i="7"/>
  <c r="AF61" i="7"/>
  <c r="H61" i="7" s="1"/>
  <c r="AD61" i="7"/>
  <c r="AE61" i="7"/>
  <c r="Q32" i="7"/>
  <c r="R32" i="7"/>
  <c r="S32" i="7"/>
  <c r="T32" i="7"/>
  <c r="F32" i="7" s="1"/>
  <c r="W32" i="7"/>
  <c r="X32" i="7"/>
  <c r="Y32" i="7"/>
  <c r="AO32" i="7"/>
  <c r="AP32" i="7"/>
  <c r="AQ32" i="7"/>
  <c r="AR32" i="7"/>
  <c r="J32" i="7" s="1"/>
  <c r="AC32" i="7"/>
  <c r="AD32" i="7"/>
  <c r="AE32" i="7"/>
  <c r="AF32" i="7"/>
  <c r="H32" i="7" s="1"/>
  <c r="Q43" i="7"/>
  <c r="R43" i="7"/>
  <c r="S43" i="7"/>
  <c r="W43" i="7"/>
  <c r="X43" i="7"/>
  <c r="Y43" i="7"/>
  <c r="AO43" i="7"/>
  <c r="AP43" i="7"/>
  <c r="AQ43" i="7"/>
  <c r="AC43" i="7"/>
  <c r="AD43" i="7"/>
  <c r="AE43" i="7"/>
  <c r="Q55" i="7"/>
  <c r="R55" i="7"/>
  <c r="S55" i="7"/>
  <c r="T55" i="7"/>
  <c r="F55" i="7" s="1"/>
  <c r="W55" i="7"/>
  <c r="X55" i="7"/>
  <c r="Y55" i="7"/>
  <c r="AO55" i="7"/>
  <c r="AP55" i="7"/>
  <c r="AQ55" i="7"/>
  <c r="AC55" i="7"/>
  <c r="AD55" i="7"/>
  <c r="AE55" i="7"/>
  <c r="AF55" i="7"/>
  <c r="H55" i="7" s="1"/>
  <c r="Q46" i="7"/>
  <c r="R46" i="7"/>
  <c r="S46" i="7"/>
  <c r="W46" i="7"/>
  <c r="X46" i="7"/>
  <c r="Y46" i="7"/>
  <c r="AO46" i="7"/>
  <c r="AP46" i="7"/>
  <c r="AQ46" i="7"/>
  <c r="AC46" i="7"/>
  <c r="AD46" i="7"/>
  <c r="AE46" i="7"/>
  <c r="S15" i="5"/>
  <c r="T15" i="5"/>
  <c r="Z15" i="5"/>
  <c r="AA15" i="5"/>
  <c r="AQ15" i="5"/>
  <c r="AR15" i="5"/>
  <c r="AS15" i="5"/>
  <c r="AE15" i="5"/>
  <c r="AF15" i="5"/>
  <c r="AG15" i="5"/>
  <c r="S35" i="5"/>
  <c r="T35" i="5"/>
  <c r="Z35" i="5"/>
  <c r="AA35" i="5"/>
  <c r="AQ35" i="5"/>
  <c r="AR35" i="5"/>
  <c r="AS35" i="5"/>
  <c r="AE35" i="5"/>
  <c r="AF35" i="5"/>
  <c r="AG35" i="5"/>
  <c r="S28" i="5"/>
  <c r="T28" i="5"/>
  <c r="Z28" i="5"/>
  <c r="AA28" i="5"/>
  <c r="AQ28" i="5"/>
  <c r="AR28" i="5"/>
  <c r="AS28" i="5"/>
  <c r="AE28" i="5"/>
  <c r="AF28" i="5"/>
  <c r="AG28" i="5"/>
  <c r="S23" i="5"/>
  <c r="T23" i="5"/>
  <c r="Z23" i="5"/>
  <c r="AA23" i="5"/>
  <c r="AQ23" i="5"/>
  <c r="AR23" i="5"/>
  <c r="AS23" i="5"/>
  <c r="AE23" i="5"/>
  <c r="AF23" i="5"/>
  <c r="AG23" i="5"/>
  <c r="AH23" i="5"/>
  <c r="H23" i="5" s="1"/>
  <c r="S19" i="5"/>
  <c r="T19" i="5"/>
  <c r="Z19" i="5"/>
  <c r="AA19" i="5"/>
  <c r="AQ19" i="5"/>
  <c r="AR19" i="5"/>
  <c r="AS19" i="5"/>
  <c r="AE19" i="5"/>
  <c r="AF19" i="5"/>
  <c r="AG19" i="5"/>
  <c r="AH19" i="5"/>
  <c r="H19" i="5" s="1"/>
  <c r="S31" i="5"/>
  <c r="T31" i="5"/>
  <c r="Z31" i="5"/>
  <c r="AA31" i="5"/>
  <c r="AB31" i="5"/>
  <c r="G31" i="5" s="1"/>
  <c r="AQ31" i="5"/>
  <c r="AR31" i="5"/>
  <c r="AS31" i="5"/>
  <c r="AE31" i="5"/>
  <c r="AF31" i="5"/>
  <c r="AG31" i="5"/>
  <c r="AH31" i="5"/>
  <c r="H31" i="5" s="1"/>
  <c r="S12" i="5"/>
  <c r="T12" i="5"/>
  <c r="Z12" i="5"/>
  <c r="AB12" i="5" s="1"/>
  <c r="G12" i="5" s="1"/>
  <c r="AA12" i="5"/>
  <c r="AQ12" i="5"/>
  <c r="AR12" i="5"/>
  <c r="AS12" i="5"/>
  <c r="AT12" i="5"/>
  <c r="J12" i="5" s="1"/>
  <c r="AE12" i="5"/>
  <c r="AF12" i="5"/>
  <c r="AG12" i="5"/>
  <c r="AH12" i="5"/>
  <c r="H12" i="5" s="1"/>
  <c r="S49" i="5"/>
  <c r="T49" i="5"/>
  <c r="AB49" i="5"/>
  <c r="Z49" i="5"/>
  <c r="AA49" i="5"/>
  <c r="AQ49" i="5"/>
  <c r="AT49" i="5"/>
  <c r="AR49" i="5"/>
  <c r="AS49" i="5"/>
  <c r="AE49" i="5"/>
  <c r="AH49" i="5"/>
  <c r="AF49" i="5"/>
  <c r="AG49" i="5"/>
  <c r="S22" i="5"/>
  <c r="T22" i="5"/>
  <c r="Z22" i="5"/>
  <c r="AA22" i="5"/>
  <c r="AQ22" i="5"/>
  <c r="AR22" i="5"/>
  <c r="AS22" i="5"/>
  <c r="AE22" i="5"/>
  <c r="AH22" i="5"/>
  <c r="H22" i="5" s="1"/>
  <c r="AF22" i="5"/>
  <c r="AG22" i="5"/>
  <c r="S6" i="5"/>
  <c r="T6" i="5"/>
  <c r="Z6" i="5"/>
  <c r="AA6" i="5"/>
  <c r="AQ6" i="5"/>
  <c r="AR6" i="5"/>
  <c r="AS6" i="5"/>
  <c r="AE6" i="5"/>
  <c r="AF6" i="5"/>
  <c r="AG6" i="5"/>
  <c r="S40" i="5"/>
  <c r="T40" i="5"/>
  <c r="Z40" i="5"/>
  <c r="AA40" i="5"/>
  <c r="AB40" i="5"/>
  <c r="AQ40" i="5"/>
  <c r="AR40" i="5"/>
  <c r="AS40" i="5"/>
  <c r="AT40" i="5"/>
  <c r="AE40" i="5"/>
  <c r="AF40" i="5"/>
  <c r="AG40" i="5"/>
  <c r="AH40" i="5"/>
  <c r="S17" i="5"/>
  <c r="T17" i="5"/>
  <c r="Z17" i="5"/>
  <c r="AA17" i="5"/>
  <c r="AB17" i="5"/>
  <c r="G17" i="5" s="1"/>
  <c r="AQ17" i="5"/>
  <c r="AR17" i="5"/>
  <c r="AS17" i="5"/>
  <c r="AE17" i="5"/>
  <c r="AF17" i="5"/>
  <c r="AG17" i="5"/>
  <c r="AH17" i="5"/>
  <c r="H17" i="5" s="1"/>
  <c r="S10" i="5"/>
  <c r="T10" i="5"/>
  <c r="Z10" i="5"/>
  <c r="AA10" i="5"/>
  <c r="AQ10" i="5"/>
  <c r="AR10" i="5"/>
  <c r="AS10" i="5"/>
  <c r="AT10" i="5"/>
  <c r="J10" i="5" s="1"/>
  <c r="AE10" i="5"/>
  <c r="AF10" i="5"/>
  <c r="AG10" i="5"/>
  <c r="S20" i="5"/>
  <c r="T20" i="5"/>
  <c r="AB20" i="5"/>
  <c r="G20" i="5" s="1"/>
  <c r="Z20" i="5"/>
  <c r="AA20" i="5"/>
  <c r="AQ20" i="5"/>
  <c r="AR20" i="5"/>
  <c r="AS20" i="5"/>
  <c r="AE20" i="5"/>
  <c r="AF20" i="5"/>
  <c r="AG20" i="5"/>
  <c r="AH20" i="5"/>
  <c r="H20" i="5" s="1"/>
  <c r="S47" i="5"/>
  <c r="T47" i="5"/>
  <c r="AB47" i="5"/>
  <c r="Z47" i="5"/>
  <c r="AA47" i="5"/>
  <c r="AQ47" i="5"/>
  <c r="AR47" i="5"/>
  <c r="AS47" i="5"/>
  <c r="AT47" i="5"/>
  <c r="AE47" i="5"/>
  <c r="AH47" i="5"/>
  <c r="AF47" i="5"/>
  <c r="AG47" i="5"/>
  <c r="S4" i="5"/>
  <c r="T4" i="5"/>
  <c r="Z4" i="5"/>
  <c r="AA4" i="5"/>
  <c r="AQ4" i="5"/>
  <c r="AR4" i="5"/>
  <c r="AS4" i="5"/>
  <c r="AE4" i="5"/>
  <c r="AF4" i="5"/>
  <c r="AG4" i="5"/>
  <c r="S8" i="5"/>
  <c r="T8" i="5"/>
  <c r="Z8" i="5"/>
  <c r="AA8" i="5"/>
  <c r="AB8" i="5"/>
  <c r="G8" i="5" s="1"/>
  <c r="AQ8" i="5"/>
  <c r="AR8" i="5"/>
  <c r="AS8" i="5"/>
  <c r="AE8" i="5"/>
  <c r="AF8" i="5"/>
  <c r="AG8" i="5"/>
  <c r="AH8" i="5"/>
  <c r="H8" i="5" s="1"/>
  <c r="S38" i="5"/>
  <c r="T38" i="5"/>
  <c r="Z38" i="5"/>
  <c r="AA38" i="5"/>
  <c r="AQ38" i="5"/>
  <c r="AR38" i="5"/>
  <c r="AS38" i="5"/>
  <c r="AE38" i="5"/>
  <c r="AF38" i="5"/>
  <c r="AG38" i="5"/>
  <c r="AH38" i="5"/>
  <c r="H38" i="5" s="1"/>
  <c r="S27" i="5"/>
  <c r="T27" i="5"/>
  <c r="Z27" i="5"/>
  <c r="AA27" i="5"/>
  <c r="AQ27" i="5"/>
  <c r="AR27" i="5"/>
  <c r="AS27" i="5"/>
  <c r="AE27" i="5"/>
  <c r="AF27" i="5"/>
  <c r="AG27" i="5"/>
  <c r="AH27" i="5"/>
  <c r="H27" i="5" s="1"/>
  <c r="S52" i="5"/>
  <c r="T52" i="5"/>
  <c r="Z52" i="5"/>
  <c r="AA52" i="5"/>
  <c r="AQ52" i="5"/>
  <c r="AR52" i="5"/>
  <c r="AS52" i="5"/>
  <c r="AT52" i="5"/>
  <c r="AE52" i="5"/>
  <c r="AF52" i="5"/>
  <c r="AG52" i="5"/>
  <c r="AH52" i="5"/>
  <c r="S34" i="5"/>
  <c r="T34" i="5"/>
  <c r="Z34" i="5"/>
  <c r="AA34" i="5"/>
  <c r="AQ34" i="5"/>
  <c r="AR34" i="5"/>
  <c r="AS34" i="5"/>
  <c r="AE34" i="5"/>
  <c r="AF34" i="5"/>
  <c r="AG34" i="5"/>
  <c r="S33" i="5"/>
  <c r="T33" i="5"/>
  <c r="Z33" i="5"/>
  <c r="AA33" i="5"/>
  <c r="AQ33" i="5"/>
  <c r="AR33" i="5"/>
  <c r="AS33" i="5"/>
  <c r="AT33" i="5"/>
  <c r="J33" i="5" s="1"/>
  <c r="AE33" i="5"/>
  <c r="AF33" i="5"/>
  <c r="AG33" i="5"/>
  <c r="AH33" i="5"/>
  <c r="H33" i="5" s="1"/>
  <c r="S37" i="5"/>
  <c r="T37" i="5"/>
  <c r="Z37" i="5"/>
  <c r="AA37" i="5"/>
  <c r="AQ37" i="5"/>
  <c r="AR37" i="5"/>
  <c r="AS37" i="5"/>
  <c r="AT37" i="5"/>
  <c r="J37" i="5" s="1"/>
  <c r="AE37" i="5"/>
  <c r="AF37" i="5"/>
  <c r="AG37" i="5"/>
  <c r="S26" i="5"/>
  <c r="T26" i="5"/>
  <c r="Z26" i="5"/>
  <c r="AA26" i="5"/>
  <c r="AQ26" i="5"/>
  <c r="AR26" i="5"/>
  <c r="AS26" i="5"/>
  <c r="AE26" i="5"/>
  <c r="AF26" i="5"/>
  <c r="AG26" i="5"/>
  <c r="AH26" i="5"/>
  <c r="H26" i="5" s="1"/>
  <c r="S11" i="5"/>
  <c r="T11" i="5"/>
  <c r="Z11" i="5"/>
  <c r="AA11" i="5"/>
  <c r="AQ11" i="5"/>
  <c r="AR11" i="5"/>
  <c r="AS11" i="5"/>
  <c r="AE11" i="5"/>
  <c r="AF11" i="5"/>
  <c r="AG11" i="5"/>
  <c r="AH11" i="5"/>
  <c r="H11" i="5" s="1"/>
  <c r="S5" i="5"/>
  <c r="T5" i="5"/>
  <c r="Z5" i="5"/>
  <c r="AA5" i="5"/>
  <c r="AQ5" i="5"/>
  <c r="AR5" i="5"/>
  <c r="AS5" i="5"/>
  <c r="AE5" i="5"/>
  <c r="AF5" i="5"/>
  <c r="AG5" i="5"/>
  <c r="AH5" i="5"/>
  <c r="H5" i="5" s="1"/>
  <c r="S32" i="5"/>
  <c r="T32" i="5"/>
  <c r="Z32" i="5"/>
  <c r="AA32" i="5"/>
  <c r="AQ32" i="5"/>
  <c r="AR32" i="5"/>
  <c r="AS32" i="5"/>
  <c r="AT32" i="5"/>
  <c r="J32" i="5" s="1"/>
  <c r="AE32" i="5"/>
  <c r="AF32" i="5"/>
  <c r="AG32" i="5"/>
  <c r="AH32" i="5"/>
  <c r="H32" i="5" s="1"/>
  <c r="S25" i="5"/>
  <c r="T25" i="5"/>
  <c r="Z25" i="5"/>
  <c r="AA25" i="5"/>
  <c r="AQ25" i="5"/>
  <c r="AR25" i="5"/>
  <c r="AS25" i="5"/>
  <c r="AE25" i="5"/>
  <c r="AH25" i="5"/>
  <c r="H25" i="5" s="1"/>
  <c r="AF25" i="5"/>
  <c r="AG25" i="5"/>
  <c r="S3" i="5"/>
  <c r="T3" i="5"/>
  <c r="Z3" i="5"/>
  <c r="AA3" i="5"/>
  <c r="AQ3" i="5"/>
  <c r="AR3" i="5"/>
  <c r="AS3" i="5"/>
  <c r="AE3" i="5"/>
  <c r="AF3" i="5"/>
  <c r="AG3" i="5"/>
  <c r="S36" i="5"/>
  <c r="T36" i="5"/>
  <c r="Z36" i="5"/>
  <c r="AA36" i="5"/>
  <c r="AQ36" i="5"/>
  <c r="AR36" i="5"/>
  <c r="AS36" i="5"/>
  <c r="AE36" i="5"/>
  <c r="AF36" i="5"/>
  <c r="AG36" i="5"/>
  <c r="AH36" i="5"/>
  <c r="H36" i="5" s="1"/>
  <c r="S45" i="5"/>
  <c r="T45" i="5"/>
  <c r="Z45" i="5"/>
  <c r="AA45" i="5"/>
  <c r="AB45" i="5"/>
  <c r="AQ45" i="5"/>
  <c r="AR45" i="5"/>
  <c r="AS45" i="5"/>
  <c r="AT45" i="5"/>
  <c r="AE45" i="5"/>
  <c r="AF45" i="5"/>
  <c r="AG45" i="5"/>
  <c r="AH45" i="5"/>
  <c r="S46" i="5"/>
  <c r="T46" i="5"/>
  <c r="Z46" i="5"/>
  <c r="AA46" i="5"/>
  <c r="AB46" i="5"/>
  <c r="AQ46" i="5"/>
  <c r="AR46" i="5"/>
  <c r="AS46" i="5"/>
  <c r="AE46" i="5"/>
  <c r="AF46" i="5"/>
  <c r="AG46" i="5"/>
  <c r="AH46" i="5"/>
  <c r="S29" i="5"/>
  <c r="T29" i="5"/>
  <c r="Z29" i="5"/>
  <c r="AA29" i="5"/>
  <c r="AB29" i="5"/>
  <c r="G29" i="5" s="1"/>
  <c r="AQ29" i="5"/>
  <c r="AR29" i="5"/>
  <c r="AS29" i="5"/>
  <c r="AE29" i="5"/>
  <c r="AF29" i="5"/>
  <c r="AG29" i="5"/>
  <c r="AH29" i="5"/>
  <c r="H29" i="5" s="1"/>
  <c r="S44" i="5"/>
  <c r="T44" i="5"/>
  <c r="U44" i="5"/>
  <c r="Z44" i="5"/>
  <c r="AA44" i="5"/>
  <c r="AQ44" i="5"/>
  <c r="AR44" i="5"/>
  <c r="AS44" i="5"/>
  <c r="AT44" i="5"/>
  <c r="AE44" i="5"/>
  <c r="AF44" i="5"/>
  <c r="AG44" i="5"/>
  <c r="AH44" i="5"/>
  <c r="S41" i="5"/>
  <c r="T41" i="5"/>
  <c r="U41" i="5"/>
  <c r="Z41" i="5"/>
  <c r="AA41" i="5"/>
  <c r="AQ41" i="5"/>
  <c r="AR41" i="5"/>
  <c r="AS41" i="5"/>
  <c r="AT41" i="5"/>
  <c r="AE41" i="5"/>
  <c r="AF41" i="5"/>
  <c r="AG41" i="5"/>
  <c r="AH41" i="5"/>
  <c r="S39" i="5"/>
  <c r="T39" i="5"/>
  <c r="U39" i="5"/>
  <c r="Z39" i="5"/>
  <c r="AA39" i="5"/>
  <c r="AB39" i="5"/>
  <c r="AQ39" i="5"/>
  <c r="AR39" i="5"/>
  <c r="AS39" i="5"/>
  <c r="AE39" i="5"/>
  <c r="AF39" i="5"/>
  <c r="AG39" i="5"/>
  <c r="AH39" i="5"/>
  <c r="S13" i="5"/>
  <c r="T13" i="5"/>
  <c r="Z13" i="5"/>
  <c r="AA13" i="5"/>
  <c r="AQ13" i="5"/>
  <c r="AR13" i="5"/>
  <c r="AS13" i="5"/>
  <c r="AE13" i="5"/>
  <c r="AF13" i="5"/>
  <c r="AG13" i="5"/>
  <c r="S7" i="5"/>
  <c r="T7" i="5"/>
  <c r="Z7" i="5"/>
  <c r="AA7" i="5"/>
  <c r="AQ7" i="5"/>
  <c r="AR7" i="5"/>
  <c r="AT7" i="5" s="1"/>
  <c r="J7" i="5" s="1"/>
  <c r="AS7" i="5"/>
  <c r="AE7" i="5"/>
  <c r="AF7" i="5"/>
  <c r="AG7" i="5"/>
  <c r="AH7" i="5"/>
  <c r="H7" i="5" s="1"/>
  <c r="S9" i="5"/>
  <c r="T9" i="5"/>
  <c r="Z9" i="5"/>
  <c r="AB9" i="5" s="1"/>
  <c r="G9" i="5" s="1"/>
  <c r="AA9" i="5"/>
  <c r="AR9" i="5"/>
  <c r="AS9" i="5"/>
  <c r="AE9" i="5"/>
  <c r="AF9" i="5"/>
  <c r="AG9" i="5"/>
  <c r="AH9" i="5"/>
  <c r="H9" i="5" s="1"/>
  <c r="S50" i="5"/>
  <c r="T50" i="5"/>
  <c r="U50" i="5"/>
  <c r="Z50" i="5"/>
  <c r="AA50" i="5"/>
  <c r="AB50" i="5"/>
  <c r="AR50" i="5"/>
  <c r="AT50" i="5" s="1"/>
  <c r="AS50" i="5"/>
  <c r="AE50" i="5"/>
  <c r="AF50" i="5"/>
  <c r="AG50" i="5"/>
  <c r="AH50" i="5"/>
  <c r="S18" i="5"/>
  <c r="T18" i="5"/>
  <c r="Z18" i="5"/>
  <c r="AA18" i="5"/>
  <c r="AB18" i="5"/>
  <c r="G18" i="5" s="1"/>
  <c r="AR18" i="5"/>
  <c r="AS18" i="5"/>
  <c r="AT18" i="5"/>
  <c r="J18" i="5" s="1"/>
  <c r="AE18" i="5"/>
  <c r="AF18" i="5"/>
  <c r="AG18" i="5"/>
  <c r="AH18" i="5"/>
  <c r="H18" i="5" s="1"/>
  <c r="S42" i="5"/>
  <c r="T42" i="5"/>
  <c r="U42" i="5"/>
  <c r="Z42" i="5"/>
  <c r="AA42" i="5"/>
  <c r="AB42" i="5"/>
  <c r="AR42" i="5"/>
  <c r="AT42" i="5" s="1"/>
  <c r="AS42" i="5"/>
  <c r="AE42" i="5"/>
  <c r="AF42" i="5"/>
  <c r="AG42" i="5"/>
  <c r="AH42" i="5"/>
  <c r="S48" i="5"/>
  <c r="T48" i="5"/>
  <c r="U48" i="5"/>
  <c r="Z48" i="5"/>
  <c r="AA48" i="5"/>
  <c r="AB48" i="5"/>
  <c r="AR48" i="5"/>
  <c r="AT48" i="5" s="1"/>
  <c r="AS48" i="5"/>
  <c r="AE48" i="5"/>
  <c r="AF48" i="5"/>
  <c r="AG48" i="5"/>
  <c r="AH48" i="5"/>
  <c r="S43" i="5"/>
  <c r="T43" i="5"/>
  <c r="U43" i="5"/>
  <c r="Z43" i="5"/>
  <c r="AA43" i="5"/>
  <c r="AB43" i="5"/>
  <c r="AR43" i="5"/>
  <c r="AS43" i="5"/>
  <c r="AT43" i="5"/>
  <c r="AE43" i="5"/>
  <c r="AF43" i="5"/>
  <c r="AG43" i="5"/>
  <c r="AH43" i="5"/>
  <c r="S30" i="5"/>
  <c r="T30" i="5"/>
  <c r="Z30" i="5"/>
  <c r="AA30" i="5"/>
  <c r="AR30" i="5"/>
  <c r="AS30" i="5"/>
  <c r="AT30" i="5"/>
  <c r="J30" i="5" s="1"/>
  <c r="AE30" i="5"/>
  <c r="AF30" i="5"/>
  <c r="AG30" i="5"/>
  <c r="AH30" i="5"/>
  <c r="H30" i="5" s="1"/>
  <c r="S51" i="5"/>
  <c r="T51" i="5"/>
  <c r="U51" i="5"/>
  <c r="Z51" i="5"/>
  <c r="AA51" i="5"/>
  <c r="AB51" i="5"/>
  <c r="AR51" i="5"/>
  <c r="AS51" i="5"/>
  <c r="AT51" i="5"/>
  <c r="AE51" i="5"/>
  <c r="AF51" i="5"/>
  <c r="AG51" i="5"/>
  <c r="AH51" i="5"/>
  <c r="S21" i="5"/>
  <c r="T21" i="5"/>
  <c r="Z21" i="5"/>
  <c r="AA21" i="5"/>
  <c r="AB21" i="5"/>
  <c r="G21" i="5" s="1"/>
  <c r="AR21" i="5"/>
  <c r="AS21" i="5"/>
  <c r="AT21" i="5"/>
  <c r="J21" i="5" s="1"/>
  <c r="AE21" i="5"/>
  <c r="AF21" i="5"/>
  <c r="AG21" i="5"/>
  <c r="AH21" i="5"/>
  <c r="H21" i="5" s="1"/>
  <c r="S24" i="5"/>
  <c r="T24" i="5"/>
  <c r="Z24" i="5"/>
  <c r="AA24" i="5"/>
  <c r="AR24" i="5"/>
  <c r="AS24" i="5"/>
  <c r="AT24" i="5"/>
  <c r="J24" i="5" s="1"/>
  <c r="AE24" i="5"/>
  <c r="AF24" i="5"/>
  <c r="AG24" i="5"/>
  <c r="AH24" i="5"/>
  <c r="H24" i="5" s="1"/>
  <c r="S16" i="5"/>
  <c r="T16" i="5"/>
  <c r="Z16" i="5"/>
  <c r="AA16" i="5"/>
  <c r="AB16" i="5"/>
  <c r="G16" i="5" s="1"/>
  <c r="AR16" i="5"/>
  <c r="AS16" i="5"/>
  <c r="AE16" i="5"/>
  <c r="AF16" i="5"/>
  <c r="AG16" i="5"/>
  <c r="AH16" i="5"/>
  <c r="H16" i="5" s="1"/>
  <c r="Q15" i="1"/>
  <c r="R15" i="1"/>
  <c r="S15" i="1"/>
  <c r="X15" i="1"/>
  <c r="Y15" i="1"/>
  <c r="AP15" i="1"/>
  <c r="AQ15" i="1"/>
  <c r="AR15" i="1"/>
  <c r="AC15" i="1"/>
  <c r="AD15" i="1"/>
  <c r="AE15" i="1"/>
  <c r="Q20" i="1"/>
  <c r="R20" i="1"/>
  <c r="S20" i="1"/>
  <c r="X20" i="1"/>
  <c r="Y20" i="1"/>
  <c r="AP55" i="1"/>
  <c r="AQ55" i="1"/>
  <c r="AR55" i="1"/>
  <c r="AC55" i="1"/>
  <c r="AD55" i="1"/>
  <c r="AE55" i="1"/>
  <c r="Q68" i="1"/>
  <c r="R68" i="1"/>
  <c r="S68" i="1"/>
  <c r="X68" i="1"/>
  <c r="Y68" i="1"/>
  <c r="AP68" i="1"/>
  <c r="AQ68" i="1"/>
  <c r="AR68" i="1"/>
  <c r="AC68" i="1"/>
  <c r="AD68" i="1"/>
  <c r="AE68" i="1"/>
  <c r="Q26" i="1"/>
  <c r="R26" i="1"/>
  <c r="S26" i="1"/>
  <c r="X26" i="1"/>
  <c r="Y26" i="1"/>
  <c r="AP20" i="1"/>
  <c r="AQ20" i="1"/>
  <c r="AR20" i="1"/>
  <c r="AC20" i="1"/>
  <c r="AD20" i="1"/>
  <c r="AE20" i="1"/>
  <c r="Q27" i="1"/>
  <c r="R27" i="1"/>
  <c r="S27" i="1"/>
  <c r="X27" i="1"/>
  <c r="Z27" i="1" s="1"/>
  <c r="G27" i="1" s="1"/>
  <c r="Y27" i="1"/>
  <c r="AP8" i="1"/>
  <c r="AQ8" i="1"/>
  <c r="AR8" i="1"/>
  <c r="AS8" i="1" s="1"/>
  <c r="AC8" i="1"/>
  <c r="AD8" i="1"/>
  <c r="AE8" i="1"/>
  <c r="Q19" i="1"/>
  <c r="R19" i="1"/>
  <c r="S19" i="1"/>
  <c r="X19" i="1"/>
  <c r="Y19" i="1"/>
  <c r="AP11" i="1"/>
  <c r="AQ11" i="1"/>
  <c r="AR11" i="1"/>
  <c r="AC11" i="1"/>
  <c r="AD11" i="1"/>
  <c r="AE11" i="1"/>
  <c r="Q5" i="1"/>
  <c r="R5" i="1"/>
  <c r="S5" i="1"/>
  <c r="X5" i="1"/>
  <c r="Y5" i="1"/>
  <c r="AP4" i="1"/>
  <c r="AQ4" i="1"/>
  <c r="AR4" i="1"/>
  <c r="AC4" i="1"/>
  <c r="AD4" i="1"/>
  <c r="AE4" i="1"/>
  <c r="Q7" i="1"/>
  <c r="R7" i="1"/>
  <c r="S7" i="1"/>
  <c r="X7" i="1"/>
  <c r="Y7" i="1"/>
  <c r="AP46" i="1"/>
  <c r="AQ46" i="1"/>
  <c r="AR46" i="1"/>
  <c r="AC46" i="1"/>
  <c r="AD46" i="1"/>
  <c r="AE46" i="1"/>
  <c r="Q73" i="1"/>
  <c r="R73" i="1"/>
  <c r="S73" i="1"/>
  <c r="X73" i="1"/>
  <c r="Y73" i="1"/>
  <c r="AP73" i="1"/>
  <c r="AQ73" i="1"/>
  <c r="AR73" i="1"/>
  <c r="AS73" i="1"/>
  <c r="J73" i="1" s="1"/>
  <c r="AC73" i="1"/>
  <c r="AD73" i="1"/>
  <c r="AE73" i="1"/>
  <c r="AF73" i="1"/>
  <c r="H73" i="1" s="1"/>
  <c r="Q53" i="1"/>
  <c r="R53" i="1"/>
  <c r="S53" i="1"/>
  <c r="X53" i="1"/>
  <c r="Y53" i="1"/>
  <c r="AP53" i="1"/>
  <c r="AQ53" i="1"/>
  <c r="AR53" i="1"/>
  <c r="AS53" i="1" s="1"/>
  <c r="J53" i="1" s="1"/>
  <c r="AC53" i="1"/>
  <c r="AD53" i="1"/>
  <c r="AE53" i="1"/>
  <c r="AF53" i="1"/>
  <c r="H53" i="1" s="1"/>
  <c r="Q33" i="1"/>
  <c r="R33" i="1"/>
  <c r="S33" i="1"/>
  <c r="X33" i="1"/>
  <c r="Y33" i="1"/>
  <c r="AP21" i="1"/>
  <c r="AQ21" i="1"/>
  <c r="AR21" i="1"/>
  <c r="AC21" i="1"/>
  <c r="AD21" i="1"/>
  <c r="AE21" i="1"/>
  <c r="Q17" i="1"/>
  <c r="R17" i="1"/>
  <c r="S17" i="1"/>
  <c r="X17" i="1"/>
  <c r="Y17" i="1"/>
  <c r="AP19" i="1"/>
  <c r="AQ19" i="1"/>
  <c r="AR19" i="1"/>
  <c r="AC19" i="1"/>
  <c r="AD19" i="1"/>
  <c r="AE19" i="1"/>
  <c r="Q61" i="1"/>
  <c r="R61" i="1"/>
  <c r="S61" i="1"/>
  <c r="X61" i="1"/>
  <c r="Y61" i="1"/>
  <c r="AP32" i="1"/>
  <c r="AQ32" i="1"/>
  <c r="AR32" i="1"/>
  <c r="AC32" i="1"/>
  <c r="AD32" i="1"/>
  <c r="AE32" i="1"/>
  <c r="Q18" i="1"/>
  <c r="R18" i="1"/>
  <c r="S18" i="1"/>
  <c r="X18" i="1"/>
  <c r="Y18" i="1"/>
  <c r="AP42" i="1"/>
  <c r="AQ42" i="1"/>
  <c r="AR42" i="1"/>
  <c r="AC42" i="1"/>
  <c r="AD42" i="1"/>
  <c r="AE42" i="1"/>
  <c r="Q24" i="1"/>
  <c r="R24" i="1"/>
  <c r="S24" i="1"/>
  <c r="X24" i="1"/>
  <c r="Y24" i="1"/>
  <c r="AP10" i="1"/>
  <c r="AQ10" i="1"/>
  <c r="AR10" i="1"/>
  <c r="AC10" i="1"/>
  <c r="AD10" i="1"/>
  <c r="AE10" i="1"/>
  <c r="Q74" i="1"/>
  <c r="R74" i="1"/>
  <c r="S74" i="1"/>
  <c r="X74" i="1"/>
  <c r="Y74" i="1"/>
  <c r="AP74" i="1"/>
  <c r="AQ74" i="1"/>
  <c r="AR74" i="1"/>
  <c r="AC74" i="1"/>
  <c r="AD74" i="1"/>
  <c r="AE74" i="1"/>
  <c r="AF74" i="1"/>
  <c r="H74" i="1" s="1"/>
  <c r="Q54" i="1"/>
  <c r="R54" i="1"/>
  <c r="S54" i="1"/>
  <c r="X54" i="1"/>
  <c r="Y54" i="1"/>
  <c r="AP22" i="1"/>
  <c r="AQ22" i="1"/>
  <c r="AR22" i="1"/>
  <c r="AC22" i="1"/>
  <c r="AD22" i="1"/>
  <c r="AE22" i="1"/>
  <c r="Q10" i="1"/>
  <c r="R10" i="1"/>
  <c r="S10" i="1"/>
  <c r="X10" i="1"/>
  <c r="Y10" i="1"/>
  <c r="AP24" i="1"/>
  <c r="AQ24" i="1"/>
  <c r="AR24" i="1"/>
  <c r="AC24" i="1"/>
  <c r="AD24" i="1"/>
  <c r="AE24" i="1"/>
  <c r="AF24" i="1"/>
  <c r="Q40" i="1"/>
  <c r="R40" i="1"/>
  <c r="S40" i="1"/>
  <c r="X40" i="1"/>
  <c r="Y40" i="1"/>
  <c r="AP40" i="1"/>
  <c r="AQ40" i="1"/>
  <c r="AR40" i="1"/>
  <c r="AC40" i="1"/>
  <c r="AD40" i="1"/>
  <c r="AE40" i="1"/>
  <c r="AF40" i="1"/>
  <c r="H40" i="1" s="1"/>
  <c r="Q50" i="1"/>
  <c r="R50" i="1"/>
  <c r="S50" i="1"/>
  <c r="X50" i="1"/>
  <c r="Y50" i="1"/>
  <c r="AP50" i="1"/>
  <c r="AQ50" i="1"/>
  <c r="AR50" i="1"/>
  <c r="AC50" i="1"/>
  <c r="AD50" i="1"/>
  <c r="AE50" i="1"/>
  <c r="Q6" i="1"/>
  <c r="R6" i="1"/>
  <c r="S6" i="1"/>
  <c r="X6" i="1"/>
  <c r="Y6" i="1"/>
  <c r="AP7" i="1"/>
  <c r="AQ7" i="1"/>
  <c r="AR7" i="1"/>
  <c r="AC7" i="1"/>
  <c r="AD7" i="1"/>
  <c r="AE7" i="1"/>
  <c r="Q60" i="1"/>
  <c r="R60" i="1"/>
  <c r="S60" i="1"/>
  <c r="X60" i="1"/>
  <c r="Y60" i="1"/>
  <c r="AP60" i="1"/>
  <c r="AQ60" i="1"/>
  <c r="AR60" i="1"/>
  <c r="AS60" i="1"/>
  <c r="J60" i="1" s="1"/>
  <c r="AC60" i="1"/>
  <c r="AD60" i="1"/>
  <c r="AE60" i="1"/>
  <c r="AF60" i="1"/>
  <c r="H60" i="1" s="1"/>
  <c r="Q32" i="1"/>
  <c r="R32" i="1"/>
  <c r="S32" i="1"/>
  <c r="X32" i="1"/>
  <c r="Y32" i="1"/>
  <c r="AP14" i="1"/>
  <c r="AQ14" i="1"/>
  <c r="AR14" i="1"/>
  <c r="AC14" i="1"/>
  <c r="AD14" i="1"/>
  <c r="AE14" i="1"/>
  <c r="AF14" i="1"/>
  <c r="Q38" i="1"/>
  <c r="R38" i="1"/>
  <c r="S38" i="1"/>
  <c r="X38" i="1"/>
  <c r="Y38" i="1"/>
  <c r="AP38" i="1"/>
  <c r="AQ38" i="1"/>
  <c r="AR38" i="1"/>
  <c r="AC38" i="1"/>
  <c r="AD38" i="1"/>
  <c r="AE38" i="1"/>
  <c r="Q22" i="1"/>
  <c r="R22" i="1"/>
  <c r="S22" i="1"/>
  <c r="X22" i="1"/>
  <c r="Y22" i="1"/>
  <c r="AP9" i="1"/>
  <c r="AQ9" i="1"/>
  <c r="AR9" i="1"/>
  <c r="AC9" i="1"/>
  <c r="AD9" i="1"/>
  <c r="AE9" i="1"/>
  <c r="Q11" i="1"/>
  <c r="R11" i="1"/>
  <c r="S11" i="1"/>
  <c r="X11" i="1"/>
  <c r="Y11" i="1"/>
  <c r="AQ35" i="1"/>
  <c r="AR35" i="1"/>
  <c r="AC35" i="1"/>
  <c r="AD35" i="1"/>
  <c r="AE35" i="1"/>
  <c r="Q4" i="1"/>
  <c r="R4" i="1"/>
  <c r="S4" i="1"/>
  <c r="X4" i="1"/>
  <c r="Y4" i="1"/>
  <c r="AQ6" i="1"/>
  <c r="AR6" i="1"/>
  <c r="AC6" i="1"/>
  <c r="AD6" i="1"/>
  <c r="AE6" i="1"/>
  <c r="Q43" i="1"/>
  <c r="R43" i="1"/>
  <c r="S43" i="1"/>
  <c r="X43" i="1"/>
  <c r="Y43" i="1"/>
  <c r="AQ16" i="1"/>
  <c r="AR16" i="1"/>
  <c r="AS16" i="1"/>
  <c r="AC16" i="1"/>
  <c r="AD16" i="1"/>
  <c r="AE16" i="1"/>
  <c r="Q45" i="1"/>
  <c r="R45" i="1"/>
  <c r="S45" i="1"/>
  <c r="X45" i="1"/>
  <c r="Y45" i="1"/>
  <c r="Z45" i="1"/>
  <c r="G45" i="1" s="1"/>
  <c r="AP3" i="1"/>
  <c r="AQ3" i="1"/>
  <c r="AR3" i="1"/>
  <c r="AC3" i="1"/>
  <c r="AD3" i="1"/>
  <c r="AE3" i="1"/>
  <c r="Q76" i="1"/>
  <c r="R76" i="1"/>
  <c r="S76" i="1"/>
  <c r="X76" i="1"/>
  <c r="Y76" i="1"/>
  <c r="Z76" i="1"/>
  <c r="G76" i="1" s="1"/>
  <c r="AQ76" i="1"/>
  <c r="AR76" i="1"/>
  <c r="AC76" i="1"/>
  <c r="AD76" i="1"/>
  <c r="AE76" i="1"/>
  <c r="AF76" i="1"/>
  <c r="H76" i="1" s="1"/>
  <c r="Q51" i="1"/>
  <c r="R51" i="1"/>
  <c r="S51" i="1"/>
  <c r="T51" i="1"/>
  <c r="F51" i="1" s="1"/>
  <c r="X51" i="1"/>
  <c r="Y51" i="1"/>
  <c r="AQ51" i="1"/>
  <c r="AR51" i="1"/>
  <c r="AC51" i="1"/>
  <c r="AD51" i="1"/>
  <c r="AE51" i="1"/>
  <c r="AF51" i="1"/>
  <c r="H51" i="1" s="1"/>
  <c r="Q67" i="1"/>
  <c r="R67" i="1"/>
  <c r="S67" i="1"/>
  <c r="X67" i="1"/>
  <c r="Y67" i="1"/>
  <c r="AQ67" i="1"/>
  <c r="AR67" i="1"/>
  <c r="AC67" i="1"/>
  <c r="AD67" i="1"/>
  <c r="AE67" i="1"/>
  <c r="Q41" i="1"/>
  <c r="R41" i="1"/>
  <c r="S41" i="1"/>
  <c r="X41" i="1"/>
  <c r="Y41" i="1"/>
  <c r="Z41" i="1"/>
  <c r="G41" i="1" s="1"/>
  <c r="AP41" i="1"/>
  <c r="AQ41" i="1"/>
  <c r="AR41" i="1"/>
  <c r="AC41" i="1"/>
  <c r="AD41" i="1"/>
  <c r="AE41" i="1"/>
  <c r="Q13" i="1"/>
  <c r="R13" i="1"/>
  <c r="S13" i="1"/>
  <c r="X13" i="1"/>
  <c r="Y13" i="1"/>
  <c r="AP13" i="1"/>
  <c r="AQ13" i="1"/>
  <c r="AR13" i="1"/>
  <c r="AC13" i="1"/>
  <c r="AD13" i="1"/>
  <c r="AE13" i="1"/>
  <c r="AF13" i="1"/>
  <c r="H13" i="1" s="1"/>
  <c r="Q39" i="1"/>
  <c r="R39" i="1"/>
  <c r="S39" i="1"/>
  <c r="X39" i="1"/>
  <c r="Y39" i="1"/>
  <c r="AP39" i="1"/>
  <c r="AQ39" i="1"/>
  <c r="AR39" i="1"/>
  <c r="AC39" i="1"/>
  <c r="AD39" i="1"/>
  <c r="AE39" i="1"/>
  <c r="AF39" i="1"/>
  <c r="H39" i="1" s="1"/>
  <c r="Q23" i="1"/>
  <c r="R23" i="1"/>
  <c r="S23" i="1"/>
  <c r="X23" i="1"/>
  <c r="Y23" i="1"/>
  <c r="Z23" i="1"/>
  <c r="G23" i="1" s="1"/>
  <c r="AP23" i="1"/>
  <c r="AQ23" i="1"/>
  <c r="AR23" i="1"/>
  <c r="AC23" i="1"/>
  <c r="AD23" i="1"/>
  <c r="AE23" i="1"/>
  <c r="AF23" i="1"/>
  <c r="H23" i="1" s="1"/>
  <c r="Q30" i="1"/>
  <c r="R30" i="1"/>
  <c r="S30" i="1"/>
  <c r="X30" i="1"/>
  <c r="Y30" i="1"/>
  <c r="AP30" i="1"/>
  <c r="AQ30" i="1"/>
  <c r="AR30" i="1"/>
  <c r="AC30" i="1"/>
  <c r="AD30" i="1"/>
  <c r="AE30" i="1"/>
  <c r="AF30" i="1"/>
  <c r="H30" i="1" s="1"/>
  <c r="Q78" i="1"/>
  <c r="R78" i="1"/>
  <c r="S78" i="1"/>
  <c r="X78" i="1"/>
  <c r="Y78" i="1"/>
  <c r="Z78" i="1"/>
  <c r="G78" i="1" s="1"/>
  <c r="AP78" i="1"/>
  <c r="AQ78" i="1"/>
  <c r="AR78" i="1"/>
  <c r="AS78" i="1"/>
  <c r="J78" i="1" s="1"/>
  <c r="AC78" i="1"/>
  <c r="AD78" i="1"/>
  <c r="AE78" i="1"/>
  <c r="AF78" i="1"/>
  <c r="H78" i="1" s="1"/>
  <c r="Q46" i="1"/>
  <c r="R46" i="1"/>
  <c r="S46" i="1"/>
  <c r="X46" i="1"/>
  <c r="Y46" i="1"/>
  <c r="AP43" i="1"/>
  <c r="AQ43" i="1"/>
  <c r="AR43" i="1"/>
  <c r="AC43" i="1"/>
  <c r="AD43" i="1"/>
  <c r="AE43" i="1"/>
  <c r="Q28" i="1"/>
  <c r="R28" i="1"/>
  <c r="S28" i="1"/>
  <c r="X28" i="1"/>
  <c r="Y28" i="1"/>
  <c r="AQ12" i="1"/>
  <c r="AR12" i="1"/>
  <c r="AC12" i="1"/>
  <c r="AD12" i="1"/>
  <c r="AE12" i="1"/>
  <c r="Q16" i="1"/>
  <c r="R16" i="1"/>
  <c r="S16" i="1"/>
  <c r="X16" i="1"/>
  <c r="Y16" i="1"/>
  <c r="AQ28" i="1"/>
  <c r="AS28" i="1" s="1"/>
  <c r="AR28" i="1"/>
  <c r="AC28" i="1"/>
  <c r="AD28" i="1"/>
  <c r="AE28" i="1"/>
  <c r="AF28" i="1"/>
  <c r="Q66" i="1"/>
  <c r="R66" i="1"/>
  <c r="S66" i="1"/>
  <c r="T66" i="1"/>
  <c r="F66" i="1" s="1"/>
  <c r="X66" i="1"/>
  <c r="Y66" i="1"/>
  <c r="Z66" i="1"/>
  <c r="G66" i="1" s="1"/>
  <c r="AQ66" i="1"/>
  <c r="AR66" i="1"/>
  <c r="AS66" i="1"/>
  <c r="J66" i="1" s="1"/>
  <c r="AC66" i="1"/>
  <c r="AD66" i="1"/>
  <c r="AE66" i="1"/>
  <c r="AF66" i="1"/>
  <c r="H66" i="1" s="1"/>
  <c r="Q55" i="1"/>
  <c r="R55" i="1"/>
  <c r="S55" i="1"/>
  <c r="X55" i="1"/>
  <c r="Y55" i="1"/>
  <c r="AQ54" i="1"/>
  <c r="AR54" i="1"/>
  <c r="AC54" i="1"/>
  <c r="AD54" i="1"/>
  <c r="AE54" i="1"/>
  <c r="AF54" i="1"/>
  <c r="Q35" i="1"/>
  <c r="R35" i="1"/>
  <c r="S35" i="1"/>
  <c r="X35" i="1"/>
  <c r="Y35" i="1"/>
  <c r="AQ27" i="1"/>
  <c r="AR27" i="1"/>
  <c r="AC27" i="1"/>
  <c r="AD27" i="1"/>
  <c r="AE27" i="1"/>
  <c r="Q77" i="1"/>
  <c r="R77" i="1"/>
  <c r="S77" i="1"/>
  <c r="T77" i="1"/>
  <c r="F77" i="1" s="1"/>
  <c r="X77" i="1"/>
  <c r="Y77" i="1"/>
  <c r="Z77" i="1"/>
  <c r="G77" i="1" s="1"/>
  <c r="AQ77" i="1"/>
  <c r="AR77" i="1"/>
  <c r="AC77" i="1"/>
  <c r="AD77" i="1"/>
  <c r="AE77" i="1"/>
  <c r="AF77" i="1"/>
  <c r="H77" i="1" s="1"/>
  <c r="Q14" i="1"/>
  <c r="R14" i="1"/>
  <c r="S14" i="1"/>
  <c r="X14" i="1"/>
  <c r="Y14" i="1"/>
  <c r="Z14" i="1"/>
  <c r="G14" i="1" s="1"/>
  <c r="AQ26" i="1"/>
  <c r="AS26" i="1" s="1"/>
  <c r="AR26" i="1"/>
  <c r="AC26" i="1"/>
  <c r="AD26" i="1"/>
  <c r="AE26" i="1"/>
  <c r="AF26" i="1"/>
  <c r="Q9" i="1"/>
  <c r="R9" i="1"/>
  <c r="S9" i="1"/>
  <c r="X9" i="1"/>
  <c r="Y9" i="1"/>
  <c r="AQ33" i="1"/>
  <c r="AR33" i="1"/>
  <c r="AC33" i="1"/>
  <c r="AD33" i="1"/>
  <c r="AE33" i="1"/>
  <c r="Q8" i="1"/>
  <c r="R8" i="1"/>
  <c r="S8" i="1"/>
  <c r="X8" i="1"/>
  <c r="Y8" i="1"/>
  <c r="AQ18" i="1"/>
  <c r="AR18" i="1"/>
  <c r="AC18" i="1"/>
  <c r="AD18" i="1"/>
  <c r="AE18" i="1"/>
  <c r="Q12" i="1"/>
  <c r="R12" i="1"/>
  <c r="S12" i="1"/>
  <c r="X12" i="1"/>
  <c r="Y12" i="1"/>
  <c r="AQ61" i="1"/>
  <c r="AR61" i="1"/>
  <c r="AC61" i="1"/>
  <c r="AD61" i="1"/>
  <c r="AE61" i="1"/>
  <c r="AF61" i="1"/>
  <c r="Q42" i="1"/>
  <c r="R42" i="1"/>
  <c r="S42" i="1"/>
  <c r="X42" i="1"/>
  <c r="Y42" i="1"/>
  <c r="AQ45" i="1"/>
  <c r="AR45" i="1"/>
  <c r="AC45" i="1"/>
  <c r="AD45" i="1"/>
  <c r="AE45" i="1"/>
  <c r="AF45" i="1"/>
  <c r="Q21" i="1"/>
  <c r="R21" i="1"/>
  <c r="S21" i="1"/>
  <c r="X21" i="1"/>
  <c r="Y21" i="1"/>
  <c r="Z21" i="1"/>
  <c r="G21" i="1" s="1"/>
  <c r="AQ17" i="1"/>
  <c r="AR17" i="1"/>
  <c r="AC17" i="1"/>
  <c r="AD17" i="1"/>
  <c r="AE17" i="1"/>
  <c r="AF17" i="1"/>
  <c r="Q44" i="1"/>
  <c r="R44" i="1"/>
  <c r="S44" i="1"/>
  <c r="T44" i="1"/>
  <c r="F44" i="1" s="1"/>
  <c r="X44" i="1"/>
  <c r="Y44" i="1"/>
  <c r="Z44" i="1"/>
  <c r="G44" i="1" s="1"/>
  <c r="AQ44" i="1"/>
  <c r="AR44" i="1"/>
  <c r="AC44" i="1"/>
  <c r="AD44" i="1"/>
  <c r="AE44" i="1"/>
  <c r="AF44" i="1"/>
  <c r="H44" i="1" s="1"/>
  <c r="Q25" i="1"/>
  <c r="R25" i="1"/>
  <c r="S25" i="1"/>
  <c r="T25" i="1"/>
  <c r="F25" i="1" s="1"/>
  <c r="X25" i="1"/>
  <c r="Y25" i="1"/>
  <c r="Z25" i="1"/>
  <c r="G25" i="1" s="1"/>
  <c r="AQ25" i="1"/>
  <c r="AR25" i="1"/>
  <c r="AC25" i="1"/>
  <c r="AD25" i="1"/>
  <c r="AE25" i="1"/>
  <c r="AF25" i="1"/>
  <c r="H25" i="1" s="1"/>
  <c r="Q29" i="1"/>
  <c r="R29" i="1"/>
  <c r="S29" i="1"/>
  <c r="T29" i="1"/>
  <c r="F29" i="1" s="1"/>
  <c r="X29" i="1"/>
  <c r="Y29" i="1"/>
  <c r="Z29" i="1"/>
  <c r="G29" i="1" s="1"/>
  <c r="AQ29" i="1"/>
  <c r="AR29" i="1"/>
  <c r="AC29" i="1"/>
  <c r="AD29" i="1"/>
  <c r="AE29" i="1"/>
  <c r="AF29" i="1"/>
  <c r="H29" i="1" s="1"/>
  <c r="Q31" i="1"/>
  <c r="R31" i="1"/>
  <c r="S31" i="1"/>
  <c r="T31" i="1"/>
  <c r="F31" i="1" s="1"/>
  <c r="X31" i="1"/>
  <c r="Y31" i="1"/>
  <c r="Z31" i="1"/>
  <c r="G31" i="1" s="1"/>
  <c r="AQ31" i="1"/>
  <c r="AR31" i="1"/>
  <c r="AC31" i="1"/>
  <c r="AD31" i="1"/>
  <c r="AE31" i="1"/>
  <c r="AF31" i="1"/>
  <c r="H31" i="1" s="1"/>
  <c r="Q36" i="1"/>
  <c r="R36" i="1"/>
  <c r="S36" i="1"/>
  <c r="T36" i="1"/>
  <c r="F36" i="1" s="1"/>
  <c r="X36" i="1"/>
  <c r="Y36" i="1"/>
  <c r="Z36" i="1"/>
  <c r="G36" i="1" s="1"/>
  <c r="AQ36" i="1"/>
  <c r="AR36" i="1"/>
  <c r="AC36" i="1"/>
  <c r="AD36" i="1"/>
  <c r="AE36" i="1"/>
  <c r="AF36" i="1"/>
  <c r="H36" i="1" s="1"/>
  <c r="Q52" i="1"/>
  <c r="R52" i="1"/>
  <c r="S52" i="1"/>
  <c r="T52" i="1"/>
  <c r="F52" i="1" s="1"/>
  <c r="X52" i="1"/>
  <c r="Y52" i="1"/>
  <c r="Z52" i="1"/>
  <c r="G52" i="1" s="1"/>
  <c r="AQ52" i="1"/>
  <c r="AR52" i="1"/>
  <c r="AC52" i="1"/>
  <c r="AD52" i="1"/>
  <c r="AE52" i="1"/>
  <c r="AF52" i="1"/>
  <c r="H52" i="1" s="1"/>
  <c r="Q37" i="1"/>
  <c r="R37" i="1"/>
  <c r="S37" i="1"/>
  <c r="T37" i="1"/>
  <c r="F37" i="1" s="1"/>
  <c r="X37" i="1"/>
  <c r="Y37" i="1"/>
  <c r="Z37" i="1"/>
  <c r="G37" i="1" s="1"/>
  <c r="AQ37" i="1"/>
  <c r="AR37" i="1"/>
  <c r="AC37" i="1"/>
  <c r="AD37" i="1"/>
  <c r="AE37" i="1"/>
  <c r="AF37" i="1"/>
  <c r="H37" i="1" s="1"/>
  <c r="Q34" i="1"/>
  <c r="R34" i="1"/>
  <c r="S34" i="1"/>
  <c r="T34" i="1"/>
  <c r="F34" i="1" s="1"/>
  <c r="X34" i="1"/>
  <c r="Y34" i="1"/>
  <c r="Z34" i="1"/>
  <c r="G34" i="1" s="1"/>
  <c r="AQ34" i="1"/>
  <c r="AR34" i="1"/>
  <c r="AC34" i="1"/>
  <c r="AD34" i="1"/>
  <c r="AE34" i="1"/>
  <c r="AF34" i="1"/>
  <c r="H34" i="1" s="1"/>
  <c r="Q56" i="1"/>
  <c r="R56" i="1"/>
  <c r="S56" i="1"/>
  <c r="T56" i="1"/>
  <c r="F56" i="1" s="1"/>
  <c r="X56" i="1"/>
  <c r="Y56" i="1"/>
  <c r="Z56" i="1"/>
  <c r="G56" i="1" s="1"/>
  <c r="AQ56" i="1"/>
  <c r="AR56" i="1"/>
  <c r="AC56" i="1"/>
  <c r="AD56" i="1"/>
  <c r="AE56" i="1"/>
  <c r="AF56" i="1"/>
  <c r="H56" i="1" s="1"/>
  <c r="Q62" i="1"/>
  <c r="R62" i="1"/>
  <c r="S62" i="1"/>
  <c r="T62" i="1"/>
  <c r="F62" i="1" s="1"/>
  <c r="X62" i="1"/>
  <c r="Y62" i="1"/>
  <c r="Z62" i="1"/>
  <c r="G62" i="1" s="1"/>
  <c r="AQ62" i="1"/>
  <c r="AR62" i="1"/>
  <c r="AC62" i="1"/>
  <c r="AD62" i="1"/>
  <c r="AE62" i="1"/>
  <c r="AF62" i="1"/>
  <c r="H62" i="1" s="1"/>
  <c r="Q63" i="1"/>
  <c r="R63" i="1"/>
  <c r="S63" i="1"/>
  <c r="T63" i="1"/>
  <c r="F63" i="1" s="1"/>
  <c r="X63" i="1"/>
  <c r="Y63" i="1"/>
  <c r="Z63" i="1"/>
  <c r="G63" i="1" s="1"/>
  <c r="AQ63" i="1"/>
  <c r="AR63" i="1"/>
  <c r="AC63" i="1"/>
  <c r="AD63" i="1"/>
  <c r="AE63" i="1"/>
  <c r="AF63" i="1"/>
  <c r="H63" i="1" s="1"/>
  <c r="Q69" i="1"/>
  <c r="R69" i="1"/>
  <c r="S69" i="1"/>
  <c r="T69" i="1"/>
  <c r="F69" i="1" s="1"/>
  <c r="X69" i="1"/>
  <c r="Y69" i="1"/>
  <c r="Z69" i="1"/>
  <c r="G69" i="1" s="1"/>
  <c r="AQ69" i="1"/>
  <c r="AR69" i="1"/>
  <c r="AC69" i="1"/>
  <c r="AD69" i="1"/>
  <c r="AE69" i="1"/>
  <c r="AF69" i="1"/>
  <c r="H69" i="1" s="1"/>
  <c r="Q70" i="1"/>
  <c r="R70" i="1"/>
  <c r="S70" i="1"/>
  <c r="T70" i="1"/>
  <c r="F70" i="1" s="1"/>
  <c r="X70" i="1"/>
  <c r="Y70" i="1"/>
  <c r="Z70" i="1"/>
  <c r="G70" i="1" s="1"/>
  <c r="AQ70" i="1"/>
  <c r="AR70" i="1"/>
  <c r="AC70" i="1"/>
  <c r="AD70" i="1"/>
  <c r="AE70" i="1"/>
  <c r="AF70" i="1"/>
  <c r="H70" i="1" s="1"/>
  <c r="Q71" i="1"/>
  <c r="R71" i="1"/>
  <c r="S71" i="1"/>
  <c r="T71" i="1"/>
  <c r="F71" i="1" s="1"/>
  <c r="X71" i="1"/>
  <c r="Y71" i="1"/>
  <c r="Z71" i="1"/>
  <c r="G71" i="1" s="1"/>
  <c r="AQ71" i="1"/>
  <c r="AR71" i="1"/>
  <c r="AC71" i="1"/>
  <c r="AD71" i="1"/>
  <c r="AE71" i="1"/>
  <c r="AF71" i="1"/>
  <c r="H71" i="1" s="1"/>
  <c r="Q72" i="1"/>
  <c r="R72" i="1"/>
  <c r="S72" i="1"/>
  <c r="T72" i="1"/>
  <c r="F72" i="1" s="1"/>
  <c r="X72" i="1"/>
  <c r="Y72" i="1"/>
  <c r="Z72" i="1"/>
  <c r="G72" i="1" s="1"/>
  <c r="AQ72" i="1"/>
  <c r="AR72" i="1"/>
  <c r="AC72" i="1"/>
  <c r="AD72" i="1"/>
  <c r="AE72" i="1"/>
  <c r="AF72" i="1"/>
  <c r="H72" i="1" s="1"/>
  <c r="Q49" i="1"/>
  <c r="R49" i="1"/>
  <c r="S49" i="1"/>
  <c r="T49" i="1"/>
  <c r="F49" i="1" s="1"/>
  <c r="X49" i="1"/>
  <c r="Y49" i="1"/>
  <c r="Z49" i="1"/>
  <c r="G49" i="1" s="1"/>
  <c r="AQ49" i="1"/>
  <c r="AR49" i="1"/>
  <c r="AC49" i="1"/>
  <c r="AD49" i="1"/>
  <c r="AE49" i="1"/>
  <c r="AF49" i="1"/>
  <c r="H49" i="1" s="1"/>
  <c r="Q64" i="1"/>
  <c r="R64" i="1"/>
  <c r="S64" i="1"/>
  <c r="T64" i="1"/>
  <c r="F64" i="1" s="1"/>
  <c r="X64" i="1"/>
  <c r="Y64" i="1"/>
  <c r="Z64" i="1"/>
  <c r="G64" i="1" s="1"/>
  <c r="AQ64" i="1"/>
  <c r="AR64" i="1"/>
  <c r="AC64" i="1"/>
  <c r="AD64" i="1"/>
  <c r="AE64" i="1"/>
  <c r="AF64" i="1"/>
  <c r="H64" i="1" s="1"/>
  <c r="AF55" i="1"/>
  <c r="Z74" i="1"/>
  <c r="G74" i="1" s="1"/>
  <c r="AF21" i="1"/>
  <c r="AF46" i="1"/>
  <c r="Z40" i="1"/>
  <c r="G40" i="1" s="1"/>
  <c r="AF42" i="1"/>
  <c r="AF32" i="1"/>
  <c r="Z33" i="1"/>
  <c r="G33" i="1" s="1"/>
  <c r="AS46" i="1"/>
  <c r="AF8" i="1"/>
  <c r="Z32" i="1"/>
  <c r="G32" i="1" s="1"/>
  <c r="Z60" i="1"/>
  <c r="G60" i="1" s="1"/>
  <c r="Z73" i="1"/>
  <c r="G73" i="1" s="1"/>
  <c r="AF4" i="1"/>
  <c r="H5" i="1" s="1"/>
  <c r="AF20" i="1"/>
  <c r="Z26" i="1"/>
  <c r="G26" i="1" s="1"/>
  <c r="AS68" i="1"/>
  <c r="J68" i="1" s="1"/>
  <c r="Z51" i="1"/>
  <c r="G51" i="1" s="1"/>
  <c r="T76" i="1"/>
  <c r="F76" i="1" s="1"/>
  <c r="Z43" i="1"/>
  <c r="G43" i="1" s="1"/>
  <c r="AF67" i="1"/>
  <c r="H67" i="1" s="1"/>
  <c r="AF3" i="1"/>
  <c r="AF38" i="1"/>
  <c r="H38" i="1" s="1"/>
  <c r="AR18" i="6"/>
  <c r="J18" i="6" s="1"/>
  <c r="AF19" i="6"/>
  <c r="H19" i="6" s="1"/>
  <c r="AR8" i="7"/>
  <c r="J8" i="7" s="1"/>
  <c r="BE11" i="1"/>
  <c r="L11" i="1" s="1"/>
  <c r="BE21" i="1" l="1"/>
  <c r="L21" i="1" s="1"/>
  <c r="AS44" i="1"/>
  <c r="J44" i="1" s="1"/>
  <c r="BE39" i="1"/>
  <c r="L39" i="1" s="1"/>
  <c r="BE12" i="1"/>
  <c r="L12" i="1" s="1"/>
  <c r="BE29" i="1"/>
  <c r="L29" i="1" s="1"/>
  <c r="BE32" i="1"/>
  <c r="L32" i="1" s="1"/>
  <c r="BE31" i="1"/>
  <c r="L31" i="1" s="1"/>
  <c r="BE34" i="1"/>
  <c r="L34" i="1" s="1"/>
  <c r="BE49" i="1"/>
  <c r="L49" i="1" s="1"/>
  <c r="N19" i="6"/>
  <c r="N14" i="6"/>
  <c r="N25" i="7"/>
  <c r="AX24" i="7"/>
  <c r="K24" i="7" s="1"/>
  <c r="N10" i="7"/>
  <c r="BF9" i="5"/>
  <c r="L9" i="5" s="1"/>
  <c r="BF4" i="5"/>
  <c r="L4" i="5" s="1"/>
  <c r="BF18" i="5"/>
  <c r="L18" i="5" s="1"/>
  <c r="BF12" i="5"/>
  <c r="L12" i="5" s="1"/>
  <c r="BE25" i="1"/>
  <c r="L25" i="1" s="1"/>
  <c r="BE37" i="1"/>
  <c r="L37" i="1" s="1"/>
  <c r="BE26" i="1"/>
  <c r="L26" i="1" s="1"/>
  <c r="BE24" i="1"/>
  <c r="L24" i="1" s="1"/>
  <c r="BE36" i="1"/>
  <c r="L36" i="1" s="1"/>
  <c r="AX7" i="6"/>
  <c r="K7" i="6" s="1"/>
  <c r="AX18" i="6"/>
  <c r="K18" i="6" s="1"/>
  <c r="AX10" i="7"/>
  <c r="K10" i="7" s="1"/>
  <c r="AX9" i="7"/>
  <c r="K9" i="7" s="1"/>
  <c r="N9" i="7" s="1"/>
  <c r="BF16" i="5"/>
  <c r="L16" i="5" s="1"/>
  <c r="BF25" i="5"/>
  <c r="L25" i="5" s="1"/>
  <c r="BF29" i="5"/>
  <c r="L29" i="5" s="1"/>
  <c r="BF7" i="5"/>
  <c r="L7" i="5" s="1"/>
  <c r="BF6" i="5"/>
  <c r="L6" i="5" s="1"/>
  <c r="BE27" i="1"/>
  <c r="L27" i="1" s="1"/>
  <c r="BE6" i="1"/>
  <c r="L6" i="1" s="1"/>
  <c r="BE8" i="1"/>
  <c r="L8" i="1" s="1"/>
  <c r="AY9" i="1"/>
  <c r="AS72" i="1"/>
  <c r="J72" i="1" s="1"/>
  <c r="K17" i="1"/>
  <c r="AY6" i="1"/>
  <c r="K6" i="1" s="1"/>
  <c r="E44" i="1"/>
  <c r="E78" i="1"/>
  <c r="E4" i="1"/>
  <c r="E38" i="1"/>
  <c r="E68" i="1"/>
  <c r="E69" i="1"/>
  <c r="E31" i="1"/>
  <c r="E35" i="1"/>
  <c r="E24" i="1"/>
  <c r="E7" i="1"/>
  <c r="AS71" i="1"/>
  <c r="J71" i="1" s="1"/>
  <c r="K54" i="1"/>
  <c r="K21" i="1"/>
  <c r="Z7" i="1"/>
  <c r="G7" i="1" s="1"/>
  <c r="N47" i="7"/>
  <c r="N29" i="7"/>
  <c r="AR23" i="7"/>
  <c r="J23" i="7" s="1"/>
  <c r="O21" i="5"/>
  <c r="AT16" i="5"/>
  <c r="J16" i="5" s="1"/>
  <c r="O32" i="5"/>
  <c r="O28" i="5"/>
  <c r="E51" i="1"/>
  <c r="E45" i="1"/>
  <c r="E40" i="1"/>
  <c r="E20" i="1"/>
  <c r="E66" i="1"/>
  <c r="AS37" i="1"/>
  <c r="J37" i="1" s="1"/>
  <c r="E36" i="1"/>
  <c r="E49" i="1"/>
  <c r="AS62" i="1"/>
  <c r="J62" i="1" s="1"/>
  <c r="E34" i="1"/>
  <c r="AS25" i="1"/>
  <c r="J25" i="1" s="1"/>
  <c r="E21" i="1"/>
  <c r="E8" i="1"/>
  <c r="E55" i="1"/>
  <c r="E30" i="1"/>
  <c r="E32" i="1"/>
  <c r="E6" i="1"/>
  <c r="E18" i="1"/>
  <c r="E5" i="1"/>
  <c r="K16" i="1"/>
  <c r="AS64" i="1"/>
  <c r="J64" i="1" s="1"/>
  <c r="AS70" i="1"/>
  <c r="J70" i="1" s="1"/>
  <c r="E63" i="1"/>
  <c r="E29" i="1"/>
  <c r="E16" i="1"/>
  <c r="E39" i="1"/>
  <c r="E41" i="1"/>
  <c r="E3" i="1"/>
  <c r="E22" i="1"/>
  <c r="E33" i="1"/>
  <c r="E26" i="1"/>
  <c r="E72" i="1"/>
  <c r="N72" i="1" s="1"/>
  <c r="E53" i="1"/>
  <c r="E62" i="1"/>
  <c r="E12" i="1"/>
  <c r="E70" i="1"/>
  <c r="AS49" i="1"/>
  <c r="J49" i="1" s="1"/>
  <c r="E71" i="1"/>
  <c r="AS34" i="1"/>
  <c r="J34" i="1" s="1"/>
  <c r="E52" i="1"/>
  <c r="E9" i="1"/>
  <c r="E43" i="1"/>
  <c r="E74" i="1"/>
  <c r="E73" i="1"/>
  <c r="E15" i="1"/>
  <c r="E37" i="1"/>
  <c r="E23" i="1"/>
  <c r="E13" i="1"/>
  <c r="E60" i="1"/>
  <c r="AS20" i="1"/>
  <c r="J26" i="1" s="1"/>
  <c r="E25" i="1"/>
  <c r="E14" i="1"/>
  <c r="E46" i="1"/>
  <c r="E11" i="1"/>
  <c r="E54" i="1"/>
  <c r="E17" i="1"/>
  <c r="E27" i="1"/>
  <c r="AM77" i="1"/>
  <c r="I77" i="1" s="1"/>
  <c r="AM23" i="1"/>
  <c r="I23" i="1" s="1"/>
  <c r="AM13" i="1"/>
  <c r="I13" i="1" s="1"/>
  <c r="AM3" i="1"/>
  <c r="I3" i="1" s="1"/>
  <c r="E64" i="1"/>
  <c r="N64" i="1" s="1"/>
  <c r="AS63" i="1"/>
  <c r="J63" i="1" s="1"/>
  <c r="E56" i="1"/>
  <c r="E42" i="1"/>
  <c r="E77" i="1"/>
  <c r="E28" i="1"/>
  <c r="E67" i="1"/>
  <c r="E76" i="1"/>
  <c r="E50" i="1"/>
  <c r="E10" i="1"/>
  <c r="E61" i="1"/>
  <c r="E19" i="1"/>
  <c r="AX4" i="7"/>
  <c r="K4" i="7" s="1"/>
  <c r="AX7" i="7"/>
  <c r="K7" i="7" s="1"/>
  <c r="N20" i="6"/>
  <c r="AR6" i="6"/>
  <c r="J6" i="6" s="1"/>
  <c r="AX3" i="6"/>
  <c r="K3" i="6" s="1"/>
  <c r="AL3" i="6"/>
  <c r="I3" i="6" s="1"/>
  <c r="T27" i="6"/>
  <c r="F27" i="6" s="1"/>
  <c r="AR5" i="6"/>
  <c r="J5" i="6" s="1"/>
  <c r="AL20" i="6"/>
  <c r="I20" i="6" s="1"/>
  <c r="AR7" i="6"/>
  <c r="J7" i="6" s="1"/>
  <c r="AF11" i="7"/>
  <c r="H11" i="7" s="1"/>
  <c r="Z26" i="7"/>
  <c r="G26" i="7" s="1"/>
  <c r="AT4" i="5"/>
  <c r="J4" i="5" s="1"/>
  <c r="AT11" i="5"/>
  <c r="J11" i="5" s="1"/>
  <c r="AS29" i="1"/>
  <c r="J29" i="1" s="1"/>
  <c r="K12" i="1"/>
  <c r="H61" i="1"/>
  <c r="AS31" i="1"/>
  <c r="J31" i="1" s="1"/>
  <c r="K43" i="1"/>
  <c r="AS56" i="1"/>
  <c r="J56" i="1" s="1"/>
  <c r="AS11" i="1"/>
  <c r="K24" i="1"/>
  <c r="AS52" i="1"/>
  <c r="J52" i="1" s="1"/>
  <c r="J16" i="1"/>
  <c r="AS36" i="1"/>
  <c r="J36" i="1" s="1"/>
  <c r="Z42" i="1"/>
  <c r="G42" i="1" s="1"/>
  <c r="K11" i="1"/>
  <c r="AS17" i="1"/>
  <c r="AS30" i="1"/>
  <c r="J30" i="1" s="1"/>
  <c r="AS69" i="1"/>
  <c r="J69" i="1" s="1"/>
  <c r="K20" i="1"/>
  <c r="AR15" i="7"/>
  <c r="J15" i="7" s="1"/>
  <c r="AR18" i="7"/>
  <c r="J18" i="7" s="1"/>
  <c r="AT25" i="5"/>
  <c r="J25" i="5" s="1"/>
  <c r="AT27" i="5"/>
  <c r="J27" i="5" s="1"/>
  <c r="AT26" i="5"/>
  <c r="J26" i="5" s="1"/>
  <c r="AT9" i="5"/>
  <c r="J9" i="5" s="1"/>
  <c r="AS23" i="1"/>
  <c r="J23" i="1" s="1"/>
  <c r="AR3" i="6"/>
  <c r="J3" i="6" s="1"/>
  <c r="K32" i="1"/>
  <c r="Z4" i="1"/>
  <c r="G4" i="1" s="1"/>
  <c r="AM50" i="1"/>
  <c r="I50" i="1" s="1"/>
  <c r="AM66" i="1"/>
  <c r="I66" i="1" s="1"/>
  <c r="AM42" i="1"/>
  <c r="I42" i="1" s="1"/>
  <c r="AM78" i="1"/>
  <c r="I78" i="1" s="1"/>
  <c r="AM60" i="1"/>
  <c r="I60" i="1" s="1"/>
  <c r="AF6" i="1"/>
  <c r="H6" i="1" s="1"/>
  <c r="AF19" i="1"/>
  <c r="AF7" i="7"/>
  <c r="H7" i="7" s="1"/>
  <c r="AH3" i="5"/>
  <c r="H3" i="5" s="1"/>
  <c r="H26" i="1"/>
  <c r="AF12" i="1"/>
  <c r="H12" i="1" s="1"/>
  <c r="K42" i="1"/>
  <c r="H55" i="1"/>
  <c r="K55" i="1"/>
  <c r="H4" i="1"/>
  <c r="H32" i="1"/>
  <c r="H17" i="1"/>
  <c r="K14" i="1"/>
  <c r="K27" i="1"/>
  <c r="AF7" i="1"/>
  <c r="H7" i="1" s="1"/>
  <c r="I12" i="1"/>
  <c r="K7" i="1"/>
  <c r="AM30" i="1"/>
  <c r="I30" i="1" s="1"/>
  <c r="AM53" i="1"/>
  <c r="I53" i="1" s="1"/>
  <c r="AM51" i="1"/>
  <c r="I51" i="1" s="1"/>
  <c r="AM41" i="1"/>
  <c r="I41" i="1" s="1"/>
  <c r="AM38" i="1"/>
  <c r="I38" i="1" s="1"/>
  <c r="AN33" i="5"/>
  <c r="I33" i="5" s="1"/>
  <c r="AM45" i="1"/>
  <c r="I45" i="1" s="1"/>
  <c r="I18" i="1"/>
  <c r="AM17" i="1"/>
  <c r="I17" i="1" s="1"/>
  <c r="AN11" i="5"/>
  <c r="I11" i="5" s="1"/>
  <c r="AM9" i="1"/>
  <c r="T3" i="6"/>
  <c r="F3" i="6" s="1"/>
  <c r="AF40" i="7"/>
  <c r="H40" i="7" s="1"/>
  <c r="AF22" i="7"/>
  <c r="H22" i="7" s="1"/>
  <c r="AH6" i="5"/>
  <c r="H6" i="5" s="1"/>
  <c r="K46" i="1"/>
  <c r="K10" i="1"/>
  <c r="K26" i="1"/>
  <c r="H42" i="1"/>
  <c r="AF18" i="1"/>
  <c r="H8" i="1" s="1"/>
  <c r="I54" i="1"/>
  <c r="I22" i="1"/>
  <c r="I26" i="1"/>
  <c r="I20" i="1"/>
  <c r="I28" i="1"/>
  <c r="K8" i="1"/>
  <c r="Z10" i="1"/>
  <c r="G10" i="1" s="1"/>
  <c r="K45" i="1"/>
  <c r="K3" i="1"/>
  <c r="H45" i="1"/>
  <c r="H3" i="1"/>
  <c r="Z12" i="1"/>
  <c r="G12" i="1" s="1"/>
  <c r="H14" i="1"/>
  <c r="K35" i="1"/>
  <c r="K18" i="1"/>
  <c r="K61" i="1"/>
  <c r="H21" i="1"/>
  <c r="H28" i="1"/>
  <c r="T67" i="1"/>
  <c r="F67" i="1" s="1"/>
  <c r="I46" i="1"/>
  <c r="I43" i="1"/>
  <c r="H20" i="1"/>
  <c r="K28" i="1"/>
  <c r="Z5" i="1"/>
  <c r="G5" i="1" s="1"/>
  <c r="K22" i="1"/>
  <c r="K19" i="1"/>
  <c r="AF7" i="6"/>
  <c r="H7" i="6" s="1"/>
  <c r="AF8" i="6"/>
  <c r="H8" i="6" s="1"/>
  <c r="AF50" i="7"/>
  <c r="H50" i="7" s="1"/>
  <c r="AF10" i="1"/>
  <c r="H24" i="1" s="1"/>
  <c r="Z32" i="7"/>
  <c r="G32" i="7" s="1"/>
  <c r="Z7" i="7"/>
  <c r="G7" i="7" s="1"/>
  <c r="Z11" i="7"/>
  <c r="G11" i="7" s="1"/>
  <c r="T11" i="6"/>
  <c r="F11" i="6" s="1"/>
  <c r="Z19" i="1"/>
  <c r="G19" i="1" s="1"/>
  <c r="Z18" i="1"/>
  <c r="G18" i="1" s="1"/>
  <c r="T5" i="7"/>
  <c r="F5" i="7" s="1"/>
  <c r="T7" i="6"/>
  <c r="F7" i="6" s="1"/>
  <c r="U13" i="5"/>
  <c r="F13" i="5" s="1"/>
  <c r="T16" i="1"/>
  <c r="F16" i="1" s="1"/>
  <c r="AY33" i="1"/>
  <c r="AM33" i="1"/>
  <c r="Z24" i="1"/>
  <c r="G24" i="1" s="1"/>
  <c r="Z68" i="1"/>
  <c r="G68" i="1" s="1"/>
  <c r="AB36" i="5"/>
  <c r="G36" i="5" s="1"/>
  <c r="T11" i="1"/>
  <c r="F11" i="1" s="1"/>
  <c r="Z8" i="7"/>
  <c r="G8" i="7" s="1"/>
  <c r="AF6" i="6"/>
  <c r="H6" i="6" s="1"/>
  <c r="AF16" i="7"/>
  <c r="H16" i="7" s="1"/>
  <c r="AF18" i="6"/>
  <c r="H18" i="6" s="1"/>
  <c r="AF14" i="6"/>
  <c r="H14" i="6" s="1"/>
  <c r="AL13" i="6"/>
  <c r="I13" i="6" s="1"/>
  <c r="AL8" i="7"/>
  <c r="I8" i="7" s="1"/>
  <c r="AL6" i="7"/>
  <c r="I6" i="7" s="1"/>
  <c r="T6" i="7"/>
  <c r="F6" i="7" s="1"/>
  <c r="AN21" i="5"/>
  <c r="I21" i="5" s="1"/>
  <c r="AF11" i="1"/>
  <c r="H19" i="1" s="1"/>
  <c r="AF33" i="1"/>
  <c r="AF15" i="7"/>
  <c r="H15" i="7" s="1"/>
  <c r="T4" i="6"/>
  <c r="F4" i="6" s="1"/>
  <c r="AL34" i="7"/>
  <c r="I34" i="7" s="1"/>
  <c r="AN13" i="5"/>
  <c r="I13" i="5" s="1"/>
  <c r="AN24" i="5"/>
  <c r="I24" i="5" s="1"/>
  <c r="AB5" i="5"/>
  <c r="G5" i="5" s="1"/>
  <c r="AB24" i="5"/>
  <c r="G24" i="5" s="1"/>
  <c r="AB30" i="5"/>
  <c r="G30" i="5" s="1"/>
  <c r="Z18" i="7"/>
  <c r="G18" i="7" s="1"/>
  <c r="Z58" i="7"/>
  <c r="G58" i="7" s="1"/>
  <c r="T43" i="7"/>
  <c r="F43" i="7" s="1"/>
  <c r="T12" i="6"/>
  <c r="F12" i="6" s="1"/>
  <c r="Z54" i="1"/>
  <c r="G54" i="1" s="1"/>
  <c r="AB32" i="5"/>
  <c r="G32" i="5" s="1"/>
  <c r="Z7" i="6"/>
  <c r="G7" i="6" s="1"/>
  <c r="Z20" i="6"/>
  <c r="G20" i="6" s="1"/>
  <c r="T18" i="7"/>
  <c r="F18" i="7" s="1"/>
  <c r="U9" i="5"/>
  <c r="F9" i="5" s="1"/>
  <c r="AB10" i="5"/>
  <c r="G10" i="5" s="1"/>
  <c r="U7" i="5"/>
  <c r="F7" i="5" s="1"/>
  <c r="AB7" i="5"/>
  <c r="G7" i="5" s="1"/>
  <c r="AB33" i="5"/>
  <c r="G33" i="5" s="1"/>
  <c r="Z8" i="1"/>
  <c r="G8" i="1" s="1"/>
  <c r="Z55" i="1"/>
  <c r="G55" i="1" s="1"/>
  <c r="Z39" i="1"/>
  <c r="G39" i="1" s="1"/>
  <c r="Z9" i="1"/>
  <c r="G9" i="1" s="1"/>
  <c r="AB37" i="5"/>
  <c r="G37" i="5" s="1"/>
  <c r="Z28" i="7"/>
  <c r="G28" i="7" s="1"/>
  <c r="Z12" i="6"/>
  <c r="G12" i="6" s="1"/>
  <c r="T8" i="1"/>
  <c r="F8" i="1" s="1"/>
  <c r="U18" i="5"/>
  <c r="F18" i="5" s="1"/>
  <c r="T6" i="6"/>
  <c r="F6" i="6" s="1"/>
  <c r="T42" i="1"/>
  <c r="F42" i="1" s="1"/>
  <c r="T12" i="1"/>
  <c r="F12" i="1" s="1"/>
  <c r="T35" i="1"/>
  <c r="F35" i="1" s="1"/>
  <c r="T4" i="1"/>
  <c r="F4" i="1" s="1"/>
  <c r="U16" i="5"/>
  <c r="F16" i="5" s="1"/>
  <c r="U24" i="5"/>
  <c r="F24" i="5" s="1"/>
  <c r="U21" i="5"/>
  <c r="F21" i="5" s="1"/>
  <c r="T28" i="1"/>
  <c r="F28" i="1" s="1"/>
  <c r="T21" i="1"/>
  <c r="F21" i="1" s="1"/>
  <c r="T14" i="1"/>
  <c r="F14" i="1" s="1"/>
  <c r="T9" i="1"/>
  <c r="F9" i="1" s="1"/>
  <c r="U30" i="5"/>
  <c r="F30" i="5" s="1"/>
  <c r="T61" i="7"/>
  <c r="F61" i="7" s="1"/>
  <c r="T28" i="7"/>
  <c r="F28" i="7" s="1"/>
  <c r="T19" i="6"/>
  <c r="F19" i="6" s="1"/>
  <c r="T14" i="6"/>
  <c r="F14" i="6" s="1"/>
  <c r="T20" i="6"/>
  <c r="F20" i="6" s="1"/>
  <c r="AX11" i="6"/>
  <c r="K11" i="6" s="1"/>
  <c r="AX17" i="7"/>
  <c r="AX32" i="7"/>
  <c r="K32" i="7" s="1"/>
  <c r="AX62" i="7"/>
  <c r="K62" i="7" s="1"/>
  <c r="AX6" i="7"/>
  <c r="K6" i="7" s="1"/>
  <c r="AX30" i="7"/>
  <c r="AX15" i="7"/>
  <c r="K15" i="7" s="1"/>
  <c r="AB19" i="5"/>
  <c r="G19" i="5" s="1"/>
  <c r="BF37" i="5"/>
  <c r="L37" i="5" s="1"/>
  <c r="BF5" i="5"/>
  <c r="L5" i="5" s="1"/>
  <c r="BF10" i="5"/>
  <c r="L10" i="5" s="1"/>
  <c r="AT38" i="5"/>
  <c r="J38" i="5" s="1"/>
  <c r="AN45" i="5"/>
  <c r="I45" i="5" s="1"/>
  <c r="BF51" i="5"/>
  <c r="BF35" i="5"/>
  <c r="L35" i="5" s="1"/>
  <c r="BF30" i="5"/>
  <c r="L30" i="5" s="1"/>
  <c r="BF34" i="5"/>
  <c r="L34" i="5" s="1"/>
  <c r="BF13" i="5"/>
  <c r="L13" i="5" s="1"/>
  <c r="AF22" i="1"/>
  <c r="H54" i="1" s="1"/>
  <c r="BE10" i="1"/>
  <c r="L10" i="1" s="1"/>
  <c r="BE13" i="1"/>
  <c r="L13" i="1" s="1"/>
  <c r="BE60" i="1"/>
  <c r="L60" i="1" s="1"/>
  <c r="BE19" i="1"/>
  <c r="L19" i="1" s="1"/>
  <c r="BE78" i="1"/>
  <c r="L78" i="1" s="1"/>
  <c r="BE74" i="1"/>
  <c r="L74" i="1" s="1"/>
  <c r="BE77" i="1"/>
  <c r="L77" i="1" s="1"/>
  <c r="BE30" i="1"/>
  <c r="L30" i="1" s="1"/>
  <c r="BE22" i="1"/>
  <c r="L22" i="1" s="1"/>
  <c r="BE35" i="1"/>
  <c r="L35" i="1" s="1"/>
  <c r="AM10" i="1"/>
  <c r="AM32" i="1"/>
  <c r="I61" i="1" s="1"/>
  <c r="AM73" i="1"/>
  <c r="I73" i="1" s="1"/>
  <c r="AM76" i="1"/>
  <c r="I76" i="1" s="1"/>
  <c r="AY38" i="1"/>
  <c r="K38" i="1" s="1"/>
  <c r="AZ15" i="5"/>
  <c r="K15" i="5" s="1"/>
  <c r="Z9" i="6"/>
  <c r="G9" i="6" s="1"/>
  <c r="Z46" i="7"/>
  <c r="G46" i="7" s="1"/>
  <c r="AR33" i="7"/>
  <c r="J33" i="7" s="1"/>
  <c r="AR54" i="7"/>
  <c r="J54" i="7" s="1"/>
  <c r="AN20" i="5"/>
  <c r="I20" i="5" s="1"/>
  <c r="AB38" i="5"/>
  <c r="G38" i="5" s="1"/>
  <c r="Z20" i="1"/>
  <c r="G20" i="1" s="1"/>
  <c r="AS6" i="1"/>
  <c r="AF27" i="1"/>
  <c r="AF35" i="1"/>
  <c r="AS12" i="1"/>
  <c r="J28" i="1" s="1"/>
  <c r="AS24" i="1"/>
  <c r="AR19" i="6"/>
  <c r="J19" i="6" s="1"/>
  <c r="AR21" i="6"/>
  <c r="J21" i="6" s="1"/>
  <c r="AR5" i="7"/>
  <c r="J5" i="7" s="1"/>
  <c r="AR28" i="7"/>
  <c r="J28" i="7" s="1"/>
  <c r="AR35" i="7"/>
  <c r="J35" i="7" s="1"/>
  <c r="AR24" i="7"/>
  <c r="J24" i="7" s="1"/>
  <c r="AT3" i="5"/>
  <c r="J3" i="5" s="1"/>
  <c r="AT6" i="5"/>
  <c r="J6" i="5" s="1"/>
  <c r="AT23" i="5"/>
  <c r="J23" i="5" s="1"/>
  <c r="AT5" i="5"/>
  <c r="J5" i="5" s="1"/>
  <c r="AT35" i="5"/>
  <c r="J35" i="5" s="1"/>
  <c r="AT15" i="5"/>
  <c r="J15" i="5" s="1"/>
  <c r="AS3" i="1"/>
  <c r="AS14" i="1"/>
  <c r="AS42" i="1"/>
  <c r="AN27" i="5"/>
  <c r="I27" i="5" s="1"/>
  <c r="AN23" i="5"/>
  <c r="I23" i="5" s="1"/>
  <c r="AF5" i="7"/>
  <c r="H5" i="7" s="1"/>
  <c r="Z35" i="7"/>
  <c r="G35" i="7" s="1"/>
  <c r="Z50" i="7"/>
  <c r="G50" i="7" s="1"/>
  <c r="AF24" i="7"/>
  <c r="H24" i="7" s="1"/>
  <c r="AL47" i="7"/>
  <c r="I47" i="7" s="1"/>
  <c r="AL26" i="7"/>
  <c r="I26" i="7" s="1"/>
  <c r="AN41" i="5"/>
  <c r="I41" i="5" s="1"/>
  <c r="AN18" i="5"/>
  <c r="I18" i="5" s="1"/>
  <c r="AN9" i="5"/>
  <c r="I9" i="5" s="1"/>
  <c r="AN6" i="5"/>
  <c r="I6" i="5" s="1"/>
  <c r="AN29" i="5"/>
  <c r="I29" i="5" s="1"/>
  <c r="AM14" i="1"/>
  <c r="AN50" i="5"/>
  <c r="I50" i="5" s="1"/>
  <c r="AM21" i="1"/>
  <c r="AN7" i="5"/>
  <c r="I7" i="5" s="1"/>
  <c r="AN46" i="5"/>
  <c r="I46" i="5" s="1"/>
  <c r="AN39" i="5"/>
  <c r="I39" i="5" s="1"/>
  <c r="AL7" i="7"/>
  <c r="I7" i="7" s="1"/>
  <c r="AL46" i="7"/>
  <c r="I46" i="7" s="1"/>
  <c r="AL21" i="6"/>
  <c r="I21" i="6" s="1"/>
  <c r="AF12" i="6"/>
  <c r="H12" i="6" s="1"/>
  <c r="AF10" i="6"/>
  <c r="H10" i="6" s="1"/>
  <c r="AF6" i="7"/>
  <c r="H6" i="7" s="1"/>
  <c r="AF4" i="7"/>
  <c r="H4" i="7" s="1"/>
  <c r="Z43" i="7"/>
  <c r="G43" i="7" s="1"/>
  <c r="AF8" i="7"/>
  <c r="H8" i="7" s="1"/>
  <c r="AH13" i="5"/>
  <c r="H13" i="5" s="1"/>
  <c r="AB11" i="5"/>
  <c r="G11" i="5" s="1"/>
  <c r="AB26" i="5"/>
  <c r="G26" i="5" s="1"/>
  <c r="AH4" i="5"/>
  <c r="H4" i="5" s="1"/>
  <c r="AH10" i="5"/>
  <c r="H10" i="5" s="1"/>
  <c r="AF12" i="7"/>
  <c r="H12" i="7" s="1"/>
  <c r="AF49" i="7"/>
  <c r="H49" i="7" s="1"/>
  <c r="AH35" i="5"/>
  <c r="H35" i="5" s="1"/>
  <c r="AF43" i="7"/>
  <c r="H43" i="7" s="1"/>
  <c r="AF41" i="7"/>
  <c r="H41" i="7" s="1"/>
  <c r="AH34" i="5"/>
  <c r="H34" i="5" s="1"/>
  <c r="AF58" i="7"/>
  <c r="H58" i="7" s="1"/>
  <c r="AF60" i="7"/>
  <c r="H60" i="7" s="1"/>
  <c r="AH37" i="5"/>
  <c r="H37" i="5" s="1"/>
  <c r="T13" i="6"/>
  <c r="F13" i="6" s="1"/>
  <c r="AB6" i="5"/>
  <c r="G6" i="5" s="1"/>
  <c r="Z35" i="1"/>
  <c r="G35" i="1" s="1"/>
  <c r="Z67" i="1"/>
  <c r="G67" i="1" s="1"/>
  <c r="Z38" i="1"/>
  <c r="G38" i="1" s="1"/>
  <c r="Z6" i="1"/>
  <c r="G6" i="1" s="1"/>
  <c r="T17" i="6"/>
  <c r="F17" i="6" s="1"/>
  <c r="Z11" i="6"/>
  <c r="G11" i="6" s="1"/>
  <c r="Z21" i="6"/>
  <c r="G21" i="6" s="1"/>
  <c r="Z29" i="7"/>
  <c r="G29" i="7" s="1"/>
  <c r="Z55" i="7"/>
  <c r="G55" i="7" s="1"/>
  <c r="Z33" i="7"/>
  <c r="G33" i="7" s="1"/>
  <c r="Z5" i="7"/>
  <c r="G5" i="7" s="1"/>
  <c r="Z4" i="7"/>
  <c r="G4" i="7" s="1"/>
  <c r="AB35" i="5"/>
  <c r="G35" i="5" s="1"/>
  <c r="AB13" i="5"/>
  <c r="G13" i="5" s="1"/>
  <c r="AB52" i="5"/>
  <c r="AB27" i="5"/>
  <c r="G27" i="5" s="1"/>
  <c r="AB4" i="5"/>
  <c r="G4" i="5" s="1"/>
  <c r="Z11" i="1"/>
  <c r="G11" i="1" s="1"/>
  <c r="Z13" i="1"/>
  <c r="G13" i="1" s="1"/>
  <c r="Z15" i="1"/>
  <c r="G15" i="1" s="1"/>
  <c r="T5" i="6"/>
  <c r="F5" i="6" s="1"/>
  <c r="T43" i="1"/>
  <c r="F43" i="1" s="1"/>
  <c r="T21" i="7"/>
  <c r="F21" i="7" s="1"/>
  <c r="T50" i="7"/>
  <c r="F50" i="7" s="1"/>
  <c r="T15" i="7"/>
  <c r="F15" i="7" s="1"/>
  <c r="T26" i="7"/>
  <c r="F26" i="7" s="1"/>
  <c r="U36" i="5"/>
  <c r="F36" i="5" s="1"/>
  <c r="T22" i="1"/>
  <c r="F22" i="1" s="1"/>
  <c r="T46" i="1"/>
  <c r="F46" i="1" s="1"/>
  <c r="T55" i="1"/>
  <c r="F55" i="1" s="1"/>
  <c r="T48" i="7"/>
  <c r="F48" i="7" s="1"/>
  <c r="AS67" i="1"/>
  <c r="J67" i="1" s="1"/>
  <c r="BE7" i="1"/>
  <c r="L7" i="1" s="1"/>
  <c r="AS21" i="1"/>
  <c r="BE15" i="1"/>
  <c r="L15" i="1" s="1"/>
  <c r="AS74" i="1"/>
  <c r="J74" i="1" s="1"/>
  <c r="AT20" i="5"/>
  <c r="J20" i="5" s="1"/>
  <c r="O20" i="5" s="1"/>
  <c r="AT28" i="5"/>
  <c r="J28" i="5" s="1"/>
  <c r="AR48" i="7"/>
  <c r="J48" i="7" s="1"/>
  <c r="Z23" i="7"/>
  <c r="G23" i="7" s="1"/>
  <c r="AT36" i="5"/>
  <c r="J36" i="5" s="1"/>
  <c r="BF23" i="5"/>
  <c r="L23" i="5" s="1"/>
  <c r="AX45" i="7"/>
  <c r="K45" i="7" s="1"/>
  <c r="AS38" i="1"/>
  <c r="J38" i="1" s="1"/>
  <c r="BE43" i="1"/>
  <c r="L43" i="1" s="1"/>
  <c r="BE4" i="1"/>
  <c r="L4" i="1" s="1"/>
  <c r="BF17" i="5"/>
  <c r="L17" i="5" s="1"/>
  <c r="BF31" i="5"/>
  <c r="L31" i="5" s="1"/>
  <c r="AX9" i="6"/>
  <c r="K9" i="6" s="1"/>
  <c r="AL24" i="7"/>
  <c r="I24" i="7" s="1"/>
  <c r="AL23" i="7"/>
  <c r="I23" i="7" s="1"/>
  <c r="AX11" i="7"/>
  <c r="K11" i="7" s="1"/>
  <c r="AX5" i="7"/>
  <c r="K5" i="7" s="1"/>
  <c r="AX14" i="6"/>
  <c r="K14" i="6" s="1"/>
  <c r="AL33" i="7"/>
  <c r="I33" i="7" s="1"/>
  <c r="AX59" i="7"/>
  <c r="K59" i="7" s="1"/>
  <c r="AX5" i="6"/>
  <c r="K5" i="6" s="1"/>
  <c r="AX8" i="6"/>
  <c r="K8" i="6" s="1"/>
  <c r="BF15" i="5"/>
  <c r="L15" i="5" s="1"/>
  <c r="BF47" i="5"/>
  <c r="BF3" i="5"/>
  <c r="L3" i="5" s="1"/>
  <c r="BF8" i="5"/>
  <c r="L8" i="5" s="1"/>
  <c r="BF22" i="5"/>
  <c r="L22" i="5" s="1"/>
  <c r="BE50" i="1"/>
  <c r="L50" i="1" s="1"/>
  <c r="BE23" i="1"/>
  <c r="L23" i="1" s="1"/>
  <c r="BE9" i="1"/>
  <c r="L9" i="1" s="1"/>
  <c r="BE42" i="1"/>
  <c r="L42" i="1" s="1"/>
  <c r="BE55" i="1"/>
  <c r="L55" i="1" s="1"/>
  <c r="BE14" i="1"/>
  <c r="L14" i="1" s="1"/>
  <c r="BE3" i="1"/>
  <c r="L3" i="1" s="1"/>
  <c r="BE44" i="1"/>
  <c r="L44" i="1" s="1"/>
  <c r="BE53" i="1"/>
  <c r="L53" i="1" s="1"/>
  <c r="BE41" i="1"/>
  <c r="L41" i="1" s="1"/>
  <c r="BE40" i="1"/>
  <c r="L40" i="1" s="1"/>
  <c r="BE67" i="1"/>
  <c r="L67" i="1" s="1"/>
  <c r="BE33" i="1"/>
  <c r="L33" i="1" s="1"/>
  <c r="BE18" i="1"/>
  <c r="L18" i="1" s="1"/>
  <c r="AS4" i="1"/>
  <c r="J5" i="1" s="1"/>
  <c r="AY4" i="1"/>
  <c r="K5" i="1" s="1"/>
  <c r="AY15" i="1"/>
  <c r="K15" i="1" s="1"/>
  <c r="AS33" i="1"/>
  <c r="AS27" i="1"/>
  <c r="AS54" i="1"/>
  <c r="AS43" i="1"/>
  <c r="J46" i="1" s="1"/>
  <c r="AS55" i="1"/>
  <c r="AS35" i="1"/>
  <c r="AS9" i="1"/>
  <c r="AS18" i="1"/>
  <c r="J8" i="1" s="1"/>
  <c r="AS45" i="1"/>
  <c r="AS41" i="1"/>
  <c r="J41" i="1" s="1"/>
  <c r="AT29" i="5"/>
  <c r="J29" i="5" s="1"/>
  <c r="AT39" i="5"/>
  <c r="AT46" i="5"/>
  <c r="AR12" i="6"/>
  <c r="J12" i="6" s="1"/>
  <c r="AR15" i="6"/>
  <c r="J15" i="6" s="1"/>
  <c r="AR16" i="7"/>
  <c r="J16" i="7" s="1"/>
  <c r="AF47" i="7"/>
  <c r="H47" i="7" s="1"/>
  <c r="AF45" i="7"/>
  <c r="H45" i="7" s="1"/>
  <c r="AR46" i="7"/>
  <c r="J46" i="7" s="1"/>
  <c r="AT34" i="5"/>
  <c r="J34" i="5" s="1"/>
  <c r="AT31" i="5"/>
  <c r="J31" i="5" s="1"/>
  <c r="AT17" i="5"/>
  <c r="J17" i="5" s="1"/>
  <c r="AT13" i="5"/>
  <c r="J13" i="5" s="1"/>
  <c r="AS15" i="1"/>
  <c r="J15" i="1" s="1"/>
  <c r="AS77" i="1"/>
  <c r="J77" i="1" s="1"/>
  <c r="AS13" i="1"/>
  <c r="J13" i="1" s="1"/>
  <c r="AS51" i="1"/>
  <c r="J51" i="1" s="1"/>
  <c r="AS76" i="1"/>
  <c r="J76" i="1" s="1"/>
  <c r="AS50" i="1"/>
  <c r="J50" i="1" s="1"/>
  <c r="AS61" i="1"/>
  <c r="Z22" i="1"/>
  <c r="G22" i="1" s="1"/>
  <c r="AS40" i="1"/>
  <c r="J40" i="1" s="1"/>
  <c r="AS32" i="1"/>
  <c r="AS7" i="1"/>
  <c r="AS22" i="1"/>
  <c r="J54" i="1" s="1"/>
  <c r="AS10" i="1"/>
  <c r="AS19" i="1"/>
  <c r="J17" i="1" s="1"/>
  <c r="AS39" i="1"/>
  <c r="J39" i="1" s="1"/>
  <c r="AT19" i="5"/>
  <c r="J19" i="5" s="1"/>
  <c r="AT22" i="5"/>
  <c r="J22" i="5" s="1"/>
  <c r="AT8" i="5"/>
  <c r="J8" i="5" s="1"/>
  <c r="AR13" i="7"/>
  <c r="J13" i="7" s="1"/>
  <c r="AR55" i="7"/>
  <c r="J55" i="7" s="1"/>
  <c r="AR36" i="7"/>
  <c r="J36" i="7" s="1"/>
  <c r="AR43" i="7"/>
  <c r="J43" i="7" s="1"/>
  <c r="AR26" i="7"/>
  <c r="J26" i="7" s="1"/>
  <c r="AR50" i="7"/>
  <c r="J50" i="7" s="1"/>
  <c r="AR22" i="7"/>
  <c r="J22" i="7" s="1"/>
  <c r="AR4" i="7"/>
  <c r="J4" i="7" s="1"/>
  <c r="AR45" i="7"/>
  <c r="J45" i="7" s="1"/>
  <c r="AR34" i="7"/>
  <c r="J34" i="7" s="1"/>
  <c r="AR19" i="7"/>
  <c r="J19" i="7" s="1"/>
  <c r="AR62" i="7"/>
  <c r="J62" i="7" s="1"/>
  <c r="AR4" i="6"/>
  <c r="J4" i="6" s="1"/>
  <c r="AR13" i="6"/>
  <c r="J13" i="6" s="1"/>
  <c r="AR8" i="6"/>
  <c r="J8" i="6" s="1"/>
  <c r="AR12" i="7"/>
  <c r="J12" i="7" s="1"/>
  <c r="AH15" i="5"/>
  <c r="H15" i="5" s="1"/>
  <c r="AF26" i="7"/>
  <c r="H26" i="7" s="1"/>
  <c r="AF48" i="7"/>
  <c r="H48" i="7" s="1"/>
  <c r="AM39" i="1"/>
  <c r="I39" i="1" s="1"/>
  <c r="AF41" i="1"/>
  <c r="H41" i="1" s="1"/>
  <c r="AL10" i="6"/>
  <c r="I10" i="6" s="1"/>
  <c r="AL17" i="6"/>
  <c r="I17" i="6" s="1"/>
  <c r="AL7" i="6"/>
  <c r="I7" i="6" s="1"/>
  <c r="AL32" i="7"/>
  <c r="I32" i="7" s="1"/>
  <c r="AL13" i="7"/>
  <c r="I13" i="7" s="1"/>
  <c r="AF21" i="7"/>
  <c r="H21" i="7" s="1"/>
  <c r="AN12" i="5"/>
  <c r="I12" i="5" s="1"/>
  <c r="AB28" i="5"/>
  <c r="G28" i="5" s="1"/>
  <c r="AF16" i="6"/>
  <c r="H16" i="6" s="1"/>
  <c r="AF29" i="7"/>
  <c r="H29" i="7" s="1"/>
  <c r="AF62" i="7"/>
  <c r="H62" i="7" s="1"/>
  <c r="AF25" i="6"/>
  <c r="H25" i="6" s="1"/>
  <c r="AF46" i="7"/>
  <c r="H46" i="7" s="1"/>
  <c r="AF26" i="6"/>
  <c r="H26" i="6" s="1"/>
  <c r="AF4" i="6"/>
  <c r="H4" i="6" s="1"/>
  <c r="T8" i="6"/>
  <c r="F8" i="6" s="1"/>
  <c r="AF15" i="6"/>
  <c r="H15" i="6" s="1"/>
  <c r="AF9" i="6"/>
  <c r="H9" i="6" s="1"/>
  <c r="AF21" i="6"/>
  <c r="H21" i="6" s="1"/>
  <c r="AF28" i="6"/>
  <c r="H28" i="6" s="1"/>
  <c r="AF3" i="6"/>
  <c r="H3" i="6" s="1"/>
  <c r="AF5" i="6"/>
  <c r="H5" i="6" s="1"/>
  <c r="T46" i="7"/>
  <c r="F46" i="7" s="1"/>
  <c r="AH28" i="5"/>
  <c r="H28" i="5" s="1"/>
  <c r="AF68" i="1"/>
  <c r="H68" i="1" s="1"/>
  <c r="AF16" i="1"/>
  <c r="AF9" i="1"/>
  <c r="H22" i="1" s="1"/>
  <c r="AF15" i="1"/>
  <c r="H15" i="1" s="1"/>
  <c r="AF35" i="7"/>
  <c r="H35" i="7" s="1"/>
  <c r="AF20" i="6"/>
  <c r="H20" i="6" s="1"/>
  <c r="AF34" i="7"/>
  <c r="H34" i="7" s="1"/>
  <c r="AF13" i="6"/>
  <c r="H13" i="6" s="1"/>
  <c r="AF11" i="6"/>
  <c r="H11" i="6" s="1"/>
  <c r="AF50" i="1"/>
  <c r="H50" i="1" s="1"/>
  <c r="AF27" i="6"/>
  <c r="H27" i="6" s="1"/>
  <c r="AF18" i="7"/>
  <c r="H18" i="7" s="1"/>
  <c r="AF28" i="7"/>
  <c r="H28" i="7" s="1"/>
  <c r="AF24" i="6"/>
  <c r="H24" i="6" s="1"/>
  <c r="AF17" i="6"/>
  <c r="H17" i="6" s="1"/>
  <c r="AF43" i="1"/>
  <c r="H46" i="1" s="1"/>
  <c r="U46" i="5"/>
  <c r="AB3" i="5"/>
  <c r="G3" i="5" s="1"/>
  <c r="AB25" i="5"/>
  <c r="G25" i="5" s="1"/>
  <c r="U27" i="5"/>
  <c r="F27" i="5" s="1"/>
  <c r="U20" i="5"/>
  <c r="F20" i="5" s="1"/>
  <c r="AB15" i="5"/>
  <c r="G15" i="5" s="1"/>
  <c r="Z47" i="7"/>
  <c r="G47" i="7" s="1"/>
  <c r="T59" i="7"/>
  <c r="F59" i="7" s="1"/>
  <c r="Z45" i="7"/>
  <c r="G45" i="7" s="1"/>
  <c r="Z62" i="7"/>
  <c r="G62" i="7" s="1"/>
  <c r="AB34" i="5"/>
  <c r="G34" i="5" s="1"/>
  <c r="U17" i="5"/>
  <c r="F17" i="5" s="1"/>
  <c r="U37" i="5"/>
  <c r="F37" i="5" s="1"/>
  <c r="AB44" i="5"/>
  <c r="U29" i="5"/>
  <c r="F29" i="5" s="1"/>
  <c r="U25" i="5"/>
  <c r="F25" i="5" s="1"/>
  <c r="U34" i="5"/>
  <c r="F34" i="5" s="1"/>
  <c r="U52" i="5"/>
  <c r="U4" i="5"/>
  <c r="F4" i="5" s="1"/>
  <c r="Z53" i="1"/>
  <c r="G53" i="1" s="1"/>
  <c r="T78" i="1"/>
  <c r="F78" i="1" s="1"/>
  <c r="T30" i="1"/>
  <c r="F30" i="1" s="1"/>
  <c r="T23" i="1"/>
  <c r="F23" i="1" s="1"/>
  <c r="Z50" i="1"/>
  <c r="G50" i="1" s="1"/>
  <c r="AB41" i="5"/>
  <c r="U45" i="5"/>
  <c r="U5" i="5"/>
  <c r="F5" i="5" s="1"/>
  <c r="Z16" i="1"/>
  <c r="G16" i="1" s="1"/>
  <c r="Z28" i="1"/>
  <c r="G28" i="1" s="1"/>
  <c r="U26" i="5"/>
  <c r="F26" i="5" s="1"/>
  <c r="T60" i="7"/>
  <c r="F60" i="7" s="1"/>
  <c r="Z8" i="6"/>
  <c r="G8" i="6" s="1"/>
  <c r="Z61" i="7"/>
  <c r="G61" i="7" s="1"/>
  <c r="T13" i="7"/>
  <c r="F13" i="7" s="1"/>
  <c r="T36" i="7"/>
  <c r="F36" i="7" s="1"/>
  <c r="T41" i="7"/>
  <c r="F41" i="7" s="1"/>
  <c r="T54" i="7"/>
  <c r="F54" i="7" s="1"/>
  <c r="T4" i="7"/>
  <c r="F4" i="7" s="1"/>
  <c r="T58" i="7"/>
  <c r="F58" i="7" s="1"/>
  <c r="T22" i="7"/>
  <c r="F22" i="7" s="1"/>
  <c r="Z19" i="7"/>
  <c r="G19" i="7" s="1"/>
  <c r="T19" i="7"/>
  <c r="F19" i="7" s="1"/>
  <c r="U11" i="5"/>
  <c r="F11" i="5" s="1"/>
  <c r="U33" i="5"/>
  <c r="F33" i="5" s="1"/>
  <c r="AB22" i="5"/>
  <c r="G22" i="5" s="1"/>
  <c r="U3" i="5"/>
  <c r="F3" i="5" s="1"/>
  <c r="AB23" i="5"/>
  <c r="G23" i="5" s="1"/>
  <c r="U32" i="5"/>
  <c r="F32" i="5" s="1"/>
  <c r="U38" i="5"/>
  <c r="F38" i="5" s="1"/>
  <c r="T32" i="1"/>
  <c r="F32" i="1" s="1"/>
  <c r="Z17" i="1"/>
  <c r="G17" i="1" s="1"/>
  <c r="Z46" i="1"/>
  <c r="G46" i="1" s="1"/>
  <c r="T39" i="1"/>
  <c r="F39" i="1" s="1"/>
  <c r="T60" i="1"/>
  <c r="F60" i="1" s="1"/>
  <c r="Z30" i="1"/>
  <c r="G30" i="1" s="1"/>
  <c r="Z61" i="1"/>
  <c r="G61" i="1" s="1"/>
  <c r="Z6" i="7"/>
  <c r="G6" i="7" s="1"/>
  <c r="Z49" i="7"/>
  <c r="G49" i="7" s="1"/>
  <c r="Z48" i="7"/>
  <c r="G48" i="7" s="1"/>
  <c r="Z40" i="7"/>
  <c r="G40" i="7" s="1"/>
  <c r="Z54" i="7"/>
  <c r="G54" i="7" s="1"/>
  <c r="Z34" i="7"/>
  <c r="G34" i="7" s="1"/>
  <c r="Z12" i="7"/>
  <c r="G12" i="7" s="1"/>
  <c r="Z16" i="7"/>
  <c r="G16" i="7" s="1"/>
  <c r="Z59" i="7"/>
  <c r="G59" i="7" s="1"/>
  <c r="Z24" i="7"/>
  <c r="G24" i="7" s="1"/>
  <c r="Z22" i="7"/>
  <c r="G22" i="7" s="1"/>
  <c r="Z13" i="7"/>
  <c r="G13" i="7" s="1"/>
  <c r="Z21" i="7"/>
  <c r="G21" i="7" s="1"/>
  <c r="Z36" i="7"/>
  <c r="G36" i="7" s="1"/>
  <c r="Z15" i="7"/>
  <c r="G15" i="7" s="1"/>
  <c r="Z17" i="6"/>
  <c r="G17" i="6" s="1"/>
  <c r="Z4" i="6"/>
  <c r="G4" i="6" s="1"/>
  <c r="Z23" i="6"/>
  <c r="G23" i="6" s="1"/>
  <c r="Z10" i="6"/>
  <c r="G10" i="6" s="1"/>
  <c r="Z16" i="6"/>
  <c r="G16" i="6" s="1"/>
  <c r="Z19" i="6"/>
  <c r="G19" i="6" s="1"/>
  <c r="Z6" i="6"/>
  <c r="G6" i="6" s="1"/>
  <c r="Z3" i="6"/>
  <c r="G3" i="6" s="1"/>
  <c r="Z13" i="6"/>
  <c r="G13" i="6" s="1"/>
  <c r="Z5" i="6"/>
  <c r="G5" i="6" s="1"/>
  <c r="T15" i="6"/>
  <c r="F15" i="6" s="1"/>
  <c r="T9" i="6"/>
  <c r="F9" i="6" s="1"/>
  <c r="T11" i="7"/>
  <c r="F11" i="7" s="1"/>
  <c r="T17" i="1"/>
  <c r="F17" i="1" s="1"/>
  <c r="T7" i="7"/>
  <c r="F7" i="7" s="1"/>
  <c r="T29" i="7"/>
  <c r="F29" i="7" s="1"/>
  <c r="T35" i="7"/>
  <c r="F35" i="7" s="1"/>
  <c r="T23" i="7"/>
  <c r="F23" i="7" s="1"/>
  <c r="T47" i="7"/>
  <c r="F47" i="7" s="1"/>
  <c r="T8" i="7"/>
  <c r="F8" i="7" s="1"/>
  <c r="T45" i="7"/>
  <c r="F45" i="7" s="1"/>
  <c r="T62" i="7"/>
  <c r="F62" i="7" s="1"/>
  <c r="T68" i="1"/>
  <c r="F68" i="1" s="1"/>
  <c r="T73" i="1"/>
  <c r="F73" i="1" s="1"/>
  <c r="T19" i="1"/>
  <c r="F19" i="1" s="1"/>
  <c r="T20" i="1"/>
  <c r="F20" i="1" s="1"/>
  <c r="T15" i="1"/>
  <c r="F15" i="1" s="1"/>
  <c r="U35" i="5"/>
  <c r="F35" i="5" s="1"/>
  <c r="U10" i="5"/>
  <c r="F10" i="5" s="1"/>
  <c r="U22" i="5"/>
  <c r="F22" i="5" s="1"/>
  <c r="U8" i="5"/>
  <c r="F8" i="5" s="1"/>
  <c r="U47" i="5"/>
  <c r="U6" i="5"/>
  <c r="F6" i="5" s="1"/>
  <c r="U19" i="5"/>
  <c r="F19" i="5" s="1"/>
  <c r="U23" i="5"/>
  <c r="F23" i="5" s="1"/>
  <c r="U12" i="5"/>
  <c r="F12" i="5" s="1"/>
  <c r="U40" i="5"/>
  <c r="U28" i="5"/>
  <c r="F28" i="5" s="1"/>
  <c r="U15" i="5"/>
  <c r="F15" i="5" s="1"/>
  <c r="T6" i="1"/>
  <c r="F6" i="1" s="1"/>
  <c r="T61" i="1"/>
  <c r="F61" i="1" s="1"/>
  <c r="U49" i="5"/>
  <c r="U31" i="5"/>
  <c r="F31" i="5" s="1"/>
  <c r="T13" i="1"/>
  <c r="F13" i="1" s="1"/>
  <c r="T40" i="1"/>
  <c r="F40" i="1" s="1"/>
  <c r="T41" i="1"/>
  <c r="F41" i="1" s="1"/>
  <c r="T45" i="1"/>
  <c r="F45" i="1" s="1"/>
  <c r="T18" i="1"/>
  <c r="F18" i="1" s="1"/>
  <c r="T38" i="1"/>
  <c r="F38" i="1" s="1"/>
  <c r="T54" i="1"/>
  <c r="F54" i="1" s="1"/>
  <c r="T53" i="1"/>
  <c r="F53" i="1" s="1"/>
  <c r="T50" i="1"/>
  <c r="F50" i="1" s="1"/>
  <c r="T10" i="1"/>
  <c r="F10" i="1" s="1"/>
  <c r="T74" i="1"/>
  <c r="F74" i="1" s="1"/>
  <c r="T24" i="1"/>
  <c r="F24" i="1" s="1"/>
  <c r="T7" i="1"/>
  <c r="F7" i="1" s="1"/>
  <c r="T33" i="1"/>
  <c r="F33" i="1" s="1"/>
  <c r="T5" i="1"/>
  <c r="F5" i="1" s="1"/>
  <c r="T26" i="1"/>
  <c r="F26" i="1" s="1"/>
  <c r="T27" i="1"/>
  <c r="F27" i="1" s="1"/>
  <c r="T34" i="7"/>
  <c r="F34" i="7" s="1"/>
  <c r="T33" i="7"/>
  <c r="F33" i="7" s="1"/>
  <c r="T12" i="7"/>
  <c r="F12" i="7" s="1"/>
  <c r="T24" i="7"/>
  <c r="F24" i="7" s="1"/>
  <c r="T16" i="7"/>
  <c r="F16" i="7" s="1"/>
  <c r="K9" i="1" l="1"/>
  <c r="N37" i="1"/>
  <c r="N16" i="6"/>
  <c r="N13" i="6"/>
  <c r="N9" i="6"/>
  <c r="N6" i="6"/>
  <c r="N11" i="6"/>
  <c r="N12" i="6"/>
  <c r="N7" i="6"/>
  <c r="N5" i="6"/>
  <c r="N10" i="6"/>
  <c r="N17" i="6"/>
  <c r="N15" i="6"/>
  <c r="N8" i="6"/>
  <c r="N4" i="6"/>
  <c r="N3" i="6"/>
  <c r="N21" i="6"/>
  <c r="N18" i="6"/>
  <c r="N43" i="7"/>
  <c r="N62" i="7"/>
  <c r="N16" i="7"/>
  <c r="N24" i="7"/>
  <c r="N55" i="7"/>
  <c r="N28" i="7"/>
  <c r="N21" i="7"/>
  <c r="N6" i="7"/>
  <c r="N60" i="7"/>
  <c r="N12" i="7"/>
  <c r="N11" i="7"/>
  <c r="N33" i="7"/>
  <c r="N32" i="7"/>
  <c r="N34" i="7"/>
  <c r="N22" i="7"/>
  <c r="N35" i="7"/>
  <c r="N23" i="7"/>
  <c r="N36" i="7"/>
  <c r="N61" i="7"/>
  <c r="N19" i="7"/>
  <c r="N8" i="7"/>
  <c r="N4" i="7"/>
  <c r="N26" i="7"/>
  <c r="N7" i="7"/>
  <c r="N5" i="7"/>
  <c r="N58" i="7"/>
  <c r="N49" i="7"/>
  <c r="N54" i="7"/>
  <c r="N18" i="7"/>
  <c r="N15" i="7"/>
  <c r="N41" i="7"/>
  <c r="N48" i="7"/>
  <c r="N50" i="7"/>
  <c r="N59" i="7"/>
  <c r="N45" i="7"/>
  <c r="N46" i="7"/>
  <c r="N40" i="7"/>
  <c r="N13" i="7"/>
  <c r="O4" i="5"/>
  <c r="O8" i="5"/>
  <c r="O10" i="5"/>
  <c r="O25" i="5"/>
  <c r="O34" i="5"/>
  <c r="O33" i="5"/>
  <c r="O11" i="5"/>
  <c r="O30" i="5"/>
  <c r="O31" i="5"/>
  <c r="O16" i="5"/>
  <c r="O35" i="5"/>
  <c r="O18" i="5"/>
  <c r="O13" i="5"/>
  <c r="O6" i="5"/>
  <c r="O24" i="5"/>
  <c r="O15" i="5"/>
  <c r="O5" i="5"/>
  <c r="O22" i="5"/>
  <c r="O12" i="5"/>
  <c r="O9" i="5"/>
  <c r="O7" i="5"/>
  <c r="O27" i="5"/>
  <c r="O26" i="5"/>
  <c r="O23" i="5"/>
  <c r="O19" i="5"/>
  <c r="O29" i="5"/>
  <c r="O17" i="5"/>
  <c r="O3" i="5"/>
  <c r="O36" i="5"/>
  <c r="O37" i="5"/>
  <c r="O38" i="5"/>
  <c r="J11" i="1"/>
  <c r="N25" i="1"/>
  <c r="N62" i="1"/>
  <c r="N31" i="1"/>
  <c r="N34" i="1"/>
  <c r="N36" i="1"/>
  <c r="N71" i="1"/>
  <c r="N70" i="1"/>
  <c r="J20" i="1"/>
  <c r="N20" i="1" s="1"/>
  <c r="N63" i="1"/>
  <c r="N56" i="1"/>
  <c r="N52" i="1"/>
  <c r="N29" i="1"/>
  <c r="N49" i="1"/>
  <c r="K30" i="7"/>
  <c r="N30" i="7" s="1"/>
  <c r="K17" i="7"/>
  <c r="N17" i="7" s="1"/>
  <c r="H10" i="1"/>
  <c r="N69" i="1"/>
  <c r="I9" i="1"/>
  <c r="J12" i="1"/>
  <c r="N12" i="1" s="1"/>
  <c r="J55" i="1"/>
  <c r="N55" i="1" s="1"/>
  <c r="J32" i="1"/>
  <c r="H11" i="1"/>
  <c r="N11" i="1" s="1"/>
  <c r="J6" i="1"/>
  <c r="N6" i="1" s="1"/>
  <c r="J35" i="1"/>
  <c r="J33" i="1"/>
  <c r="I32" i="1"/>
  <c r="K33" i="1"/>
  <c r="H35" i="1"/>
  <c r="H43" i="1"/>
  <c r="J22" i="1"/>
  <c r="N22" i="1" s="1"/>
  <c r="H27" i="1"/>
  <c r="J24" i="1"/>
  <c r="H18" i="1"/>
  <c r="J45" i="1"/>
  <c r="J3" i="1"/>
  <c r="K4" i="1"/>
  <c r="J61" i="1"/>
  <c r="N61" i="1" s="1"/>
  <c r="J42" i="1"/>
  <c r="J9" i="1"/>
  <c r="J4" i="1"/>
  <c r="I14" i="1"/>
  <c r="J19" i="1"/>
  <c r="J21" i="1"/>
  <c r="J43" i="1"/>
  <c r="H16" i="1"/>
  <c r="N16" i="1" s="1"/>
  <c r="J10" i="1"/>
  <c r="H9" i="1"/>
  <c r="I33" i="1"/>
  <c r="I21" i="1"/>
  <c r="J18" i="1"/>
  <c r="I24" i="1"/>
  <c r="I10" i="1"/>
  <c r="H33" i="1"/>
  <c r="J14" i="1"/>
  <c r="J27" i="1"/>
  <c r="J7" i="1"/>
  <c r="N51" i="1"/>
  <c r="N74" i="1"/>
  <c r="N23" i="1"/>
  <c r="N77" i="1"/>
  <c r="N44" i="1"/>
  <c r="N8" i="1"/>
  <c r="N66" i="1"/>
  <c r="N76" i="1"/>
  <c r="N67" i="1"/>
  <c r="N28" i="1"/>
  <c r="N73" i="1"/>
  <c r="N39" i="1"/>
  <c r="N46" i="1"/>
  <c r="N68" i="1"/>
  <c r="N30" i="1"/>
  <c r="N60" i="1"/>
  <c r="N17" i="1"/>
  <c r="N13" i="1"/>
  <c r="N26" i="1"/>
  <c r="N78" i="1"/>
  <c r="N5" i="1"/>
  <c r="N41" i="1"/>
  <c r="N54" i="1"/>
  <c r="N38" i="1"/>
  <c r="N53" i="1"/>
  <c r="N40" i="1"/>
  <c r="N50" i="1"/>
  <c r="N15" i="1"/>
  <c r="N10" i="1" l="1"/>
  <c r="N32" i="1"/>
  <c r="N24" i="1"/>
  <c r="N43" i="1"/>
  <c r="N19" i="1"/>
  <c r="N33" i="1"/>
  <c r="N14" i="1"/>
  <c r="N45" i="1"/>
  <c r="N4" i="1"/>
  <c r="N35" i="1"/>
  <c r="N18" i="1"/>
  <c r="N21" i="1"/>
  <c r="N9" i="1"/>
  <c r="N27" i="1"/>
  <c r="N3" i="1"/>
  <c r="N42" i="1"/>
  <c r="N7" i="1"/>
</calcChain>
</file>

<file path=xl/sharedStrings.xml><?xml version="1.0" encoding="utf-8"?>
<sst xmlns="http://schemas.openxmlformats.org/spreadsheetml/2006/main" count="896" uniqueCount="260">
  <si>
    <t>Plac</t>
  </si>
  <si>
    <t>Namn</t>
  </si>
  <si>
    <t>Klubb</t>
  </si>
  <si>
    <t>GP1</t>
  </si>
  <si>
    <t>GP2</t>
  </si>
  <si>
    <t>GP3</t>
  </si>
  <si>
    <t>GP4</t>
  </si>
  <si>
    <t>GP5</t>
  </si>
  <si>
    <t>GP6</t>
  </si>
  <si>
    <t>GPtot</t>
  </si>
  <si>
    <t>plac</t>
  </si>
  <si>
    <t>procp</t>
  </si>
  <si>
    <t>dp</t>
  </si>
  <si>
    <t>placp</t>
  </si>
  <si>
    <t>GP</t>
  </si>
  <si>
    <t>Limhamns SK</t>
  </si>
  <si>
    <t>Lunds ASK</t>
  </si>
  <si>
    <t>En Passant</t>
  </si>
  <si>
    <t>Eslövs SK</t>
  </si>
  <si>
    <t>GP7</t>
  </si>
  <si>
    <t>SK Sandlöparen</t>
  </si>
  <si>
    <t>Antal</t>
  </si>
  <si>
    <t>Född</t>
  </si>
  <si>
    <t>Malmö/MSF Open</t>
  </si>
  <si>
    <t>Flick-SM</t>
  </si>
  <si>
    <t>MASKen</t>
  </si>
  <si>
    <t>Skånska Skolmästerskapet</t>
  </si>
  <si>
    <t>Snabbschacks-SM</t>
  </si>
  <si>
    <t>Skåne Open (DM)</t>
  </si>
  <si>
    <t>resultat</t>
  </si>
  <si>
    <t>ronder</t>
  </si>
  <si>
    <t xml:space="preserve"> ÅLen </t>
  </si>
  <si>
    <t>Skol-SM</t>
  </si>
  <si>
    <t>Helsingborgs ASK</t>
  </si>
  <si>
    <t>Elsa Andersson</t>
  </si>
  <si>
    <t>Hugo Andersson</t>
  </si>
  <si>
    <t>Oscar Jönsson</t>
  </si>
  <si>
    <t>Theodor Stedman</t>
  </si>
  <si>
    <t>Gustav Arvidsson</t>
  </si>
  <si>
    <t>Magnus Sejersböl</t>
  </si>
  <si>
    <t>Rasmus Hoyer Weyns</t>
  </si>
  <si>
    <t>Fredrik Meirose Willquist</t>
  </si>
  <si>
    <t>Maria Burtseva</t>
  </si>
  <si>
    <t>Tudor Butuc</t>
  </si>
  <si>
    <t>Liam Lyngsjö</t>
  </si>
  <si>
    <t>Vihaan Angara</t>
  </si>
  <si>
    <t>Henrik Meirose Willquist</t>
  </si>
  <si>
    <t>Eskil Palomäki</t>
  </si>
  <si>
    <t>Ali Eid</t>
  </si>
  <si>
    <t>Landskrona SK</t>
  </si>
  <si>
    <t>Marcus Nordin</t>
  </si>
  <si>
    <t>Arthur Klow</t>
  </si>
  <si>
    <t>Ivar Santon Hedlund</t>
  </si>
  <si>
    <t>Malmö AS</t>
  </si>
  <si>
    <t>Amanda Zhao</t>
  </si>
  <si>
    <t>Nathan Preman</t>
  </si>
  <si>
    <t>Tryggve Rüter</t>
  </si>
  <si>
    <t>Fabian Hey</t>
  </si>
  <si>
    <t>Karl Hyldéen</t>
  </si>
  <si>
    <t>Svante Palomäki</t>
  </si>
  <si>
    <t>Zi Qian Xu</t>
  </si>
  <si>
    <t>Lakshita Yadav</t>
  </si>
  <si>
    <t>Joshua Hey</t>
  </si>
  <si>
    <t>Björn Bodin</t>
  </si>
  <si>
    <t>GP-serie slutpoäng</t>
  </si>
  <si>
    <t xml:space="preserve"> x2</t>
  </si>
  <si>
    <t>partipoäng</t>
  </si>
  <si>
    <t>Inför</t>
  </si>
  <si>
    <t>Ronder:</t>
  </si>
  <si>
    <t>placprocent</t>
  </si>
  <si>
    <t>Partipoäng</t>
  </si>
  <si>
    <t>Ingångspoäng</t>
  </si>
  <si>
    <t>Placeringspoäng</t>
  </si>
  <si>
    <t>Deltagandepoäng GP-final</t>
  </si>
  <si>
    <t>Ronder</t>
  </si>
  <si>
    <t>Se dolda filer.</t>
  </si>
  <si>
    <t>Yngre miniorer 2013-</t>
  </si>
  <si>
    <t>Miniorer 2011 - 2012</t>
  </si>
  <si>
    <t>Kadetter 2007-2010</t>
  </si>
  <si>
    <t>Juniorer 2003-2006</t>
  </si>
  <si>
    <t>Qianru Zhong</t>
  </si>
  <si>
    <t>Sion Nivstrand Wikdahl</t>
  </si>
  <si>
    <t>Minh Thuc Le Doan</t>
  </si>
  <si>
    <t>Michael Gurevich</t>
  </si>
  <si>
    <t>Sebastian Bouriakov</t>
  </si>
  <si>
    <t>SK Bara Bönder</t>
  </si>
  <si>
    <t>Edwin Lövgren</t>
  </si>
  <si>
    <t>Daniel Bouriakov</t>
  </si>
  <si>
    <t>Vincent Johnsson Ahlkvist</t>
  </si>
  <si>
    <t>Joel Will</t>
  </si>
  <si>
    <t>William Olsson Pai</t>
  </si>
  <si>
    <t>Emil Mamadov</t>
  </si>
  <si>
    <t>Hiram Ma</t>
  </si>
  <si>
    <t>Duy Thuc Le Doan</t>
  </si>
  <si>
    <t>Nils Evenäs</t>
  </si>
  <si>
    <t>Hannes Bergh</t>
  </si>
  <si>
    <t>Henry Smith</t>
  </si>
  <si>
    <t>Gabriel Kärnbro</t>
  </si>
  <si>
    <t>Isak Mehanic</t>
  </si>
  <si>
    <t>Darsh Singh</t>
  </si>
  <si>
    <t>Eddie Larsson</t>
  </si>
  <si>
    <t>Samuel Sjögren</t>
  </si>
  <si>
    <t>Linnea Hongbei Liu</t>
  </si>
  <si>
    <t>Vidar Riedmüller</t>
  </si>
  <si>
    <t>Bastian Jägervi</t>
  </si>
  <si>
    <t>Malte Jeppsson</t>
  </si>
  <si>
    <t>Jack Karlsson</t>
  </si>
  <si>
    <t>Nils Martinsson</t>
  </si>
  <si>
    <t>Ystads SS</t>
  </si>
  <si>
    <t>Casper Nordenfelt</t>
  </si>
  <si>
    <t>Fanan Jiang</t>
  </si>
  <si>
    <t>Thea Wedeberg</t>
  </si>
  <si>
    <t>Sriyansh Hari</t>
  </si>
  <si>
    <t>Dante Dahlberg</t>
  </si>
  <si>
    <t>Suchit Palla</t>
  </si>
  <si>
    <t>Sigge Gisselsson</t>
  </si>
  <si>
    <t>Sanghad Ghaderi</t>
  </si>
  <si>
    <t>Vilhelm Ljungbertz</t>
  </si>
  <si>
    <t>Adam Olsson</t>
  </si>
  <si>
    <t>Theo Axelli</t>
  </si>
  <si>
    <t>Wilma Nordenfelt</t>
  </si>
  <si>
    <t>Noa Vaccino</t>
  </si>
  <si>
    <t>Alex Henriksen</t>
  </si>
  <si>
    <t>Finn Wu</t>
  </si>
  <si>
    <t>Egil Berling</t>
  </si>
  <si>
    <t>Alexander Berg</t>
  </si>
  <si>
    <t>Helsingsborgs ASK</t>
  </si>
  <si>
    <t>Erik Silander</t>
  </si>
  <si>
    <t>Max Malmer</t>
  </si>
  <si>
    <t>David Alnås</t>
  </si>
  <si>
    <t>Elis Sebastie</t>
  </si>
  <si>
    <t>Lucas Olsson Hansen</t>
  </si>
  <si>
    <t>Alfred Martin-Löf</t>
  </si>
  <si>
    <t>Julian Dymling</t>
  </si>
  <si>
    <t>Sigge Emilsson</t>
  </si>
  <si>
    <t>Carl Bergstedt</t>
  </si>
  <si>
    <t>Shresth Maheshwari</t>
  </si>
  <si>
    <t>Kristineberg SK</t>
  </si>
  <si>
    <t>Markus Andreasson</t>
  </si>
  <si>
    <t>Aggarpsskolans SK</t>
  </si>
  <si>
    <t>Said Rudic</t>
  </si>
  <si>
    <t>Noa Koppardal</t>
  </si>
  <si>
    <t>Antonia Ungureanu</t>
  </si>
  <si>
    <t>Ossian Karlsson</t>
  </si>
  <si>
    <t>Hannes Will</t>
  </si>
  <si>
    <t>Hebbe Ask</t>
  </si>
  <si>
    <t>Filip Sniegon</t>
  </si>
  <si>
    <t>Dante Evenäs</t>
  </si>
  <si>
    <t>Freja Manhammar</t>
  </si>
  <si>
    <t>Mattias Langhals</t>
  </si>
  <si>
    <t>Gurpreet Singh Happy</t>
  </si>
  <si>
    <t>Felix Hansen</t>
  </si>
  <si>
    <t>Oscar Morell</t>
  </si>
  <si>
    <t>David Valdes</t>
  </si>
  <si>
    <t>Daniel Valdes</t>
  </si>
  <si>
    <t>Dawen Wang</t>
  </si>
  <si>
    <t>Ludvig Morell</t>
  </si>
  <si>
    <t>Rebecca Pavlov</t>
  </si>
  <si>
    <t>Anders Johnson</t>
  </si>
  <si>
    <t>Haider Al-Sherufi</t>
  </si>
  <si>
    <t>Ahmad Abdulkader</t>
  </si>
  <si>
    <t>Jokubas Sauklys</t>
  </si>
  <si>
    <t>Sigge Johansson</t>
  </si>
  <si>
    <t>Tess Jussila</t>
  </si>
  <si>
    <t>Victor Willstrand</t>
  </si>
  <si>
    <t>Samuel Larsson</t>
  </si>
  <si>
    <t>Mandela Novén</t>
  </si>
  <si>
    <t>Isolde Faxén</t>
  </si>
  <si>
    <t>August Faxén</t>
  </si>
  <si>
    <t>Jakob Prochéus</t>
  </si>
  <si>
    <t>Theodor Hetherington</t>
  </si>
  <si>
    <t>Melvin Olsson</t>
  </si>
  <si>
    <t>Alrik Andersson</t>
  </si>
  <si>
    <t xml:space="preserve">Coll Stanton-Andersson </t>
  </si>
  <si>
    <t>Benjamin Brink</t>
  </si>
  <si>
    <t>Theodor Lundell</t>
  </si>
  <si>
    <t>Luke Lyngsjö</t>
  </si>
  <si>
    <t>Alexander Nord</t>
  </si>
  <si>
    <t>William Johansson</t>
  </si>
  <si>
    <t>Emelie Månsson</t>
  </si>
  <si>
    <t>Sofia Maximova</t>
  </si>
  <si>
    <t>Alice Sun</t>
  </si>
  <si>
    <t>Zoha Zeiauddin</t>
  </si>
  <si>
    <t>Ella Kristensson</t>
  </si>
  <si>
    <t>Thelma Odgren Heide</t>
  </si>
  <si>
    <t>Vida Veteläinen</t>
  </si>
  <si>
    <t>Freja Söder</t>
  </si>
  <si>
    <t>Isabel Hirsh</t>
  </si>
  <si>
    <t>Ines Astudillo Svensson</t>
  </si>
  <si>
    <t>Siri Nilsson</t>
  </si>
  <si>
    <t>Maja Ljungberg</t>
  </si>
  <si>
    <t>Billie Beck</t>
  </si>
  <si>
    <t>Ella Hellenius</t>
  </si>
  <si>
    <t>Livia Landström</t>
  </si>
  <si>
    <t>Liv Psutynnik</t>
  </si>
  <si>
    <t>Isabella Zhao</t>
  </si>
  <si>
    <t>Max Hansson</t>
  </si>
  <si>
    <t>David Belov</t>
  </si>
  <si>
    <t>Abdulaziz Alsaadi</t>
  </si>
  <si>
    <t>Dante Stenfeldt</t>
  </si>
  <si>
    <t>Max Ljungberg</t>
  </si>
  <si>
    <t>George Olivmark</t>
  </si>
  <si>
    <t>Arshika Raj</t>
  </si>
  <si>
    <t>Jacob Croner</t>
  </si>
  <si>
    <t>Harshavadin Sangeetha Narayanan</t>
  </si>
  <si>
    <t>Ella Bloom</t>
  </si>
  <si>
    <t>Alfred Mares Johansson</t>
  </si>
  <si>
    <t>Adele Frey</t>
  </si>
  <si>
    <t>Petter Höhler-Röhrt</t>
  </si>
  <si>
    <t>Aymon Vij</t>
  </si>
  <si>
    <t>Leonard Bober</t>
  </si>
  <si>
    <t>Helsingborgs SS</t>
  </si>
  <si>
    <t>Daniel Gallina</t>
  </si>
  <si>
    <t>Axel Nikkonen</t>
  </si>
  <si>
    <t>Udayaditya Sangeetha Narayanan</t>
  </si>
  <si>
    <t>Kaleb Lidé</t>
  </si>
  <si>
    <t>Amos Lidé</t>
  </si>
  <si>
    <t>David Lark</t>
  </si>
  <si>
    <t>Susen Krithi Muppirisett</t>
  </si>
  <si>
    <t>Leo Chibanni Blom</t>
  </si>
  <si>
    <t>Walter Vermillion</t>
  </si>
  <si>
    <t>Ryan Shirzadi</t>
  </si>
  <si>
    <t xml:space="preserve">Vikram Adtiya Yanamadala </t>
  </si>
  <si>
    <t>Isak Nordquist Svensson</t>
  </si>
  <si>
    <t>Krisha Patel</t>
  </si>
  <si>
    <t>Sajad Muhsen</t>
  </si>
  <si>
    <t>Debasman Koley</t>
  </si>
  <si>
    <t>Shishir Yaralakatti</t>
  </si>
  <si>
    <t>Anton Balder</t>
  </si>
  <si>
    <t>Kirtan Muthuraman</t>
  </si>
  <si>
    <t>Billie Hockum Jonsson</t>
  </si>
  <si>
    <t>Ipsa Yadov</t>
  </si>
  <si>
    <t>Skåneblixten</t>
  </si>
  <si>
    <t>Uno Remitz</t>
  </si>
  <si>
    <t>Vijay Balaji</t>
  </si>
  <si>
    <t>Hanyuan Wu</t>
  </si>
  <si>
    <t>GP8</t>
  </si>
  <si>
    <t>Ishan Suresh</t>
  </si>
  <si>
    <t>Vincent Borghol Mpatsiaris</t>
  </si>
  <si>
    <t>Beck Sandberg</t>
  </si>
  <si>
    <t>Molly Elezovic</t>
  </si>
  <si>
    <t>Adweeka Phavade</t>
  </si>
  <si>
    <t>Henry Klarqvist</t>
  </si>
  <si>
    <t>Myrah Arun Maheshwari</t>
  </si>
  <si>
    <t>Agnes Dahlgren</t>
  </si>
  <si>
    <t>Quan Nguyen</t>
  </si>
  <si>
    <t>Shreyash Kukkala</t>
  </si>
  <si>
    <t>Adam Brattström Nilsson</t>
  </si>
  <si>
    <t>Morten Bäckström Ounsted</t>
  </si>
  <si>
    <t>Tino Kronqvist</t>
  </si>
  <si>
    <t>Abbe Moll</t>
  </si>
  <si>
    <t>Tuna</t>
  </si>
  <si>
    <t>David Malbasic</t>
  </si>
  <si>
    <t>Walid Hajlaoui</t>
  </si>
  <si>
    <t>Öppna Malmömästerskapet</t>
  </si>
  <si>
    <t>Öppna Malmömästerskapen</t>
  </si>
  <si>
    <t>Svetoslav Reinsch</t>
  </si>
  <si>
    <t>GP9</t>
  </si>
  <si>
    <t>Gpfinalpoäng</t>
  </si>
  <si>
    <t>Slutpoäng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</si>
</sst>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73">
    <xf numFmtId="0" fontId="0" fillId="0" borderId="0" xfId="0"/>
    <xf numFmtId="0" fontId="0" fillId="0" borderId="0" xfId="0" applyFill="1"/>
    <xf numFmtId="0" fontId="4" fillId="0" borderId="0" xfId="0" applyFont="1"/>
    <xf numFmtId="0" fontId="5" fillId="0" borderId="0" xfId="0" applyFo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/>
    <xf numFmtId="0" fontId="3" fillId="0" borderId="3" xfId="0" applyFont="1" applyFill="1" applyBorder="1" applyAlignment="1"/>
    <xf numFmtId="0" fontId="3" fillId="0" borderId="1" xfId="0" applyFont="1" applyFill="1" applyBorder="1" applyAlignment="1"/>
    <xf numFmtId="0" fontId="3" fillId="0" borderId="0" xfId="0" applyFont="1" applyBorder="1" applyAlignment="1"/>
    <xf numFmtId="0" fontId="3" fillId="0" borderId="3" xfId="0" applyFont="1" applyBorder="1" applyAlignment="1"/>
    <xf numFmtId="0" fontId="6" fillId="0" borderId="0" xfId="0" applyFont="1" applyAlignment="1"/>
    <xf numFmtId="0" fontId="7" fillId="0" borderId="0" xfId="0" applyFont="1" applyAlignment="1"/>
    <xf numFmtId="0" fontId="3" fillId="0" borderId="0" xfId="0" applyFont="1" applyBorder="1" applyAlignment="1">
      <alignment horizontal="center"/>
    </xf>
    <xf numFmtId="0" fontId="3" fillId="0" borderId="15" xfId="0" applyFont="1" applyBorder="1" applyAlignment="1"/>
    <xf numFmtId="0" fontId="3" fillId="0" borderId="15" xfId="0" applyFont="1" applyBorder="1" applyAlignment="1">
      <alignment horizontal="center"/>
    </xf>
    <xf numFmtId="0" fontId="3" fillId="0" borderId="15" xfId="0" applyFont="1" applyFill="1" applyBorder="1" applyAlignment="1"/>
    <xf numFmtId="0" fontId="2" fillId="0" borderId="19" xfId="0" applyFont="1" applyBorder="1" applyAlignment="1"/>
    <xf numFmtId="0" fontId="3" fillId="0" borderId="20" xfId="0" applyFont="1" applyFill="1" applyBorder="1" applyAlignment="1"/>
    <xf numFmtId="0" fontId="2" fillId="0" borderId="21" xfId="0" applyFont="1" applyBorder="1" applyAlignment="1"/>
    <xf numFmtId="0" fontId="2" fillId="0" borderId="22" xfId="0" applyFont="1" applyBorder="1" applyAlignment="1"/>
    <xf numFmtId="0" fontId="3" fillId="0" borderId="15" xfId="0" applyFont="1" applyFill="1" applyBorder="1" applyAlignment="1">
      <alignment horizontal="right"/>
    </xf>
    <xf numFmtId="0" fontId="3" fillId="0" borderId="20" xfId="0" applyFont="1" applyFill="1" applyBorder="1" applyAlignment="1">
      <alignment horizontal="right"/>
    </xf>
    <xf numFmtId="0" fontId="3" fillId="0" borderId="16" xfId="0" applyFont="1" applyBorder="1" applyAlignment="1">
      <alignment horizontal="right"/>
    </xf>
    <xf numFmtId="0" fontId="3" fillId="0" borderId="17" xfId="0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0" fontId="2" fillId="0" borderId="21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2" xfId="0" applyFont="1" applyFill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12" xfId="0" applyFont="1" applyFill="1" applyBorder="1" applyAlignment="1">
      <alignment horizontal="right"/>
    </xf>
    <xf numFmtId="0" fontId="3" fillId="0" borderId="11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2" fillId="0" borderId="22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0" fontId="3" fillId="0" borderId="14" xfId="0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3" fillId="0" borderId="15" xfId="0" applyFont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18" xfId="0" applyFont="1" applyFill="1" applyBorder="1" applyAlignment="1">
      <alignment horizontal="right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Font="1" applyFill="1"/>
    <xf numFmtId="0" fontId="3" fillId="0" borderId="0" xfId="0" applyFont="1"/>
    <xf numFmtId="0" fontId="0" fillId="0" borderId="23" xfId="0" applyFill="1" applyBorder="1"/>
    <xf numFmtId="0" fontId="3" fillId="0" borderId="0" xfId="0" applyFont="1" applyFill="1"/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0" fillId="0" borderId="11" xfId="0" applyBorder="1"/>
    <xf numFmtId="0" fontId="3" fillId="0" borderId="23" xfId="0" applyFont="1" applyBorder="1" applyAlignment="1">
      <alignment horizontal="right"/>
    </xf>
    <xf numFmtId="0" fontId="3" fillId="0" borderId="11" xfId="0" applyFont="1" applyBorder="1"/>
    <xf numFmtId="0" fontId="0" fillId="0" borderId="11" xfId="0" applyFill="1" applyBorder="1"/>
    <xf numFmtId="0" fontId="3" fillId="0" borderId="2" xfId="0" applyFont="1" applyBorder="1"/>
    <xf numFmtId="0" fontId="3" fillId="0" borderId="0" xfId="0" applyFont="1" applyBorder="1"/>
    <xf numFmtId="0" fontId="3" fillId="0" borderId="4" xfId="0" applyFont="1" applyBorder="1" applyAlignment="1"/>
    <xf numFmtId="0" fontId="3" fillId="0" borderId="3" xfId="0" applyFont="1" applyFill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24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3" fillId="0" borderId="23" xfId="0" applyFont="1" applyFill="1" applyBorder="1" applyAlignment="1">
      <alignment horizontal="right"/>
    </xf>
    <xf numFmtId="0" fontId="0" fillId="0" borderId="0" xfId="0" applyFont="1" applyFill="1" applyBorder="1"/>
    <xf numFmtId="0" fontId="3" fillId="0" borderId="13" xfId="0" applyFont="1" applyFill="1" applyBorder="1" applyAlignment="1">
      <alignment horizontal="right"/>
    </xf>
    <xf numFmtId="0" fontId="3" fillId="0" borderId="6" xfId="0" applyFont="1" applyFill="1" applyBorder="1" applyAlignment="1"/>
    <xf numFmtId="0" fontId="3" fillId="0" borderId="6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25" xfId="0" applyFont="1" applyFill="1" applyBorder="1" applyAlignment="1">
      <alignment horizontal="right"/>
    </xf>
    <xf numFmtId="0" fontId="3" fillId="0" borderId="5" xfId="0" applyFont="1" applyFill="1" applyBorder="1" applyAlignment="1"/>
    <xf numFmtId="0" fontId="3" fillId="0" borderId="1" xfId="0" applyFont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1"/>
    <xf numFmtId="0" fontId="3" fillId="0" borderId="26" xfId="1" applyBorder="1"/>
    <xf numFmtId="0" fontId="3" fillId="0" borderId="7" xfId="1" applyBorder="1" applyAlignment="1">
      <alignment horizontal="center"/>
    </xf>
    <xf numFmtId="0" fontId="3" fillId="0" borderId="7" xfId="1" applyBorder="1"/>
    <xf numFmtId="0" fontId="2" fillId="0" borderId="7" xfId="1" applyFont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0" fontId="2" fillId="0" borderId="7" xfId="1" applyFont="1" applyBorder="1"/>
    <xf numFmtId="0" fontId="2" fillId="0" borderId="27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/>
    <xf numFmtId="0" fontId="3" fillId="0" borderId="1" xfId="1" applyFont="1" applyFill="1" applyBorder="1" applyAlignment="1"/>
    <xf numFmtId="0" fontId="3" fillId="0" borderId="28" xfId="1" applyBorder="1"/>
    <xf numFmtId="0" fontId="3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2" fillId="0" borderId="0" xfId="1" applyFont="1"/>
    <xf numFmtId="0" fontId="3" fillId="0" borderId="2" xfId="1" applyFont="1" applyBorder="1" applyAlignment="1">
      <alignment horizontal="center"/>
    </xf>
    <xf numFmtId="0" fontId="3" fillId="0" borderId="2" xfId="1" applyFont="1" applyFill="1" applyBorder="1" applyAlignment="1"/>
    <xf numFmtId="0" fontId="3" fillId="0" borderId="3" xfId="1" applyFont="1" applyFill="1" applyBorder="1" applyAlignment="1"/>
    <xf numFmtId="0" fontId="3" fillId="0" borderId="0" xfId="1" applyBorder="1" applyAlignment="1">
      <alignment horizontal="center"/>
    </xf>
    <xf numFmtId="0" fontId="3" fillId="0" borderId="0" xfId="1" applyBorder="1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0" fontId="3" fillId="0" borderId="3" xfId="1" applyFont="1" applyBorder="1" applyAlignment="1">
      <alignment horizontal="center"/>
    </xf>
    <xf numFmtId="0" fontId="3" fillId="0" borderId="2" xfId="1" applyFont="1" applyBorder="1" applyAlignment="1"/>
    <xf numFmtId="0" fontId="3" fillId="0" borderId="4" xfId="1" applyFont="1" applyBorder="1" applyAlignment="1">
      <alignment horizontal="center" vertical="top" wrapText="1"/>
    </xf>
    <xf numFmtId="0" fontId="3" fillId="0" borderId="2" xfId="1" applyFont="1" applyBorder="1" applyAlignment="1">
      <alignment vertical="top" wrapText="1"/>
    </xf>
    <xf numFmtId="0" fontId="3" fillId="0" borderId="4" xfId="1" applyFont="1" applyBorder="1" applyAlignment="1">
      <alignment vertical="top" wrapText="1"/>
    </xf>
    <xf numFmtId="0" fontId="3" fillId="0" borderId="29" xfId="1" applyBorder="1"/>
    <xf numFmtId="0" fontId="3" fillId="0" borderId="3" xfId="1" applyFont="1" applyBorder="1" applyAlignment="1"/>
    <xf numFmtId="0" fontId="3" fillId="0" borderId="30" xfId="1" applyBorder="1"/>
    <xf numFmtId="0" fontId="3" fillId="0" borderId="31" xfId="1" applyFont="1" applyBorder="1"/>
    <xf numFmtId="0" fontId="3" fillId="0" borderId="31" xfId="1" applyBorder="1"/>
    <xf numFmtId="0" fontId="3" fillId="0" borderId="2" xfId="1" applyBorder="1"/>
    <xf numFmtId="0" fontId="3" fillId="0" borderId="2" xfId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15" xfId="1" applyFont="1" applyBorder="1" applyAlignment="1"/>
    <xf numFmtId="0" fontId="3" fillId="0" borderId="0" xfId="1" applyFont="1"/>
    <xf numFmtId="0" fontId="3" fillId="0" borderId="1" xfId="1" applyFont="1" applyBorder="1" applyAlignment="1">
      <alignment horizontal="left"/>
    </xf>
    <xf numFmtId="0" fontId="3" fillId="0" borderId="1" xfId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/>
    </xf>
    <xf numFmtId="0" fontId="3" fillId="0" borderId="3" xfId="1" applyFont="1" applyFill="1" applyBorder="1" applyAlignment="1">
      <alignment horizontal="right"/>
    </xf>
    <xf numFmtId="0" fontId="3" fillId="0" borderId="2" xfId="1" applyFont="1" applyFill="1" applyBorder="1" applyAlignment="1">
      <alignment horizontal="left"/>
    </xf>
    <xf numFmtId="0" fontId="3" fillId="0" borderId="2" xfId="1" applyFont="1" applyFill="1" applyBorder="1" applyAlignment="1">
      <alignment vertical="top" wrapText="1"/>
    </xf>
    <xf numFmtId="0" fontId="3" fillId="0" borderId="2" xfId="1" applyFont="1" applyBorder="1" applyAlignment="1">
      <alignment horizontal="left"/>
    </xf>
    <xf numFmtId="1" fontId="2" fillId="0" borderId="0" xfId="1" applyNumberFormat="1" applyFont="1"/>
    <xf numFmtId="0" fontId="3" fillId="0" borderId="0" xfId="1" applyFont="1" applyFill="1" applyBorder="1" applyAlignment="1">
      <alignment horizontal="left"/>
    </xf>
    <xf numFmtId="0" fontId="3" fillId="0" borderId="25" xfId="1" applyFont="1" applyFill="1" applyBorder="1" applyAlignment="1">
      <alignment horizontal="right"/>
    </xf>
    <xf numFmtId="0" fontId="3" fillId="0" borderId="3" xfId="1" applyFont="1" applyFill="1" applyBorder="1" applyAlignment="1">
      <alignment horizontal="left"/>
    </xf>
    <xf numFmtId="0" fontId="3" fillId="0" borderId="31" xfId="1" applyBorder="1" applyAlignment="1">
      <alignment horizontal="center"/>
    </xf>
    <xf numFmtId="0" fontId="3" fillId="0" borderId="15" xfId="1" applyFont="1" applyBorder="1" applyAlignment="1">
      <alignment horizontal="left"/>
    </xf>
    <xf numFmtId="0" fontId="3" fillId="0" borderId="15" xfId="1" applyFont="1" applyBorder="1" applyAlignment="1">
      <alignment horizontal="right"/>
    </xf>
    <xf numFmtId="0" fontId="3" fillId="0" borderId="0" xfId="1" applyFont="1" applyAlignment="1">
      <alignment horizontal="right"/>
    </xf>
    <xf numFmtId="0" fontId="3" fillId="0" borderId="32" xfId="1" applyBorder="1"/>
    <xf numFmtId="0" fontId="2" fillId="0" borderId="8" xfId="1" applyFont="1" applyBorder="1" applyAlignment="1">
      <alignment horizontal="center"/>
    </xf>
    <xf numFmtId="0" fontId="3" fillId="0" borderId="8" xfId="1" applyBorder="1"/>
    <xf numFmtId="0" fontId="3" fillId="0" borderId="8" xfId="1" applyFont="1" applyFill="1" applyBorder="1" applyAlignment="1">
      <alignment horizontal="center"/>
    </xf>
    <xf numFmtId="0" fontId="3" fillId="0" borderId="8" xfId="1" applyBorder="1" applyAlignment="1">
      <alignment horizontal="center"/>
    </xf>
    <xf numFmtId="0" fontId="2" fillId="0" borderId="8" xfId="1" applyFont="1" applyBorder="1"/>
    <xf numFmtId="0" fontId="2" fillId="0" borderId="25" xfId="1" applyFont="1" applyBorder="1"/>
    <xf numFmtId="0" fontId="3" fillId="0" borderId="2" xfId="1" applyFont="1" applyBorder="1" applyAlignment="1">
      <alignment wrapText="1"/>
    </xf>
    <xf numFmtId="0" fontId="3" fillId="0" borderId="24" xfId="1" applyFont="1" applyFill="1" applyBorder="1" applyAlignment="1"/>
    <xf numFmtId="1" fontId="3" fillId="0" borderId="0" xfId="1" applyNumberFormat="1"/>
    <xf numFmtId="0" fontId="3" fillId="0" borderId="8" xfId="1" applyFont="1" applyFill="1" applyBorder="1" applyAlignment="1">
      <alignment horizontal="right"/>
    </xf>
    <xf numFmtId="0" fontId="3" fillId="0" borderId="1" xfId="1" applyFont="1" applyFill="1" applyBorder="1" applyAlignment="1">
      <alignment horizontal="left"/>
    </xf>
    <xf numFmtId="0" fontId="3" fillId="0" borderId="4" xfId="1" applyFont="1" applyFill="1" applyBorder="1" applyAlignment="1">
      <alignment horizontal="right"/>
    </xf>
    <xf numFmtId="0" fontId="3" fillId="0" borderId="2" xfId="1" applyFont="1" applyFill="1" applyBorder="1" applyAlignment="1">
      <alignment horizontal="right"/>
    </xf>
    <xf numFmtId="0" fontId="3" fillId="0" borderId="2" xfId="1" applyFont="1" applyBorder="1" applyAlignment="1">
      <alignment horizontal="right"/>
    </xf>
    <xf numFmtId="0" fontId="3" fillId="0" borderId="0" xfId="1" applyFont="1" applyAlignment="1">
      <alignment horizontal="center"/>
    </xf>
    <xf numFmtId="0" fontId="3" fillId="0" borderId="4" xfId="0" applyFont="1" applyFill="1" applyBorder="1" applyAlignment="1">
      <alignment horizontal="left"/>
    </xf>
    <xf numFmtId="0" fontId="9" fillId="0" borderId="2" xfId="0" applyFont="1" applyFill="1" applyBorder="1" applyAlignment="1"/>
    <xf numFmtId="0" fontId="3" fillId="0" borderId="4" xfId="0" applyFont="1" applyFill="1" applyBorder="1" applyAlignment="1"/>
    <xf numFmtId="0" fontId="3" fillId="0" borderId="24" xfId="0" applyFont="1" applyFill="1" applyBorder="1" applyAlignment="1">
      <alignment vertical="top" wrapText="1"/>
    </xf>
    <xf numFmtId="0" fontId="3" fillId="0" borderId="1" xfId="0" applyFont="1" applyBorder="1" applyAlignment="1"/>
    <xf numFmtId="0" fontId="3" fillId="0" borderId="5" xfId="0" applyFont="1" applyBorder="1" applyAlignment="1">
      <alignment horizontal="left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0" xfId="0" applyNumberFormat="1" applyFont="1" applyFill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/>
    </xf>
    <xf numFmtId="0" fontId="3" fillId="0" borderId="0" xfId="0" applyNumberFormat="1" applyFont="1" applyFill="1" applyBorder="1" applyAlignment="1">
      <alignment horizontal="right"/>
    </xf>
    <xf numFmtId="0" fontId="3" fillId="0" borderId="17" xfId="0" applyFont="1" applyBorder="1" applyAlignment="1">
      <alignment horizontal="center"/>
    </xf>
    <xf numFmtId="0" fontId="3" fillId="0" borderId="33" xfId="0" applyFont="1" applyFill="1" applyBorder="1" applyAlignment="1"/>
    <xf numFmtId="0" fontId="3" fillId="0" borderId="25" xfId="0" applyFont="1" applyFill="1" applyBorder="1" applyAlignment="1">
      <alignment horizontal="center"/>
    </xf>
    <xf numFmtId="0" fontId="3" fillId="0" borderId="25" xfId="0" applyFont="1" applyFill="1" applyBorder="1" applyAlignment="1"/>
    <xf numFmtId="0" fontId="3" fillId="0" borderId="33" xfId="0" applyFont="1" applyFill="1" applyBorder="1" applyAlignment="1">
      <alignment horizontal="right"/>
    </xf>
    <xf numFmtId="0" fontId="3" fillId="0" borderId="3" xfId="0" applyFont="1" applyFill="1" applyBorder="1" applyAlignment="1">
      <alignment vertical="top" wrapText="1"/>
    </xf>
    <xf numFmtId="0" fontId="3" fillId="0" borderId="25" xfId="0" applyFont="1" applyFill="1" applyBorder="1" applyAlignment="1">
      <alignment vertical="top" wrapText="1"/>
    </xf>
    <xf numFmtId="0" fontId="3" fillId="0" borderId="25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3" fillId="0" borderId="34" xfId="0" applyFont="1" applyFill="1" applyBorder="1" applyAlignment="1">
      <alignment horizontal="right"/>
    </xf>
    <xf numFmtId="0" fontId="5" fillId="0" borderId="13" xfId="0" applyFont="1" applyBorder="1"/>
    <xf numFmtId="0" fontId="5" fillId="0" borderId="7" xfId="0" applyFont="1" applyBorder="1"/>
    <xf numFmtId="0" fontId="3" fillId="0" borderId="1" xfId="0" applyFont="1" applyFill="1" applyBorder="1" applyAlignment="1">
      <alignment vertical="top" wrapText="1"/>
    </xf>
    <xf numFmtId="0" fontId="2" fillId="0" borderId="4" xfId="1" applyFont="1" applyBorder="1"/>
    <xf numFmtId="0" fontId="2" fillId="0" borderId="24" xfId="1" applyFont="1" applyBorder="1"/>
    <xf numFmtId="0" fontId="2" fillId="0" borderId="3" xfId="1" applyFont="1" applyBorder="1"/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1" fontId="2" fillId="0" borderId="2" xfId="1" applyNumberFormat="1" applyFont="1" applyBorder="1" applyAlignment="1">
      <alignment horizontal="center"/>
    </xf>
    <xf numFmtId="1" fontId="2" fillId="0" borderId="2" xfId="1" applyNumberFormat="1" applyFont="1" applyBorder="1"/>
    <xf numFmtId="0" fontId="8" fillId="0" borderId="9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3" fillId="0" borderId="4" xfId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3" fillId="0" borderId="4" xfId="1" applyFont="1" applyBorder="1" applyAlignment="1">
      <alignment wrapText="1"/>
    </xf>
    <xf numFmtId="0" fontId="3" fillId="0" borderId="3" xfId="1" applyBorder="1" applyAlignment="1">
      <alignment wrapText="1"/>
    </xf>
    <xf numFmtId="0" fontId="3" fillId="0" borderId="18" xfId="0" applyFont="1" applyBorder="1" applyAlignment="1">
      <alignment horizontal="center"/>
    </xf>
    <xf numFmtId="0" fontId="3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0" fillId="0" borderId="28" xfId="0" applyFont="1" applyBorder="1" applyAlignment="1">
      <alignment horizontal="center"/>
    </xf>
    <xf numFmtId="0" fontId="3" fillId="0" borderId="2" xfId="0" applyFont="1" applyFill="1" applyBorder="1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0" fillId="0" borderId="8" xfId="0" applyBorder="1"/>
    <xf numFmtId="0" fontId="0" fillId="0" borderId="8" xfId="0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3" fillId="0" borderId="3" xfId="1" applyFont="1" applyFill="1" applyBorder="1" applyAlignment="1">
      <alignment horizontal="right" vertical="center"/>
    </xf>
    <xf numFmtId="0" fontId="2" fillId="0" borderId="2" xfId="1" applyFont="1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0" fillId="0" borderId="0" xfId="0" applyAlignment="1"/>
    <xf numFmtId="0" fontId="3" fillId="0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35" xfId="1" applyBorder="1"/>
    <xf numFmtId="0" fontId="3" fillId="0" borderId="36" xfId="0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28" xfId="0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5" xfId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9" xfId="1" applyFont="1" applyFill="1" applyBorder="1" applyAlignment="1">
      <alignment horizontal="right"/>
    </xf>
    <xf numFmtId="0" fontId="0" fillId="0" borderId="32" xfId="0" applyBorder="1" applyAlignment="1">
      <alignment horizontal="center" vertical="center"/>
    </xf>
  </cellXfs>
  <cellStyles count="2">
    <cellStyle name="Normal" xfId="0" builtinId="0"/>
    <cellStyle name="Normal 2" xfId="1" xr:uid="{0D0A9868-FFF9-4961-B961-00C94BFB73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91"/>
  <sheetViews>
    <sheetView zoomScaleNormal="100" workbookViewId="0">
      <pane xSplit="14" ySplit="2" topLeftCell="O3" activePane="bottomRight" state="frozen"/>
      <selection pane="topRight" activeCell="P1" sqref="P1"/>
      <selection pane="bottomLeft" activeCell="A3" sqref="A3"/>
      <selection pane="bottomRight" activeCell="A5" sqref="A5"/>
    </sheetView>
  </sheetViews>
  <sheetFormatPr defaultRowHeight="13" x14ac:dyDescent="0.3"/>
  <cols>
    <col min="1" max="1" width="4.7265625" style="41" customWidth="1"/>
    <col min="2" max="2" width="29.54296875" style="64" customWidth="1"/>
    <col min="3" max="3" width="21.6328125" style="64" customWidth="1"/>
    <col min="4" max="4" width="5.7265625" style="6" customWidth="1"/>
    <col min="5" max="5" width="5.26953125" style="6" customWidth="1"/>
    <col min="6" max="13" width="4.7265625" style="41" customWidth="1"/>
    <col min="14" max="14" width="5.7265625" style="58" customWidth="1"/>
    <col min="15" max="16" width="4.453125" style="41" customWidth="1"/>
    <col min="17" max="17" width="5.453125" style="41" customWidth="1"/>
    <col min="18" max="18" width="4.453125" style="41" customWidth="1"/>
    <col min="19" max="19" width="5.453125" style="41" customWidth="1"/>
    <col min="20" max="22" width="4.453125" style="41" customWidth="1"/>
    <col min="23" max="23" width="5.453125" style="41" customWidth="1"/>
    <col min="24" max="24" width="4.453125" style="41" customWidth="1"/>
    <col min="25" max="25" width="5.453125" style="41" customWidth="1"/>
    <col min="26" max="28" width="4.453125" style="41" customWidth="1"/>
    <col min="29" max="29" width="5.453125" style="41" customWidth="1"/>
    <col min="30" max="30" width="4.453125" style="41" customWidth="1"/>
    <col min="31" max="31" width="5.453125" style="41" customWidth="1"/>
    <col min="32" max="33" width="4.453125" style="41" customWidth="1"/>
    <col min="34" max="34" width="7.26953125" style="41" customWidth="1"/>
    <col min="35" max="35" width="6.453125" style="41" customWidth="1"/>
    <col min="36" max="36" width="5.453125" style="41" customWidth="1"/>
    <col min="37" max="37" width="4.453125" style="41" customWidth="1"/>
    <col min="38" max="38" width="5.453125" style="41" customWidth="1"/>
    <col min="39" max="41" width="4.453125" style="41" customWidth="1"/>
    <col min="42" max="42" width="5.453125" style="41" customWidth="1"/>
    <col min="43" max="43" width="4.453125" style="41" customWidth="1"/>
    <col min="44" max="44" width="5.453125" style="41" customWidth="1"/>
    <col min="45" max="47" width="4.453125" style="41" customWidth="1"/>
    <col min="48" max="48" width="5.453125" style="41" customWidth="1"/>
    <col min="49" max="49" width="4.453125" style="41" customWidth="1"/>
    <col min="50" max="50" width="5.453125" style="41" customWidth="1"/>
    <col min="51" max="53" width="4.453125" style="41" customWidth="1"/>
    <col min="54" max="54" width="5.453125" style="41" customWidth="1"/>
    <col min="55" max="55" width="4.453125" style="41" customWidth="1"/>
    <col min="56" max="56" width="5.453125" style="41" customWidth="1"/>
    <col min="57" max="57" width="4.453125" style="41" customWidth="1"/>
    <col min="58" max="58" width="4.453125" style="12" customWidth="1"/>
    <col min="59" max="59" width="4.1796875" customWidth="1"/>
    <col min="60" max="60" width="6.54296875" customWidth="1"/>
    <col min="61" max="61" width="3.6328125" customWidth="1"/>
    <col min="62" max="62" width="5.81640625" customWidth="1"/>
    <col min="63" max="63" width="4.26953125" customWidth="1"/>
  </cols>
  <sheetData>
    <row r="1" spans="1:63" ht="12.75" customHeight="1" x14ac:dyDescent="0.3">
      <c r="A1" s="34"/>
      <c r="B1" s="73" t="s">
        <v>76</v>
      </c>
      <c r="C1" s="62"/>
      <c r="D1" s="19"/>
      <c r="E1" s="19"/>
      <c r="F1" s="34"/>
      <c r="G1" s="34"/>
      <c r="H1" s="34"/>
      <c r="I1" s="34"/>
      <c r="J1" s="34"/>
      <c r="K1" s="34"/>
      <c r="L1" s="34"/>
      <c r="M1" s="34"/>
      <c r="N1" s="56"/>
      <c r="O1" s="221" t="s">
        <v>26</v>
      </c>
      <c r="P1" s="222"/>
      <c r="Q1" s="222"/>
      <c r="R1" s="222"/>
      <c r="S1" s="222"/>
      <c r="T1" s="223"/>
      <c r="U1" s="222" t="s">
        <v>32</v>
      </c>
      <c r="V1" s="222"/>
      <c r="W1" s="222"/>
      <c r="X1" s="222"/>
      <c r="Y1" s="222"/>
      <c r="Z1" s="222"/>
      <c r="AA1" s="221" t="s">
        <v>23</v>
      </c>
      <c r="AB1" s="222"/>
      <c r="AC1" s="222"/>
      <c r="AD1" s="222"/>
      <c r="AE1" s="222"/>
      <c r="AF1" s="223"/>
      <c r="AG1" s="221" t="s">
        <v>24</v>
      </c>
      <c r="AH1" s="222"/>
      <c r="AI1" s="222"/>
      <c r="AJ1" s="222"/>
      <c r="AK1" s="222"/>
      <c r="AL1" s="222"/>
      <c r="AM1" s="222"/>
      <c r="AN1" s="221" t="s">
        <v>25</v>
      </c>
      <c r="AO1" s="222"/>
      <c r="AP1" s="222"/>
      <c r="AQ1" s="222"/>
      <c r="AR1" s="222"/>
      <c r="AS1" s="223"/>
      <c r="AT1" s="221" t="s">
        <v>27</v>
      </c>
      <c r="AU1" s="222"/>
      <c r="AV1" s="222"/>
      <c r="AW1" s="222"/>
      <c r="AX1" s="222"/>
      <c r="AY1" s="223"/>
      <c r="AZ1" s="221" t="s">
        <v>28</v>
      </c>
      <c r="BA1" s="222"/>
      <c r="BB1" s="222"/>
      <c r="BC1" s="222"/>
      <c r="BD1" s="222"/>
      <c r="BE1" s="223"/>
      <c r="BF1" s="221" t="s">
        <v>232</v>
      </c>
      <c r="BG1" s="222"/>
      <c r="BH1" s="222"/>
      <c r="BI1" s="222"/>
      <c r="BJ1" s="222"/>
      <c r="BK1" s="223"/>
    </row>
    <row r="2" spans="1:63" ht="12.75" customHeight="1" thickBot="1" x14ac:dyDescent="0.3">
      <c r="A2" s="51" t="s">
        <v>0</v>
      </c>
      <c r="B2" s="59" t="s">
        <v>1</v>
      </c>
      <c r="C2" s="59" t="s">
        <v>2</v>
      </c>
      <c r="D2" s="21" t="s">
        <v>22</v>
      </c>
      <c r="E2" s="21" t="s">
        <v>21</v>
      </c>
      <c r="F2" s="27" t="s">
        <v>3</v>
      </c>
      <c r="G2" s="27" t="s">
        <v>4</v>
      </c>
      <c r="H2" s="27" t="s">
        <v>5</v>
      </c>
      <c r="I2" s="27" t="s">
        <v>6</v>
      </c>
      <c r="J2" s="27" t="s">
        <v>7</v>
      </c>
      <c r="K2" s="27" t="s">
        <v>8</v>
      </c>
      <c r="L2" s="27" t="s">
        <v>19</v>
      </c>
      <c r="M2" s="27" t="s">
        <v>236</v>
      </c>
      <c r="N2" s="28" t="s">
        <v>9</v>
      </c>
      <c r="O2" s="29" t="s">
        <v>10</v>
      </c>
      <c r="P2" s="29">
        <v>7</v>
      </c>
      <c r="Q2" s="29" t="s">
        <v>11</v>
      </c>
      <c r="R2" s="29" t="s">
        <v>12</v>
      </c>
      <c r="S2" s="29" t="s">
        <v>13</v>
      </c>
      <c r="T2" s="30" t="s">
        <v>14</v>
      </c>
      <c r="U2" s="29" t="s">
        <v>10</v>
      </c>
      <c r="V2" s="29">
        <v>11</v>
      </c>
      <c r="W2" s="29" t="s">
        <v>11</v>
      </c>
      <c r="X2" s="29" t="s">
        <v>12</v>
      </c>
      <c r="Y2" s="29" t="s">
        <v>13</v>
      </c>
      <c r="Z2" s="30" t="s">
        <v>14</v>
      </c>
      <c r="AA2" s="31" t="s">
        <v>10</v>
      </c>
      <c r="AB2" s="29">
        <v>8</v>
      </c>
      <c r="AC2" s="29" t="s">
        <v>11</v>
      </c>
      <c r="AD2" s="29" t="s">
        <v>12</v>
      </c>
      <c r="AE2" s="29" t="s">
        <v>13</v>
      </c>
      <c r="AF2" s="30" t="s">
        <v>14</v>
      </c>
      <c r="AG2" s="29" t="s">
        <v>10</v>
      </c>
      <c r="AH2" s="29" t="s">
        <v>29</v>
      </c>
      <c r="AI2" s="29" t="s">
        <v>30</v>
      </c>
      <c r="AJ2" s="29" t="s">
        <v>11</v>
      </c>
      <c r="AK2" s="29" t="s">
        <v>12</v>
      </c>
      <c r="AL2" s="29" t="s">
        <v>13</v>
      </c>
      <c r="AM2" s="30" t="s">
        <v>14</v>
      </c>
      <c r="AN2" s="31" t="s">
        <v>10</v>
      </c>
      <c r="AO2" s="29">
        <v>7</v>
      </c>
      <c r="AP2" s="29" t="s">
        <v>11</v>
      </c>
      <c r="AQ2" s="29" t="s">
        <v>12</v>
      </c>
      <c r="AR2" s="29" t="s">
        <v>13</v>
      </c>
      <c r="AS2" s="30" t="s">
        <v>14</v>
      </c>
      <c r="AT2" s="31" t="s">
        <v>10</v>
      </c>
      <c r="AU2" s="29">
        <v>8</v>
      </c>
      <c r="AV2" s="29" t="s">
        <v>11</v>
      </c>
      <c r="AW2" s="29" t="s">
        <v>12</v>
      </c>
      <c r="AX2" s="29" t="s">
        <v>13</v>
      </c>
      <c r="AY2" s="30" t="s">
        <v>14</v>
      </c>
      <c r="AZ2" s="29" t="s">
        <v>10</v>
      </c>
      <c r="BA2" s="29">
        <v>7</v>
      </c>
      <c r="BB2" s="29" t="s">
        <v>11</v>
      </c>
      <c r="BC2" s="29" t="s">
        <v>12</v>
      </c>
      <c r="BD2" s="29" t="s">
        <v>13</v>
      </c>
      <c r="BE2" s="30" t="s">
        <v>14</v>
      </c>
      <c r="BF2" s="29" t="s">
        <v>10</v>
      </c>
      <c r="BG2" s="29">
        <v>9</v>
      </c>
      <c r="BH2" s="29" t="s">
        <v>11</v>
      </c>
      <c r="BI2" s="29" t="s">
        <v>12</v>
      </c>
      <c r="BJ2" s="29" t="s">
        <v>13</v>
      </c>
      <c r="BK2" s="30" t="s">
        <v>14</v>
      </c>
    </row>
    <row r="3" spans="1:63" s="1" customFormat="1" ht="12.75" customHeight="1" x14ac:dyDescent="0.3">
      <c r="A3" s="32">
        <v>1</v>
      </c>
      <c r="B3" s="98" t="s">
        <v>80</v>
      </c>
      <c r="C3" s="60" t="s">
        <v>16</v>
      </c>
      <c r="D3" s="4">
        <v>2013</v>
      </c>
      <c r="E3" s="10">
        <f t="shared" ref="E3:E34" si="0">(R3+X3+AQ3+AD3+AK3+BC3+AW3+BI3)/20</f>
        <v>4</v>
      </c>
      <c r="F3" s="106">
        <f t="shared" ref="F3:F34" si="1">T3</f>
        <v>150</v>
      </c>
      <c r="G3" s="32">
        <f t="shared" ref="G3:G34" si="2">Z3</f>
        <v>112</v>
      </c>
      <c r="H3" s="106" t="str">
        <f t="shared" ref="H3:H34" si="3">AF3</f>
        <v/>
      </c>
      <c r="I3" s="106">
        <f t="shared" ref="I3:I34" si="4">AM3</f>
        <v>138</v>
      </c>
      <c r="J3" s="32">
        <f t="shared" ref="J3:J34" si="5">AS3</f>
        <v>119</v>
      </c>
      <c r="K3" s="32" t="str">
        <f t="shared" ref="K3:K34" si="6">AY3</f>
        <v/>
      </c>
      <c r="L3" s="32" t="str">
        <f t="shared" ref="L3:L34" si="7">BE3</f>
        <v/>
      </c>
      <c r="M3" s="32" t="str">
        <f t="shared" ref="M3:M34" si="8">BK3</f>
        <v/>
      </c>
      <c r="N3" s="183">
        <f>IF(E3&lt;4,SUM(F3:M3),SUMPRODUCT(LARGE(F3:M3,{1;2;3;4})))</f>
        <v>519</v>
      </c>
      <c r="O3" s="81">
        <v>1</v>
      </c>
      <c r="P3" s="84">
        <v>7</v>
      </c>
      <c r="Q3" s="34">
        <f t="shared" ref="Q3:Q34" si="9">CEILING(100*P3/$P$2,1)</f>
        <v>100</v>
      </c>
      <c r="R3" s="34">
        <f t="shared" ref="R3:R34" si="10">IF(O3="",0,20)</f>
        <v>20</v>
      </c>
      <c r="S3" s="34">
        <f t="shared" ref="S3:S34" si="11">IF(O3=1,30,IF(O3=2,20,IF(O3=3,10,0)))</f>
        <v>30</v>
      </c>
      <c r="T3" s="35">
        <f t="shared" ref="T3:T34" si="12">IF(O3="","",Q3+R3+S3)</f>
        <v>150</v>
      </c>
      <c r="U3" s="37">
        <v>3</v>
      </c>
      <c r="V3" s="37">
        <v>9</v>
      </c>
      <c r="W3" s="37">
        <f t="shared" ref="W3:W34" si="13">CEILING(100*V3/$V$2,1)</f>
        <v>82</v>
      </c>
      <c r="X3" s="34">
        <f t="shared" ref="X3:X34" si="14">IF(U3="",0,20)</f>
        <v>20</v>
      </c>
      <c r="Y3" s="34">
        <f t="shared" ref="Y3:Y34" si="15">IF(U3=1,30,IF(U3=2,20,IF(U3=3,10,0)))</f>
        <v>10</v>
      </c>
      <c r="Z3" s="34">
        <f t="shared" ref="Z3:Z34" si="16">IF(U3="","",W3+X3+Y3)</f>
        <v>112</v>
      </c>
      <c r="AA3" s="36"/>
      <c r="AB3" s="34"/>
      <c r="AC3" s="34">
        <f t="shared" ref="AC3:AC34" si="17">CEILING(100*AB3/$AB$2,1)</f>
        <v>0</v>
      </c>
      <c r="AD3" s="34">
        <f t="shared" ref="AD3:AD34" si="18">IF(AA3="",0,20)</f>
        <v>0</v>
      </c>
      <c r="AE3" s="34">
        <f t="shared" ref="AE3:AE34" si="19">IF(AA3=1,30,IF(AA3=2,20,IF(AA3=3,10,0)))</f>
        <v>0</v>
      </c>
      <c r="AF3" s="35" t="str">
        <f t="shared" ref="AF3:AF34" si="20">IF(AA3="","",AC3+AD3+AE3)</f>
        <v/>
      </c>
      <c r="AG3" s="34">
        <v>1</v>
      </c>
      <c r="AH3" s="41">
        <v>7</v>
      </c>
      <c r="AI3" s="41">
        <v>8</v>
      </c>
      <c r="AJ3" s="39">
        <f t="shared" ref="AJ3:AJ11" si="21">IF(AI3=0,"",CEILING(100*AH3/AI3,1))</f>
        <v>88</v>
      </c>
      <c r="AK3" s="39">
        <f t="shared" ref="AK3:AK34" si="22">IF(AG3="",0,20)</f>
        <v>20</v>
      </c>
      <c r="AL3" s="39">
        <f t="shared" ref="AL3:AL34" si="23">IF(AG3=1,30,IF(AG3=2,20,IF(AG3=3,10,0)))</f>
        <v>30</v>
      </c>
      <c r="AM3" s="39">
        <f t="shared" ref="AM3:AM34" si="24">IF(AG3="","",AJ3+AK3+AL3)</f>
        <v>138</v>
      </c>
      <c r="AN3" s="36">
        <v>2</v>
      </c>
      <c r="AO3" s="34">
        <v>5.5</v>
      </c>
      <c r="AP3" s="34">
        <f t="shared" ref="AP3:AP34" si="25">CEILING(100*AO3/$AO$2,1)</f>
        <v>79</v>
      </c>
      <c r="AQ3" s="34">
        <f t="shared" ref="AQ3:AQ34" si="26">IF(AN3="",0,20)</f>
        <v>20</v>
      </c>
      <c r="AR3" s="34">
        <f t="shared" ref="AR3:AR34" si="27">IF(AN3=1,30,IF(AN3=2,20,IF(AN3=3,10,0)))</f>
        <v>20</v>
      </c>
      <c r="AS3" s="35">
        <f t="shared" ref="AS3:AS34" si="28">IF(AN3="","",AP3+AQ3+AR3)</f>
        <v>119</v>
      </c>
      <c r="AT3" s="36"/>
      <c r="AU3" s="34"/>
      <c r="AV3" s="37">
        <f t="shared" ref="AV3:AV34" si="29">CEILING(100*AU3/$AU$2,1)</f>
        <v>0</v>
      </c>
      <c r="AW3" s="37">
        <f t="shared" ref="AW3:AW34" si="30">IF(AT3="",0,20)</f>
        <v>0</v>
      </c>
      <c r="AX3" s="37">
        <f t="shared" ref="AX3:AX34" si="31">IF(AT3=1,30,IF(AT3=2,20,IF(AT3=3,10,0)))</f>
        <v>0</v>
      </c>
      <c r="AY3" s="42" t="str">
        <f t="shared" ref="AY3:AY34" si="32">IF(AT3="","",AV3+AW3+AX3)</f>
        <v/>
      </c>
      <c r="AZ3" s="36"/>
      <c r="BA3" s="34"/>
      <c r="BB3" s="37">
        <f t="shared" ref="BB3:BB34" si="33">CEILING(100*BA3/$BA$2,1)</f>
        <v>0</v>
      </c>
      <c r="BC3" s="37">
        <f t="shared" ref="BC3:BC34" si="34">IF(AZ3="",0,20)</f>
        <v>0</v>
      </c>
      <c r="BD3" s="37">
        <f t="shared" ref="BD3:BD34" si="35">IF(AZ3=1,30,IF(AZ3=2,20,IF(AZ3=3,10,0)))</f>
        <v>0</v>
      </c>
      <c r="BE3" s="42" t="str">
        <f t="shared" ref="BE3:BE34" si="36">IF(AZ3="","",BB3+BC3+BD3)</f>
        <v/>
      </c>
      <c r="BF3" s="36"/>
      <c r="BG3" s="34"/>
      <c r="BH3" s="37">
        <f t="shared" ref="BH3:BH34" si="37">CEILING(100*BG3/$BG$2,1)</f>
        <v>0</v>
      </c>
      <c r="BI3" s="37">
        <f t="shared" ref="BI3:BI34" si="38">IF(BF3="",0,20)</f>
        <v>0</v>
      </c>
      <c r="BJ3" s="37">
        <f t="shared" ref="BJ3:BJ34" si="39">IF(BF3=1,30,IF(BF3=2,20,IF(BF3=3,10,0)))</f>
        <v>0</v>
      </c>
      <c r="BK3" s="42" t="str">
        <f t="shared" ref="BK3:BK34" si="40">IF(BF3="","",BH3+BI3+BJ3)</f>
        <v/>
      </c>
    </row>
    <row r="4" spans="1:63" s="1" customFormat="1" ht="12.75" customHeight="1" x14ac:dyDescent="0.3">
      <c r="A4" s="32">
        <v>2</v>
      </c>
      <c r="B4" s="60" t="s">
        <v>82</v>
      </c>
      <c r="C4" s="60" t="s">
        <v>16</v>
      </c>
      <c r="D4" s="4">
        <v>2017</v>
      </c>
      <c r="E4" s="10">
        <f t="shared" si="0"/>
        <v>5</v>
      </c>
      <c r="F4" s="106">
        <f t="shared" si="1"/>
        <v>109</v>
      </c>
      <c r="G4" s="32">
        <f t="shared" si="2"/>
        <v>93</v>
      </c>
      <c r="H4" s="106" t="str">
        <f t="shared" si="3"/>
        <v/>
      </c>
      <c r="I4" s="106" t="str">
        <f t="shared" si="4"/>
        <v/>
      </c>
      <c r="J4" s="32">
        <f t="shared" si="5"/>
        <v>102</v>
      </c>
      <c r="K4" s="32" t="str">
        <f t="shared" si="6"/>
        <v/>
      </c>
      <c r="L4" s="32">
        <f t="shared" si="7"/>
        <v>150</v>
      </c>
      <c r="M4" s="32">
        <f t="shared" si="8"/>
        <v>108</v>
      </c>
      <c r="N4" s="183">
        <f>IF(E4&lt;4,SUM(F4:M4),SUMPRODUCT(LARGE(F4:M4,{1;2;3;4})))</f>
        <v>469</v>
      </c>
      <c r="O4" s="36">
        <v>3</v>
      </c>
      <c r="P4" s="37">
        <v>5.5</v>
      </c>
      <c r="Q4" s="34">
        <f t="shared" si="9"/>
        <v>79</v>
      </c>
      <c r="R4" s="34">
        <f t="shared" si="10"/>
        <v>20</v>
      </c>
      <c r="S4" s="34">
        <f t="shared" si="11"/>
        <v>10</v>
      </c>
      <c r="T4" s="35">
        <f t="shared" si="12"/>
        <v>109</v>
      </c>
      <c r="U4" s="37">
        <v>4</v>
      </c>
      <c r="V4" s="39">
        <v>8</v>
      </c>
      <c r="W4" s="39">
        <f t="shared" si="13"/>
        <v>73</v>
      </c>
      <c r="X4" s="39">
        <f t="shared" si="14"/>
        <v>20</v>
      </c>
      <c r="Y4" s="39">
        <f t="shared" si="15"/>
        <v>0</v>
      </c>
      <c r="Z4" s="37">
        <f t="shared" si="16"/>
        <v>93</v>
      </c>
      <c r="AA4" s="36"/>
      <c r="AB4" s="34"/>
      <c r="AC4" s="34">
        <f t="shared" si="17"/>
        <v>0</v>
      </c>
      <c r="AD4" s="34">
        <f t="shared" si="18"/>
        <v>0</v>
      </c>
      <c r="AE4" s="34">
        <f t="shared" si="19"/>
        <v>0</v>
      </c>
      <c r="AF4" s="35" t="str">
        <f t="shared" si="20"/>
        <v/>
      </c>
      <c r="AG4" s="37"/>
      <c r="AH4" s="39"/>
      <c r="AI4" s="39"/>
      <c r="AJ4" s="39" t="str">
        <f t="shared" si="21"/>
        <v/>
      </c>
      <c r="AK4" s="39">
        <f t="shared" si="22"/>
        <v>0</v>
      </c>
      <c r="AL4" s="39">
        <f t="shared" si="23"/>
        <v>0</v>
      </c>
      <c r="AM4" s="39" t="str">
        <f t="shared" si="24"/>
        <v/>
      </c>
      <c r="AN4" s="36">
        <v>3</v>
      </c>
      <c r="AO4" s="34">
        <v>5</v>
      </c>
      <c r="AP4" s="34">
        <f t="shared" si="25"/>
        <v>72</v>
      </c>
      <c r="AQ4" s="34">
        <f t="shared" si="26"/>
        <v>20</v>
      </c>
      <c r="AR4" s="34">
        <f t="shared" si="27"/>
        <v>10</v>
      </c>
      <c r="AS4" s="35">
        <f t="shared" si="28"/>
        <v>102</v>
      </c>
      <c r="AT4" s="43"/>
      <c r="AU4" s="37"/>
      <c r="AV4" s="37">
        <f t="shared" si="29"/>
        <v>0</v>
      </c>
      <c r="AW4" s="37">
        <f t="shared" si="30"/>
        <v>0</v>
      </c>
      <c r="AX4" s="37">
        <f t="shared" si="31"/>
        <v>0</v>
      </c>
      <c r="AY4" s="42" t="str">
        <f t="shared" si="32"/>
        <v/>
      </c>
      <c r="AZ4" s="43">
        <v>1</v>
      </c>
      <c r="BA4" s="37">
        <v>7</v>
      </c>
      <c r="BB4" s="37">
        <f t="shared" si="33"/>
        <v>100</v>
      </c>
      <c r="BC4" s="37">
        <f t="shared" si="34"/>
        <v>20</v>
      </c>
      <c r="BD4" s="37">
        <f t="shared" si="35"/>
        <v>30</v>
      </c>
      <c r="BE4" s="42">
        <f t="shared" si="36"/>
        <v>150</v>
      </c>
      <c r="BF4" s="43">
        <v>3</v>
      </c>
      <c r="BG4" s="37">
        <v>7</v>
      </c>
      <c r="BH4" s="37">
        <f t="shared" si="37"/>
        <v>78</v>
      </c>
      <c r="BI4" s="37">
        <f t="shared" si="38"/>
        <v>20</v>
      </c>
      <c r="BJ4" s="37">
        <f t="shared" si="39"/>
        <v>10</v>
      </c>
      <c r="BK4" s="42">
        <f t="shared" si="40"/>
        <v>108</v>
      </c>
    </row>
    <row r="5" spans="1:63" s="1" customFormat="1" ht="12.75" customHeight="1" x14ac:dyDescent="0.3">
      <c r="A5" s="103">
        <v>3</v>
      </c>
      <c r="B5" s="182" t="s">
        <v>81</v>
      </c>
      <c r="C5" s="60" t="s">
        <v>33</v>
      </c>
      <c r="D5" s="4">
        <v>2014</v>
      </c>
      <c r="E5" s="10">
        <f t="shared" si="0"/>
        <v>6</v>
      </c>
      <c r="F5" s="106">
        <f t="shared" si="1"/>
        <v>126</v>
      </c>
      <c r="G5" s="32">
        <f t="shared" si="2"/>
        <v>84</v>
      </c>
      <c r="H5" s="106">
        <f t="shared" si="3"/>
        <v>52</v>
      </c>
      <c r="I5" s="106" t="str">
        <f t="shared" si="4"/>
        <v/>
      </c>
      <c r="J5" s="32">
        <f t="shared" si="5"/>
        <v>150</v>
      </c>
      <c r="K5" s="32" t="str">
        <f t="shared" si="6"/>
        <v/>
      </c>
      <c r="L5" s="32">
        <f t="shared" si="7"/>
        <v>85</v>
      </c>
      <c r="M5" s="32">
        <f t="shared" si="8"/>
        <v>98</v>
      </c>
      <c r="N5" s="183">
        <f>IF(E5&lt;4,SUM(F5:M5),SUMPRODUCT(LARGE(F5:M5,{1;2;3;4})))</f>
        <v>459</v>
      </c>
      <c r="O5" s="36">
        <v>2</v>
      </c>
      <c r="P5" s="34">
        <v>6</v>
      </c>
      <c r="Q5" s="34">
        <f t="shared" si="9"/>
        <v>86</v>
      </c>
      <c r="R5" s="34">
        <f t="shared" si="10"/>
        <v>20</v>
      </c>
      <c r="S5" s="34">
        <f t="shared" si="11"/>
        <v>20</v>
      </c>
      <c r="T5" s="35">
        <f t="shared" si="12"/>
        <v>126</v>
      </c>
      <c r="U5" s="37">
        <v>6</v>
      </c>
      <c r="V5" s="39">
        <v>7</v>
      </c>
      <c r="W5" s="39">
        <f t="shared" si="13"/>
        <v>64</v>
      </c>
      <c r="X5" s="41">
        <f t="shared" si="14"/>
        <v>20</v>
      </c>
      <c r="Y5" s="41">
        <f t="shared" si="15"/>
        <v>0</v>
      </c>
      <c r="Z5" s="34">
        <f t="shared" si="16"/>
        <v>84</v>
      </c>
      <c r="AA5" s="36">
        <v>72</v>
      </c>
      <c r="AB5" s="34">
        <v>2.5</v>
      </c>
      <c r="AC5" s="34">
        <f t="shared" si="17"/>
        <v>32</v>
      </c>
      <c r="AD5" s="34">
        <f t="shared" si="18"/>
        <v>20</v>
      </c>
      <c r="AE5" s="34">
        <f t="shared" si="19"/>
        <v>0</v>
      </c>
      <c r="AF5" s="35">
        <f t="shared" si="20"/>
        <v>52</v>
      </c>
      <c r="AG5" s="34"/>
      <c r="AH5" s="34"/>
      <c r="AI5" s="34"/>
      <c r="AJ5" s="37" t="str">
        <f t="shared" si="21"/>
        <v/>
      </c>
      <c r="AK5" s="37">
        <f t="shared" si="22"/>
        <v>0</v>
      </c>
      <c r="AL5" s="37">
        <f t="shared" si="23"/>
        <v>0</v>
      </c>
      <c r="AM5" s="37" t="str">
        <f t="shared" si="24"/>
        <v/>
      </c>
      <c r="AN5" s="36">
        <v>1</v>
      </c>
      <c r="AO5" s="34">
        <v>7</v>
      </c>
      <c r="AP5" s="34">
        <f t="shared" si="25"/>
        <v>100</v>
      </c>
      <c r="AQ5" s="34">
        <f t="shared" si="26"/>
        <v>20</v>
      </c>
      <c r="AR5" s="34">
        <f t="shared" si="27"/>
        <v>30</v>
      </c>
      <c r="AS5" s="35">
        <f t="shared" si="28"/>
        <v>150</v>
      </c>
      <c r="AT5" s="36"/>
      <c r="AU5" s="34"/>
      <c r="AV5" s="37">
        <f t="shared" si="29"/>
        <v>0</v>
      </c>
      <c r="AW5" s="37">
        <f t="shared" si="30"/>
        <v>0</v>
      </c>
      <c r="AX5" s="37">
        <f t="shared" si="31"/>
        <v>0</v>
      </c>
      <c r="AY5" s="42" t="str">
        <f t="shared" si="32"/>
        <v/>
      </c>
      <c r="AZ5" s="36">
        <v>8</v>
      </c>
      <c r="BA5" s="34">
        <v>4.5</v>
      </c>
      <c r="BB5" s="37">
        <f t="shared" si="33"/>
        <v>65</v>
      </c>
      <c r="BC5" s="37">
        <f t="shared" si="34"/>
        <v>20</v>
      </c>
      <c r="BD5" s="37">
        <f t="shared" si="35"/>
        <v>0</v>
      </c>
      <c r="BE5" s="42">
        <f t="shared" si="36"/>
        <v>85</v>
      </c>
      <c r="BF5" s="36">
        <v>4</v>
      </c>
      <c r="BG5" s="34">
        <v>7</v>
      </c>
      <c r="BH5" s="37">
        <f t="shared" si="37"/>
        <v>78</v>
      </c>
      <c r="BI5" s="37">
        <f t="shared" si="38"/>
        <v>20</v>
      </c>
      <c r="BJ5" s="37">
        <f t="shared" si="39"/>
        <v>0</v>
      </c>
      <c r="BK5" s="42">
        <f t="shared" si="40"/>
        <v>98</v>
      </c>
    </row>
    <row r="6" spans="1:63" s="1" customFormat="1" ht="12.75" customHeight="1" x14ac:dyDescent="0.3">
      <c r="A6" s="103">
        <v>4</v>
      </c>
      <c r="B6" s="182" t="s">
        <v>83</v>
      </c>
      <c r="C6" s="60" t="s">
        <v>15</v>
      </c>
      <c r="D6" s="4">
        <v>2014</v>
      </c>
      <c r="E6" s="10">
        <f t="shared" si="0"/>
        <v>7</v>
      </c>
      <c r="F6" s="106">
        <f t="shared" si="1"/>
        <v>99</v>
      </c>
      <c r="G6" s="32">
        <f t="shared" si="2"/>
        <v>99</v>
      </c>
      <c r="H6" s="106">
        <f t="shared" si="3"/>
        <v>70</v>
      </c>
      <c r="I6" s="106" t="str">
        <f t="shared" si="4"/>
        <v/>
      </c>
      <c r="J6" s="32">
        <f t="shared" si="5"/>
        <v>85</v>
      </c>
      <c r="K6" s="32">
        <f t="shared" si="6"/>
        <v>83</v>
      </c>
      <c r="L6" s="32">
        <f t="shared" si="7"/>
        <v>109</v>
      </c>
      <c r="M6" s="32">
        <f t="shared" si="8"/>
        <v>128</v>
      </c>
      <c r="N6" s="183">
        <f>IF(E6&lt;4,SUM(F6:M6),SUMPRODUCT(LARGE(F6:M6,{1;2;3;4})))</f>
        <v>435</v>
      </c>
      <c r="O6" s="79">
        <v>4</v>
      </c>
      <c r="P6" s="37">
        <v>5.5</v>
      </c>
      <c r="Q6" s="37">
        <f t="shared" si="9"/>
        <v>79</v>
      </c>
      <c r="R6" s="37">
        <f t="shared" si="10"/>
        <v>20</v>
      </c>
      <c r="S6" s="37">
        <f t="shared" si="11"/>
        <v>0</v>
      </c>
      <c r="T6" s="42">
        <f t="shared" si="12"/>
        <v>99</v>
      </c>
      <c r="U6" s="37">
        <v>3</v>
      </c>
      <c r="V6" s="39">
        <v>7.5</v>
      </c>
      <c r="W6" s="39">
        <f t="shared" si="13"/>
        <v>69</v>
      </c>
      <c r="X6" s="39">
        <f t="shared" si="14"/>
        <v>20</v>
      </c>
      <c r="Y6" s="39">
        <f t="shared" si="15"/>
        <v>10</v>
      </c>
      <c r="Z6" s="37">
        <f t="shared" si="16"/>
        <v>99</v>
      </c>
      <c r="AA6" s="36">
        <v>42</v>
      </c>
      <c r="AB6" s="34">
        <v>4</v>
      </c>
      <c r="AC6" s="34">
        <f t="shared" si="17"/>
        <v>50</v>
      </c>
      <c r="AD6" s="34">
        <f t="shared" si="18"/>
        <v>20</v>
      </c>
      <c r="AE6" s="34">
        <f t="shared" si="19"/>
        <v>0</v>
      </c>
      <c r="AF6" s="35">
        <f t="shared" si="20"/>
        <v>70</v>
      </c>
      <c r="AG6" s="34"/>
      <c r="AH6" s="41"/>
      <c r="AI6" s="41"/>
      <c r="AJ6" s="39" t="str">
        <f t="shared" si="21"/>
        <v/>
      </c>
      <c r="AK6" s="39">
        <f t="shared" si="22"/>
        <v>0</v>
      </c>
      <c r="AL6" s="39">
        <f t="shared" si="23"/>
        <v>0</v>
      </c>
      <c r="AM6" s="39" t="str">
        <f t="shared" si="24"/>
        <v/>
      </c>
      <c r="AN6" s="36">
        <v>6</v>
      </c>
      <c r="AO6" s="34">
        <v>4.5</v>
      </c>
      <c r="AP6" s="37">
        <f t="shared" si="25"/>
        <v>65</v>
      </c>
      <c r="AQ6" s="34">
        <f t="shared" si="26"/>
        <v>20</v>
      </c>
      <c r="AR6" s="34">
        <f t="shared" si="27"/>
        <v>0</v>
      </c>
      <c r="AS6" s="35">
        <f t="shared" si="28"/>
        <v>85</v>
      </c>
      <c r="AT6" s="36">
        <v>11</v>
      </c>
      <c r="AU6" s="34">
        <v>5</v>
      </c>
      <c r="AV6" s="37">
        <f t="shared" si="29"/>
        <v>63</v>
      </c>
      <c r="AW6" s="37">
        <f t="shared" si="30"/>
        <v>20</v>
      </c>
      <c r="AX6" s="37">
        <f t="shared" si="31"/>
        <v>0</v>
      </c>
      <c r="AY6" s="42">
        <f t="shared" si="32"/>
        <v>83</v>
      </c>
      <c r="AZ6" s="36">
        <v>3</v>
      </c>
      <c r="BA6" s="34">
        <v>5.5</v>
      </c>
      <c r="BB6" s="37">
        <f t="shared" si="33"/>
        <v>79</v>
      </c>
      <c r="BC6" s="37">
        <f t="shared" si="34"/>
        <v>20</v>
      </c>
      <c r="BD6" s="37">
        <f t="shared" si="35"/>
        <v>10</v>
      </c>
      <c r="BE6" s="42">
        <f t="shared" si="36"/>
        <v>109</v>
      </c>
      <c r="BF6" s="36">
        <v>1</v>
      </c>
      <c r="BG6" s="34">
        <v>7</v>
      </c>
      <c r="BH6" s="37">
        <f t="shared" si="37"/>
        <v>78</v>
      </c>
      <c r="BI6" s="37">
        <f t="shared" si="38"/>
        <v>20</v>
      </c>
      <c r="BJ6" s="37">
        <f t="shared" si="39"/>
        <v>30</v>
      </c>
      <c r="BK6" s="42">
        <f t="shared" si="40"/>
        <v>128</v>
      </c>
    </row>
    <row r="7" spans="1:63" s="1" customFormat="1" ht="12.75" customHeight="1" x14ac:dyDescent="0.3">
      <c r="A7" s="32">
        <v>5</v>
      </c>
      <c r="B7" s="86" t="s">
        <v>93</v>
      </c>
      <c r="C7" s="61" t="s">
        <v>16</v>
      </c>
      <c r="D7" s="4">
        <v>2015</v>
      </c>
      <c r="E7" s="10">
        <f t="shared" si="0"/>
        <v>6</v>
      </c>
      <c r="F7" s="106">
        <f t="shared" si="1"/>
        <v>70</v>
      </c>
      <c r="G7" s="32">
        <f t="shared" si="2"/>
        <v>103</v>
      </c>
      <c r="H7" s="106">
        <f t="shared" si="3"/>
        <v>58</v>
      </c>
      <c r="I7" s="106" t="str">
        <f t="shared" si="4"/>
        <v/>
      </c>
      <c r="J7" s="32">
        <f t="shared" si="5"/>
        <v>85</v>
      </c>
      <c r="K7" s="32" t="str">
        <f t="shared" si="6"/>
        <v/>
      </c>
      <c r="L7" s="32">
        <f t="shared" si="7"/>
        <v>92</v>
      </c>
      <c r="M7" s="32">
        <f t="shared" si="8"/>
        <v>87</v>
      </c>
      <c r="N7" s="183">
        <f>IF(E7&lt;4,SUM(F7:M7),SUMPRODUCT(LARGE(F7:M7,{1;2;3;4})))</f>
        <v>367</v>
      </c>
      <c r="O7" s="36">
        <v>21</v>
      </c>
      <c r="P7" s="37">
        <v>3.5</v>
      </c>
      <c r="Q7" s="34">
        <f t="shared" si="9"/>
        <v>50</v>
      </c>
      <c r="R7" s="34">
        <f t="shared" si="10"/>
        <v>20</v>
      </c>
      <c r="S7" s="34">
        <f t="shared" si="11"/>
        <v>0</v>
      </c>
      <c r="T7" s="35">
        <f t="shared" si="12"/>
        <v>70</v>
      </c>
      <c r="U7" s="34">
        <v>3</v>
      </c>
      <c r="V7" s="39">
        <v>8</v>
      </c>
      <c r="W7" s="39">
        <f t="shared" si="13"/>
        <v>73</v>
      </c>
      <c r="X7" s="41">
        <f t="shared" si="14"/>
        <v>20</v>
      </c>
      <c r="Y7" s="41">
        <f t="shared" si="15"/>
        <v>10</v>
      </c>
      <c r="Z7" s="34">
        <f t="shared" si="16"/>
        <v>103</v>
      </c>
      <c r="AA7" s="43">
        <v>40</v>
      </c>
      <c r="AB7" s="37">
        <v>3</v>
      </c>
      <c r="AC7" s="37">
        <f t="shared" si="17"/>
        <v>38</v>
      </c>
      <c r="AD7" s="37">
        <f t="shared" si="18"/>
        <v>20</v>
      </c>
      <c r="AE7" s="37">
        <f t="shared" si="19"/>
        <v>0</v>
      </c>
      <c r="AF7" s="42">
        <f t="shared" si="20"/>
        <v>58</v>
      </c>
      <c r="AG7" s="34"/>
      <c r="AH7" s="41"/>
      <c r="AI7" s="41"/>
      <c r="AJ7" s="39" t="str">
        <f t="shared" si="21"/>
        <v/>
      </c>
      <c r="AK7" s="39">
        <f t="shared" si="22"/>
        <v>0</v>
      </c>
      <c r="AL7" s="39">
        <f t="shared" si="23"/>
        <v>0</v>
      </c>
      <c r="AM7" s="39" t="str">
        <f t="shared" si="24"/>
        <v/>
      </c>
      <c r="AN7" s="43">
        <v>7</v>
      </c>
      <c r="AO7" s="37">
        <v>4.5</v>
      </c>
      <c r="AP7" s="37">
        <f t="shared" si="25"/>
        <v>65</v>
      </c>
      <c r="AQ7" s="37">
        <f t="shared" si="26"/>
        <v>20</v>
      </c>
      <c r="AR7" s="37">
        <f t="shared" si="27"/>
        <v>0</v>
      </c>
      <c r="AS7" s="42">
        <f t="shared" si="28"/>
        <v>85</v>
      </c>
      <c r="AT7" s="36"/>
      <c r="AU7" s="34"/>
      <c r="AV7" s="37">
        <f t="shared" si="29"/>
        <v>0</v>
      </c>
      <c r="AW7" s="37">
        <f t="shared" si="30"/>
        <v>0</v>
      </c>
      <c r="AX7" s="37">
        <f t="shared" si="31"/>
        <v>0</v>
      </c>
      <c r="AY7" s="42" t="str">
        <f t="shared" si="32"/>
        <v/>
      </c>
      <c r="AZ7" s="36">
        <v>6</v>
      </c>
      <c r="BA7" s="34">
        <v>5</v>
      </c>
      <c r="BB7" s="37">
        <f t="shared" si="33"/>
        <v>72</v>
      </c>
      <c r="BC7" s="37">
        <f t="shared" si="34"/>
        <v>20</v>
      </c>
      <c r="BD7" s="37">
        <f t="shared" si="35"/>
        <v>0</v>
      </c>
      <c r="BE7" s="42">
        <f t="shared" si="36"/>
        <v>92</v>
      </c>
      <c r="BF7" s="36">
        <v>5</v>
      </c>
      <c r="BG7" s="34">
        <v>6</v>
      </c>
      <c r="BH7" s="37">
        <f t="shared" si="37"/>
        <v>67</v>
      </c>
      <c r="BI7" s="37">
        <f t="shared" si="38"/>
        <v>20</v>
      </c>
      <c r="BJ7" s="37">
        <f t="shared" si="39"/>
        <v>0</v>
      </c>
      <c r="BK7" s="42">
        <f t="shared" si="40"/>
        <v>87</v>
      </c>
    </row>
    <row r="8" spans="1:63" s="1" customFormat="1" ht="12.75" customHeight="1" x14ac:dyDescent="0.3">
      <c r="A8" s="32">
        <v>6</v>
      </c>
      <c r="B8" s="60" t="s">
        <v>92</v>
      </c>
      <c r="C8" s="61" t="s">
        <v>16</v>
      </c>
      <c r="D8" s="4">
        <v>2013</v>
      </c>
      <c r="E8" s="10">
        <f t="shared" si="0"/>
        <v>3</v>
      </c>
      <c r="F8" s="106">
        <f t="shared" si="1"/>
        <v>78</v>
      </c>
      <c r="G8" s="106" t="str">
        <f t="shared" si="2"/>
        <v/>
      </c>
      <c r="H8" s="106" t="str">
        <f t="shared" si="3"/>
        <v/>
      </c>
      <c r="I8" s="106" t="str">
        <f t="shared" si="4"/>
        <v/>
      </c>
      <c r="J8" s="106" t="str">
        <f t="shared" si="5"/>
        <v/>
      </c>
      <c r="K8" s="106" t="str">
        <f t="shared" si="6"/>
        <v/>
      </c>
      <c r="L8" s="32">
        <f t="shared" si="7"/>
        <v>126</v>
      </c>
      <c r="M8" s="32">
        <f t="shared" si="8"/>
        <v>118</v>
      </c>
      <c r="N8" s="183">
        <f>IF(E8&lt;4,SUM(F8:M8),SUMPRODUCT(LARGE(F8:M8,{1;2;3;4})))</f>
        <v>322</v>
      </c>
      <c r="O8" s="36">
        <v>16</v>
      </c>
      <c r="P8" s="34">
        <v>4</v>
      </c>
      <c r="Q8" s="34">
        <f t="shared" si="9"/>
        <v>58</v>
      </c>
      <c r="R8" s="34">
        <f t="shared" si="10"/>
        <v>20</v>
      </c>
      <c r="S8" s="34">
        <f t="shared" si="11"/>
        <v>0</v>
      </c>
      <c r="T8" s="35">
        <f t="shared" si="12"/>
        <v>78</v>
      </c>
      <c r="U8" s="37"/>
      <c r="V8" s="37"/>
      <c r="W8" s="37">
        <f t="shared" si="13"/>
        <v>0</v>
      </c>
      <c r="X8" s="37">
        <f t="shared" si="14"/>
        <v>0</v>
      </c>
      <c r="Y8" s="37">
        <f t="shared" si="15"/>
        <v>0</v>
      </c>
      <c r="Z8" s="37" t="str">
        <f t="shared" si="16"/>
        <v/>
      </c>
      <c r="AA8" s="43"/>
      <c r="AB8" s="37"/>
      <c r="AC8" s="37">
        <f t="shared" si="17"/>
        <v>0</v>
      </c>
      <c r="AD8" s="37">
        <f t="shared" si="18"/>
        <v>0</v>
      </c>
      <c r="AE8" s="37">
        <f t="shared" si="19"/>
        <v>0</v>
      </c>
      <c r="AF8" s="42" t="str">
        <f t="shared" si="20"/>
        <v/>
      </c>
      <c r="AG8" s="37"/>
      <c r="AH8" s="37"/>
      <c r="AI8" s="37"/>
      <c r="AJ8" s="37" t="str">
        <f t="shared" si="21"/>
        <v/>
      </c>
      <c r="AK8" s="37">
        <f t="shared" si="22"/>
        <v>0</v>
      </c>
      <c r="AL8" s="37">
        <f t="shared" si="23"/>
        <v>0</v>
      </c>
      <c r="AM8" s="37" t="str">
        <f t="shared" si="24"/>
        <v/>
      </c>
      <c r="AN8" s="43"/>
      <c r="AO8" s="37"/>
      <c r="AP8" s="37">
        <f t="shared" si="25"/>
        <v>0</v>
      </c>
      <c r="AQ8" s="37">
        <f t="shared" si="26"/>
        <v>0</v>
      </c>
      <c r="AR8" s="37">
        <f t="shared" si="27"/>
        <v>0</v>
      </c>
      <c r="AS8" s="42" t="str">
        <f t="shared" si="28"/>
        <v/>
      </c>
      <c r="AT8" s="43"/>
      <c r="AU8" s="37"/>
      <c r="AV8" s="37">
        <f t="shared" si="29"/>
        <v>0</v>
      </c>
      <c r="AW8" s="37">
        <f t="shared" si="30"/>
        <v>0</v>
      </c>
      <c r="AX8" s="37">
        <f t="shared" si="31"/>
        <v>0</v>
      </c>
      <c r="AY8" s="42" t="str">
        <f t="shared" si="32"/>
        <v/>
      </c>
      <c r="AZ8" s="43">
        <v>2</v>
      </c>
      <c r="BA8" s="37">
        <v>6</v>
      </c>
      <c r="BB8" s="37">
        <f t="shared" si="33"/>
        <v>86</v>
      </c>
      <c r="BC8" s="37">
        <f t="shared" si="34"/>
        <v>20</v>
      </c>
      <c r="BD8" s="37">
        <f t="shared" si="35"/>
        <v>20</v>
      </c>
      <c r="BE8" s="42">
        <f t="shared" si="36"/>
        <v>126</v>
      </c>
      <c r="BF8" s="43">
        <v>2</v>
      </c>
      <c r="BG8" s="37">
        <v>7</v>
      </c>
      <c r="BH8" s="37">
        <f t="shared" si="37"/>
        <v>78</v>
      </c>
      <c r="BI8" s="37">
        <f t="shared" si="38"/>
        <v>20</v>
      </c>
      <c r="BJ8" s="37">
        <f t="shared" si="39"/>
        <v>20</v>
      </c>
      <c r="BK8" s="42">
        <f t="shared" si="40"/>
        <v>118</v>
      </c>
    </row>
    <row r="9" spans="1:63" s="1" customFormat="1" ht="12.75" customHeight="1" x14ac:dyDescent="0.3">
      <c r="A9" s="32">
        <v>7</v>
      </c>
      <c r="B9" s="60" t="s">
        <v>42</v>
      </c>
      <c r="C9" s="61" t="s">
        <v>33</v>
      </c>
      <c r="D9" s="4">
        <v>2013</v>
      </c>
      <c r="E9" s="10">
        <f t="shared" si="0"/>
        <v>4</v>
      </c>
      <c r="F9" s="106">
        <f t="shared" si="1"/>
        <v>63</v>
      </c>
      <c r="G9" s="106" t="str">
        <f t="shared" si="2"/>
        <v/>
      </c>
      <c r="H9" s="106" t="str">
        <f t="shared" si="3"/>
        <v/>
      </c>
      <c r="I9" s="106">
        <f t="shared" si="4"/>
        <v>83</v>
      </c>
      <c r="J9" s="106" t="str">
        <f t="shared" si="5"/>
        <v/>
      </c>
      <c r="K9" s="106">
        <f t="shared" si="6"/>
        <v>77</v>
      </c>
      <c r="L9" s="32">
        <f t="shared" si="7"/>
        <v>78</v>
      </c>
      <c r="M9" s="32" t="str">
        <f t="shared" si="8"/>
        <v/>
      </c>
      <c r="N9" s="183">
        <f>IF(E9&lt;4,SUM(F9:M9),SUMPRODUCT(LARGE(F9:M9,{1;2;3;4})))</f>
        <v>301</v>
      </c>
      <c r="O9" s="36">
        <v>24</v>
      </c>
      <c r="P9" s="34">
        <v>3</v>
      </c>
      <c r="Q9" s="34">
        <f t="shared" si="9"/>
        <v>43</v>
      </c>
      <c r="R9" s="34">
        <f t="shared" si="10"/>
        <v>20</v>
      </c>
      <c r="S9" s="34">
        <f t="shared" si="11"/>
        <v>0</v>
      </c>
      <c r="T9" s="35">
        <f t="shared" si="12"/>
        <v>63</v>
      </c>
      <c r="U9" s="37"/>
      <c r="V9" s="39"/>
      <c r="W9" s="39">
        <f t="shared" si="13"/>
        <v>0</v>
      </c>
      <c r="X9" s="39">
        <f t="shared" si="14"/>
        <v>0</v>
      </c>
      <c r="Y9" s="39">
        <f t="shared" si="15"/>
        <v>0</v>
      </c>
      <c r="Z9" s="37" t="str">
        <f t="shared" si="16"/>
        <v/>
      </c>
      <c r="AA9" s="36"/>
      <c r="AB9" s="34"/>
      <c r="AC9" s="34">
        <f t="shared" si="17"/>
        <v>0</v>
      </c>
      <c r="AD9" s="34">
        <f t="shared" si="18"/>
        <v>0</v>
      </c>
      <c r="AE9" s="34">
        <f t="shared" si="19"/>
        <v>0</v>
      </c>
      <c r="AF9" s="35" t="str">
        <f t="shared" si="20"/>
        <v/>
      </c>
      <c r="AG9" s="34">
        <v>9</v>
      </c>
      <c r="AH9" s="41">
        <v>5</v>
      </c>
      <c r="AI9" s="41">
        <v>8</v>
      </c>
      <c r="AJ9" s="39">
        <f t="shared" si="21"/>
        <v>63</v>
      </c>
      <c r="AK9" s="39">
        <f t="shared" si="22"/>
        <v>20</v>
      </c>
      <c r="AL9" s="39">
        <f t="shared" si="23"/>
        <v>0</v>
      </c>
      <c r="AM9" s="39">
        <f t="shared" si="24"/>
        <v>83</v>
      </c>
      <c r="AN9" s="36"/>
      <c r="AO9" s="34"/>
      <c r="AP9" s="34">
        <f t="shared" si="25"/>
        <v>0</v>
      </c>
      <c r="AQ9" s="34">
        <f t="shared" si="26"/>
        <v>0</v>
      </c>
      <c r="AR9" s="34">
        <f t="shared" si="27"/>
        <v>0</v>
      </c>
      <c r="AS9" s="35" t="str">
        <f t="shared" si="28"/>
        <v/>
      </c>
      <c r="AT9" s="36">
        <v>26</v>
      </c>
      <c r="AU9" s="34">
        <v>4.5</v>
      </c>
      <c r="AV9" s="37">
        <f t="shared" si="29"/>
        <v>57</v>
      </c>
      <c r="AW9" s="37">
        <f t="shared" si="30"/>
        <v>20</v>
      </c>
      <c r="AX9" s="37">
        <f t="shared" si="31"/>
        <v>0</v>
      </c>
      <c r="AY9" s="42">
        <f t="shared" si="32"/>
        <v>77</v>
      </c>
      <c r="AZ9" s="36">
        <v>16</v>
      </c>
      <c r="BA9" s="37">
        <v>4</v>
      </c>
      <c r="BB9" s="37">
        <f t="shared" si="33"/>
        <v>58</v>
      </c>
      <c r="BC9" s="37">
        <f t="shared" si="34"/>
        <v>20</v>
      </c>
      <c r="BD9" s="37">
        <f t="shared" si="35"/>
        <v>0</v>
      </c>
      <c r="BE9" s="42">
        <f t="shared" si="36"/>
        <v>78</v>
      </c>
      <c r="BF9" s="36"/>
      <c r="BG9" s="37"/>
      <c r="BH9" s="37">
        <f t="shared" si="37"/>
        <v>0</v>
      </c>
      <c r="BI9" s="37">
        <f t="shared" si="38"/>
        <v>0</v>
      </c>
      <c r="BJ9" s="37">
        <f t="shared" si="39"/>
        <v>0</v>
      </c>
      <c r="BK9" s="42" t="str">
        <f t="shared" si="40"/>
        <v/>
      </c>
    </row>
    <row r="10" spans="1:63" s="1" customFormat="1" ht="12.75" customHeight="1" x14ac:dyDescent="0.3">
      <c r="A10" s="32">
        <v>8</v>
      </c>
      <c r="B10" s="61" t="s">
        <v>44</v>
      </c>
      <c r="C10" s="60" t="s">
        <v>17</v>
      </c>
      <c r="D10" s="4">
        <v>2013</v>
      </c>
      <c r="E10" s="10">
        <f t="shared" si="0"/>
        <v>6</v>
      </c>
      <c r="F10" s="106">
        <f t="shared" si="1"/>
        <v>78</v>
      </c>
      <c r="G10" s="32">
        <f t="shared" si="2"/>
        <v>57</v>
      </c>
      <c r="H10" s="106">
        <f t="shared" si="3"/>
        <v>39</v>
      </c>
      <c r="I10" s="106" t="str">
        <f t="shared" si="4"/>
        <v/>
      </c>
      <c r="J10" s="32">
        <f t="shared" si="5"/>
        <v>85</v>
      </c>
      <c r="K10" s="32" t="str">
        <f t="shared" si="6"/>
        <v/>
      </c>
      <c r="L10" s="32">
        <f t="shared" si="7"/>
        <v>78</v>
      </c>
      <c r="M10" s="32">
        <f t="shared" si="8"/>
        <v>54</v>
      </c>
      <c r="N10" s="185">
        <f>IF(E10&lt;4,SUM(F10:M10),SUMPRODUCT(LARGE(F10:M10,{1;2;3;4})))</f>
        <v>298</v>
      </c>
      <c r="O10" s="79">
        <v>20</v>
      </c>
      <c r="P10" s="37">
        <v>4</v>
      </c>
      <c r="Q10" s="34">
        <f t="shared" si="9"/>
        <v>58</v>
      </c>
      <c r="R10" s="34">
        <f t="shared" si="10"/>
        <v>20</v>
      </c>
      <c r="S10" s="34">
        <f t="shared" si="11"/>
        <v>0</v>
      </c>
      <c r="T10" s="35">
        <f t="shared" si="12"/>
        <v>78</v>
      </c>
      <c r="U10" s="37">
        <v>20</v>
      </c>
      <c r="V10" s="39">
        <v>4</v>
      </c>
      <c r="W10" s="39">
        <f t="shared" si="13"/>
        <v>37</v>
      </c>
      <c r="X10" s="39">
        <f t="shared" si="14"/>
        <v>20</v>
      </c>
      <c r="Y10" s="39">
        <f t="shared" si="15"/>
        <v>0</v>
      </c>
      <c r="Z10" s="37">
        <f t="shared" si="16"/>
        <v>57</v>
      </c>
      <c r="AA10" s="36">
        <v>81</v>
      </c>
      <c r="AB10" s="34">
        <v>1.5</v>
      </c>
      <c r="AC10" s="34">
        <f t="shared" si="17"/>
        <v>19</v>
      </c>
      <c r="AD10" s="34">
        <f t="shared" si="18"/>
        <v>20</v>
      </c>
      <c r="AE10" s="34">
        <f t="shared" si="19"/>
        <v>0</v>
      </c>
      <c r="AF10" s="35">
        <f t="shared" si="20"/>
        <v>39</v>
      </c>
      <c r="AG10" s="37"/>
      <c r="AH10" s="39"/>
      <c r="AI10" s="39"/>
      <c r="AJ10" s="39" t="str">
        <f t="shared" si="21"/>
        <v/>
      </c>
      <c r="AK10" s="39">
        <f t="shared" si="22"/>
        <v>0</v>
      </c>
      <c r="AL10" s="39">
        <f t="shared" si="23"/>
        <v>0</v>
      </c>
      <c r="AM10" s="39" t="str">
        <f t="shared" si="24"/>
        <v/>
      </c>
      <c r="AN10" s="36">
        <v>8</v>
      </c>
      <c r="AO10" s="34">
        <v>4.5</v>
      </c>
      <c r="AP10" s="34">
        <f t="shared" si="25"/>
        <v>65</v>
      </c>
      <c r="AQ10" s="34">
        <f t="shared" si="26"/>
        <v>20</v>
      </c>
      <c r="AR10" s="34">
        <f t="shared" si="27"/>
        <v>0</v>
      </c>
      <c r="AS10" s="35">
        <f t="shared" si="28"/>
        <v>85</v>
      </c>
      <c r="AT10" s="43"/>
      <c r="AU10" s="37"/>
      <c r="AV10" s="37">
        <f t="shared" si="29"/>
        <v>0</v>
      </c>
      <c r="AW10" s="37">
        <f t="shared" si="30"/>
        <v>0</v>
      </c>
      <c r="AX10" s="37">
        <f t="shared" si="31"/>
        <v>0</v>
      </c>
      <c r="AY10" s="42" t="str">
        <f t="shared" si="32"/>
        <v/>
      </c>
      <c r="AZ10" s="43">
        <v>11</v>
      </c>
      <c r="BA10" s="37">
        <v>4</v>
      </c>
      <c r="BB10" s="37">
        <f t="shared" si="33"/>
        <v>58</v>
      </c>
      <c r="BC10" s="37">
        <f t="shared" si="34"/>
        <v>20</v>
      </c>
      <c r="BD10" s="37">
        <f t="shared" si="35"/>
        <v>0</v>
      </c>
      <c r="BE10" s="42">
        <f t="shared" si="36"/>
        <v>78</v>
      </c>
      <c r="BF10" s="43">
        <v>7</v>
      </c>
      <c r="BG10" s="37">
        <v>3</v>
      </c>
      <c r="BH10" s="37">
        <f t="shared" si="37"/>
        <v>34</v>
      </c>
      <c r="BI10" s="37">
        <f t="shared" si="38"/>
        <v>20</v>
      </c>
      <c r="BJ10" s="37">
        <f t="shared" si="39"/>
        <v>0</v>
      </c>
      <c r="BK10" s="42">
        <f t="shared" si="40"/>
        <v>54</v>
      </c>
    </row>
    <row r="11" spans="1:63" s="1" customFormat="1" ht="12.75" customHeight="1" x14ac:dyDescent="0.3">
      <c r="A11" s="32">
        <v>9</v>
      </c>
      <c r="B11" s="60" t="s">
        <v>88</v>
      </c>
      <c r="C11" s="60" t="s">
        <v>17</v>
      </c>
      <c r="D11" s="4">
        <v>2014</v>
      </c>
      <c r="E11" s="10">
        <f t="shared" si="0"/>
        <v>5</v>
      </c>
      <c r="F11" s="106">
        <f t="shared" si="1"/>
        <v>78</v>
      </c>
      <c r="G11" s="106">
        <f t="shared" si="2"/>
        <v>66</v>
      </c>
      <c r="H11" s="106" t="str">
        <f t="shared" si="3"/>
        <v/>
      </c>
      <c r="I11" s="106" t="str">
        <f t="shared" si="4"/>
        <v/>
      </c>
      <c r="J11" s="106">
        <f t="shared" si="5"/>
        <v>78</v>
      </c>
      <c r="K11" s="106" t="str">
        <f t="shared" si="6"/>
        <v/>
      </c>
      <c r="L11" s="32">
        <f t="shared" si="7"/>
        <v>70</v>
      </c>
      <c r="M11" s="32">
        <f t="shared" si="8"/>
        <v>65</v>
      </c>
      <c r="N11" s="183">
        <f>IF(E11&lt;4,SUM(F11:M11),SUMPRODUCT(LARGE(F11:M11,{1;2;3;4})))</f>
        <v>292</v>
      </c>
      <c r="O11" s="36">
        <v>12</v>
      </c>
      <c r="P11" s="37">
        <v>4</v>
      </c>
      <c r="Q11" s="34">
        <f t="shared" si="9"/>
        <v>58</v>
      </c>
      <c r="R11" s="34">
        <f t="shared" si="10"/>
        <v>20</v>
      </c>
      <c r="S11" s="34">
        <f t="shared" si="11"/>
        <v>0</v>
      </c>
      <c r="T11" s="35">
        <f t="shared" si="12"/>
        <v>78</v>
      </c>
      <c r="U11" s="37">
        <v>20</v>
      </c>
      <c r="V11" s="39">
        <v>5</v>
      </c>
      <c r="W11" s="39">
        <f t="shared" si="13"/>
        <v>46</v>
      </c>
      <c r="X11" s="41">
        <f t="shared" si="14"/>
        <v>20</v>
      </c>
      <c r="Y11" s="41">
        <f t="shared" si="15"/>
        <v>0</v>
      </c>
      <c r="Z11" s="34">
        <f t="shared" si="16"/>
        <v>66</v>
      </c>
      <c r="AA11" s="36"/>
      <c r="AB11" s="34"/>
      <c r="AC11" s="34">
        <f t="shared" si="17"/>
        <v>0</v>
      </c>
      <c r="AD11" s="34">
        <f t="shared" si="18"/>
        <v>0</v>
      </c>
      <c r="AE11" s="34">
        <f t="shared" si="19"/>
        <v>0</v>
      </c>
      <c r="AF11" s="35" t="str">
        <f t="shared" si="20"/>
        <v/>
      </c>
      <c r="AG11" s="37"/>
      <c r="AH11" s="39"/>
      <c r="AI11" s="39"/>
      <c r="AJ11" s="39" t="str">
        <f t="shared" si="21"/>
        <v/>
      </c>
      <c r="AK11" s="39">
        <f t="shared" si="22"/>
        <v>0</v>
      </c>
      <c r="AL11" s="39">
        <f t="shared" si="23"/>
        <v>0</v>
      </c>
      <c r="AM11" s="39" t="str">
        <f t="shared" si="24"/>
        <v/>
      </c>
      <c r="AN11" s="36">
        <v>13</v>
      </c>
      <c r="AO11" s="34">
        <v>4</v>
      </c>
      <c r="AP11" s="34">
        <f t="shared" si="25"/>
        <v>58</v>
      </c>
      <c r="AQ11" s="34">
        <f t="shared" si="26"/>
        <v>20</v>
      </c>
      <c r="AR11" s="34">
        <f t="shared" si="27"/>
        <v>0</v>
      </c>
      <c r="AS11" s="35">
        <f t="shared" si="28"/>
        <v>78</v>
      </c>
      <c r="AT11" s="43"/>
      <c r="AU11" s="37"/>
      <c r="AV11" s="37">
        <f t="shared" si="29"/>
        <v>0</v>
      </c>
      <c r="AW11" s="37">
        <f t="shared" si="30"/>
        <v>0</v>
      </c>
      <c r="AX11" s="37">
        <f t="shared" si="31"/>
        <v>0</v>
      </c>
      <c r="AY11" s="42" t="str">
        <f t="shared" si="32"/>
        <v/>
      </c>
      <c r="AZ11" s="43">
        <v>20</v>
      </c>
      <c r="BA11" s="37">
        <v>3.5</v>
      </c>
      <c r="BB11" s="37">
        <f t="shared" si="33"/>
        <v>50</v>
      </c>
      <c r="BC11" s="37">
        <f t="shared" si="34"/>
        <v>20</v>
      </c>
      <c r="BD11" s="37">
        <f t="shared" si="35"/>
        <v>0</v>
      </c>
      <c r="BE11" s="42">
        <f t="shared" si="36"/>
        <v>70</v>
      </c>
      <c r="BF11" s="43">
        <v>6</v>
      </c>
      <c r="BG11" s="37">
        <v>4</v>
      </c>
      <c r="BH11" s="37">
        <f t="shared" si="37"/>
        <v>45</v>
      </c>
      <c r="BI11" s="37">
        <f t="shared" si="38"/>
        <v>20</v>
      </c>
      <c r="BJ11" s="37">
        <f t="shared" si="39"/>
        <v>0</v>
      </c>
      <c r="BK11" s="42">
        <f t="shared" si="40"/>
        <v>65</v>
      </c>
    </row>
    <row r="12" spans="1:63" s="1" customFormat="1" ht="12.75" customHeight="1" x14ac:dyDescent="0.3">
      <c r="A12" s="32">
        <v>10</v>
      </c>
      <c r="B12" s="61" t="s">
        <v>101</v>
      </c>
      <c r="C12" s="61" t="s">
        <v>16</v>
      </c>
      <c r="D12" s="4">
        <v>2013</v>
      </c>
      <c r="E12" s="10">
        <f t="shared" si="0"/>
        <v>6</v>
      </c>
      <c r="F12" s="32">
        <f t="shared" si="1"/>
        <v>49</v>
      </c>
      <c r="G12" s="32">
        <f t="shared" si="2"/>
        <v>66</v>
      </c>
      <c r="H12" s="106">
        <f t="shared" si="3"/>
        <v>58</v>
      </c>
      <c r="I12" s="106" t="str">
        <f t="shared" si="4"/>
        <v/>
      </c>
      <c r="J12" s="32">
        <f t="shared" si="5"/>
        <v>78</v>
      </c>
      <c r="K12" s="32" t="str">
        <f t="shared" si="6"/>
        <v/>
      </c>
      <c r="L12" s="32">
        <f t="shared" si="7"/>
        <v>78</v>
      </c>
      <c r="M12" s="32">
        <f t="shared" si="8"/>
        <v>43</v>
      </c>
      <c r="N12" s="183">
        <f>IF(E12&lt;4,SUM(F12:M12),SUMPRODUCT(LARGE(F12:M12,{1;2;3;4})))</f>
        <v>280</v>
      </c>
      <c r="O12" s="36">
        <v>34</v>
      </c>
      <c r="P12" s="37">
        <v>2</v>
      </c>
      <c r="Q12" s="37">
        <f t="shared" si="9"/>
        <v>29</v>
      </c>
      <c r="R12" s="37">
        <f t="shared" si="10"/>
        <v>20</v>
      </c>
      <c r="S12" s="37">
        <f t="shared" si="11"/>
        <v>0</v>
      </c>
      <c r="T12" s="42">
        <f t="shared" si="12"/>
        <v>49</v>
      </c>
      <c r="U12" s="37">
        <v>11</v>
      </c>
      <c r="V12" s="37">
        <v>5</v>
      </c>
      <c r="W12" s="37">
        <f t="shared" si="13"/>
        <v>46</v>
      </c>
      <c r="X12" s="37">
        <f t="shared" si="14"/>
        <v>20</v>
      </c>
      <c r="Y12" s="37">
        <f t="shared" si="15"/>
        <v>0</v>
      </c>
      <c r="Z12" s="34">
        <f t="shared" si="16"/>
        <v>66</v>
      </c>
      <c r="AA12" s="36">
        <v>63</v>
      </c>
      <c r="AB12" s="34">
        <v>3</v>
      </c>
      <c r="AC12" s="34">
        <f t="shared" si="17"/>
        <v>38</v>
      </c>
      <c r="AD12" s="34">
        <f t="shared" si="18"/>
        <v>20</v>
      </c>
      <c r="AE12" s="34">
        <f t="shared" si="19"/>
        <v>0</v>
      </c>
      <c r="AF12" s="35">
        <f t="shared" si="20"/>
        <v>58</v>
      </c>
      <c r="AG12" s="34"/>
      <c r="AH12" s="41"/>
      <c r="AI12" s="41"/>
      <c r="AJ12" s="39"/>
      <c r="AK12" s="39">
        <f t="shared" si="22"/>
        <v>0</v>
      </c>
      <c r="AL12" s="39">
        <f t="shared" si="23"/>
        <v>0</v>
      </c>
      <c r="AM12" s="39" t="str">
        <f t="shared" si="24"/>
        <v/>
      </c>
      <c r="AN12" s="36">
        <v>9</v>
      </c>
      <c r="AO12" s="34">
        <v>4</v>
      </c>
      <c r="AP12" s="37">
        <f t="shared" si="25"/>
        <v>58</v>
      </c>
      <c r="AQ12" s="34">
        <f t="shared" si="26"/>
        <v>20</v>
      </c>
      <c r="AR12" s="34">
        <f t="shared" si="27"/>
        <v>0</v>
      </c>
      <c r="AS12" s="35">
        <f t="shared" si="28"/>
        <v>78</v>
      </c>
      <c r="AT12" s="36"/>
      <c r="AU12" s="34"/>
      <c r="AV12" s="37">
        <f t="shared" si="29"/>
        <v>0</v>
      </c>
      <c r="AW12" s="37">
        <f t="shared" si="30"/>
        <v>0</v>
      </c>
      <c r="AX12" s="37">
        <f t="shared" si="31"/>
        <v>0</v>
      </c>
      <c r="AY12" s="42" t="str">
        <f t="shared" si="32"/>
        <v/>
      </c>
      <c r="AZ12" s="36">
        <v>15</v>
      </c>
      <c r="BA12" s="34">
        <v>4</v>
      </c>
      <c r="BB12" s="37">
        <f t="shared" si="33"/>
        <v>58</v>
      </c>
      <c r="BC12" s="37">
        <f t="shared" si="34"/>
        <v>20</v>
      </c>
      <c r="BD12" s="37">
        <f t="shared" si="35"/>
        <v>0</v>
      </c>
      <c r="BE12" s="42">
        <f t="shared" si="36"/>
        <v>78</v>
      </c>
      <c r="BF12" s="36">
        <v>8</v>
      </c>
      <c r="BG12" s="34">
        <v>2</v>
      </c>
      <c r="BH12" s="37">
        <f t="shared" si="37"/>
        <v>23</v>
      </c>
      <c r="BI12" s="37">
        <f t="shared" si="38"/>
        <v>20</v>
      </c>
      <c r="BJ12" s="37">
        <f t="shared" si="39"/>
        <v>0</v>
      </c>
      <c r="BK12" s="42">
        <f t="shared" si="40"/>
        <v>43</v>
      </c>
    </row>
    <row r="13" spans="1:63" s="1" customFormat="1" ht="12.75" customHeight="1" x14ac:dyDescent="0.3">
      <c r="A13" s="32">
        <v>11</v>
      </c>
      <c r="B13" s="60" t="s">
        <v>102</v>
      </c>
      <c r="C13" s="60" t="s">
        <v>20</v>
      </c>
      <c r="D13" s="4">
        <v>2016</v>
      </c>
      <c r="E13" s="10">
        <f t="shared" si="0"/>
        <v>4</v>
      </c>
      <c r="F13" s="106">
        <f t="shared" si="1"/>
        <v>49</v>
      </c>
      <c r="G13" s="106" t="str">
        <f t="shared" si="2"/>
        <v/>
      </c>
      <c r="H13" s="106" t="str">
        <f t="shared" si="3"/>
        <v/>
      </c>
      <c r="I13" s="106">
        <f t="shared" si="4"/>
        <v>89</v>
      </c>
      <c r="J13" s="106">
        <f t="shared" si="5"/>
        <v>70</v>
      </c>
      <c r="K13" s="106" t="str">
        <f t="shared" si="6"/>
        <v/>
      </c>
      <c r="L13" s="32">
        <f t="shared" si="7"/>
        <v>63</v>
      </c>
      <c r="M13" s="32" t="str">
        <f t="shared" si="8"/>
        <v/>
      </c>
      <c r="N13" s="183">
        <f>IF(E13&lt;4,SUM(F13:M13),SUMPRODUCT(LARGE(F13:M13,{1;2;3;4})))</f>
        <v>271</v>
      </c>
      <c r="O13" s="36">
        <v>36</v>
      </c>
      <c r="P13" s="75">
        <v>2</v>
      </c>
      <c r="Q13" s="37">
        <f t="shared" si="9"/>
        <v>29</v>
      </c>
      <c r="R13" s="37">
        <f t="shared" si="10"/>
        <v>20</v>
      </c>
      <c r="S13" s="37">
        <f t="shared" si="11"/>
        <v>0</v>
      </c>
      <c r="T13" s="42">
        <f t="shared" si="12"/>
        <v>49</v>
      </c>
      <c r="U13" s="37"/>
      <c r="V13" s="39"/>
      <c r="W13" s="39">
        <f t="shared" si="13"/>
        <v>0</v>
      </c>
      <c r="X13" s="41">
        <f t="shared" si="14"/>
        <v>0</v>
      </c>
      <c r="Y13" s="41">
        <f t="shared" si="15"/>
        <v>0</v>
      </c>
      <c r="Z13" s="37" t="str">
        <f t="shared" si="16"/>
        <v/>
      </c>
      <c r="AA13" s="43"/>
      <c r="AB13" s="37"/>
      <c r="AC13" s="37">
        <f t="shared" si="17"/>
        <v>0</v>
      </c>
      <c r="AD13" s="37">
        <f t="shared" si="18"/>
        <v>0</v>
      </c>
      <c r="AE13" s="37">
        <f t="shared" si="19"/>
        <v>0</v>
      </c>
      <c r="AF13" s="42" t="str">
        <f t="shared" si="20"/>
        <v/>
      </c>
      <c r="AG13" s="34">
        <v>6</v>
      </c>
      <c r="AH13" s="41">
        <v>7.5</v>
      </c>
      <c r="AI13" s="41">
        <v>11</v>
      </c>
      <c r="AJ13" s="39">
        <f t="shared" ref="AJ13:AJ32" si="41">IF(AI13=0,"",CEILING(100*AH13/AI13,1))</f>
        <v>69</v>
      </c>
      <c r="AK13" s="39">
        <f t="shared" si="22"/>
        <v>20</v>
      </c>
      <c r="AL13" s="39">
        <f t="shared" si="23"/>
        <v>0</v>
      </c>
      <c r="AM13" s="39">
        <f t="shared" si="24"/>
        <v>89</v>
      </c>
      <c r="AN13" s="43">
        <v>17</v>
      </c>
      <c r="AO13" s="37">
        <v>3.5</v>
      </c>
      <c r="AP13" s="37">
        <f t="shared" si="25"/>
        <v>50</v>
      </c>
      <c r="AQ13" s="37">
        <f t="shared" si="26"/>
        <v>20</v>
      </c>
      <c r="AR13" s="37">
        <f t="shared" si="27"/>
        <v>0</v>
      </c>
      <c r="AS13" s="42">
        <f t="shared" si="28"/>
        <v>70</v>
      </c>
      <c r="AT13" s="36"/>
      <c r="AU13" s="34"/>
      <c r="AV13" s="37">
        <f t="shared" si="29"/>
        <v>0</v>
      </c>
      <c r="AW13" s="37">
        <f t="shared" si="30"/>
        <v>0</v>
      </c>
      <c r="AX13" s="37">
        <f t="shared" si="31"/>
        <v>0</v>
      </c>
      <c r="AY13" s="42" t="str">
        <f t="shared" si="32"/>
        <v/>
      </c>
      <c r="AZ13" s="36">
        <v>26</v>
      </c>
      <c r="BA13" s="34">
        <v>3</v>
      </c>
      <c r="BB13" s="37">
        <f t="shared" si="33"/>
        <v>43</v>
      </c>
      <c r="BC13" s="37">
        <f t="shared" si="34"/>
        <v>20</v>
      </c>
      <c r="BD13" s="37">
        <f t="shared" si="35"/>
        <v>0</v>
      </c>
      <c r="BE13" s="42">
        <f t="shared" si="36"/>
        <v>63</v>
      </c>
      <c r="BF13" s="36"/>
      <c r="BG13" s="34"/>
      <c r="BH13" s="37">
        <f t="shared" si="37"/>
        <v>0</v>
      </c>
      <c r="BI13" s="37">
        <f t="shared" si="38"/>
        <v>0</v>
      </c>
      <c r="BJ13" s="37">
        <f t="shared" si="39"/>
        <v>0</v>
      </c>
      <c r="BK13" s="42" t="str">
        <f t="shared" si="40"/>
        <v/>
      </c>
    </row>
    <row r="14" spans="1:63" s="1" customFormat="1" ht="12.75" customHeight="1" x14ac:dyDescent="0.3">
      <c r="A14" s="32">
        <v>12</v>
      </c>
      <c r="B14" s="60" t="s">
        <v>243</v>
      </c>
      <c r="C14" s="60" t="s">
        <v>15</v>
      </c>
      <c r="D14" s="4">
        <v>2014</v>
      </c>
      <c r="E14" s="10">
        <f t="shared" si="0"/>
        <v>4</v>
      </c>
      <c r="F14" s="32">
        <f t="shared" si="1"/>
        <v>63</v>
      </c>
      <c r="G14" s="32" t="str">
        <f t="shared" si="2"/>
        <v/>
      </c>
      <c r="H14" s="106" t="str">
        <f t="shared" si="3"/>
        <v/>
      </c>
      <c r="I14" s="106">
        <f t="shared" si="4"/>
        <v>75</v>
      </c>
      <c r="J14" s="32">
        <f t="shared" si="5"/>
        <v>70</v>
      </c>
      <c r="K14" s="32" t="str">
        <f t="shared" si="6"/>
        <v/>
      </c>
      <c r="L14" s="32">
        <f t="shared" si="7"/>
        <v>56</v>
      </c>
      <c r="M14" s="32" t="str">
        <f t="shared" si="8"/>
        <v/>
      </c>
      <c r="N14" s="183">
        <f>IF(E14&lt;4,SUM(F14:M14),SUMPRODUCT(LARGE(F14:M14,{1;2;3;4})))</f>
        <v>264</v>
      </c>
      <c r="O14" s="36">
        <v>31</v>
      </c>
      <c r="P14" s="41">
        <v>3</v>
      </c>
      <c r="Q14" s="34">
        <f t="shared" si="9"/>
        <v>43</v>
      </c>
      <c r="R14" s="34">
        <f t="shared" si="10"/>
        <v>20</v>
      </c>
      <c r="S14" s="34">
        <f t="shared" si="11"/>
        <v>0</v>
      </c>
      <c r="T14" s="35">
        <f t="shared" si="12"/>
        <v>63</v>
      </c>
      <c r="U14" s="34"/>
      <c r="V14" s="39"/>
      <c r="W14" s="39">
        <f t="shared" si="13"/>
        <v>0</v>
      </c>
      <c r="X14" s="39">
        <f t="shared" si="14"/>
        <v>0</v>
      </c>
      <c r="Y14" s="39">
        <f t="shared" si="15"/>
        <v>0</v>
      </c>
      <c r="Z14" s="37" t="str">
        <f t="shared" si="16"/>
        <v/>
      </c>
      <c r="AA14" s="36"/>
      <c r="AB14" s="34"/>
      <c r="AC14" s="34">
        <f t="shared" si="17"/>
        <v>0</v>
      </c>
      <c r="AD14" s="34">
        <f t="shared" si="18"/>
        <v>0</v>
      </c>
      <c r="AE14" s="34">
        <f t="shared" si="19"/>
        <v>0</v>
      </c>
      <c r="AF14" s="35" t="str">
        <f t="shared" si="20"/>
        <v/>
      </c>
      <c r="AG14" s="34">
        <v>9</v>
      </c>
      <c r="AH14" s="41">
        <v>6</v>
      </c>
      <c r="AI14" s="41">
        <v>11</v>
      </c>
      <c r="AJ14" s="39">
        <f t="shared" si="41"/>
        <v>55</v>
      </c>
      <c r="AK14" s="39">
        <f t="shared" si="22"/>
        <v>20</v>
      </c>
      <c r="AL14" s="39">
        <f t="shared" si="23"/>
        <v>0</v>
      </c>
      <c r="AM14" s="39">
        <f t="shared" si="24"/>
        <v>75</v>
      </c>
      <c r="AN14" s="36">
        <v>16</v>
      </c>
      <c r="AO14" s="34">
        <v>3.5</v>
      </c>
      <c r="AP14" s="34">
        <f t="shared" si="25"/>
        <v>50</v>
      </c>
      <c r="AQ14" s="34">
        <f t="shared" si="26"/>
        <v>20</v>
      </c>
      <c r="AR14" s="34">
        <f t="shared" si="27"/>
        <v>0</v>
      </c>
      <c r="AS14" s="35">
        <f t="shared" si="28"/>
        <v>70</v>
      </c>
      <c r="AT14" s="36"/>
      <c r="AU14" s="34"/>
      <c r="AV14" s="37">
        <f t="shared" si="29"/>
        <v>0</v>
      </c>
      <c r="AW14" s="37">
        <f t="shared" si="30"/>
        <v>0</v>
      </c>
      <c r="AX14" s="37">
        <f t="shared" si="31"/>
        <v>0</v>
      </c>
      <c r="AY14" s="42" t="str">
        <f t="shared" si="32"/>
        <v/>
      </c>
      <c r="AZ14" s="36">
        <v>31</v>
      </c>
      <c r="BA14" s="34">
        <v>2.5</v>
      </c>
      <c r="BB14" s="37">
        <f t="shared" si="33"/>
        <v>36</v>
      </c>
      <c r="BC14" s="37">
        <f t="shared" si="34"/>
        <v>20</v>
      </c>
      <c r="BD14" s="37">
        <f t="shared" si="35"/>
        <v>0</v>
      </c>
      <c r="BE14" s="42">
        <f t="shared" si="36"/>
        <v>56</v>
      </c>
      <c r="BF14" s="36"/>
      <c r="BG14" s="34"/>
      <c r="BH14" s="37">
        <f t="shared" si="37"/>
        <v>0</v>
      </c>
      <c r="BI14" s="37">
        <f t="shared" si="38"/>
        <v>0</v>
      </c>
      <c r="BJ14" s="37">
        <f t="shared" si="39"/>
        <v>0</v>
      </c>
      <c r="BK14" s="42" t="str">
        <f t="shared" si="40"/>
        <v/>
      </c>
    </row>
    <row r="15" spans="1:63" s="1" customFormat="1" ht="12.75" customHeight="1" x14ac:dyDescent="0.3">
      <c r="A15" s="32">
        <v>13</v>
      </c>
      <c r="B15" s="61" t="s">
        <v>84</v>
      </c>
      <c r="C15" s="61" t="s">
        <v>85</v>
      </c>
      <c r="D15" s="4">
        <v>2014</v>
      </c>
      <c r="E15" s="10">
        <f t="shared" si="0"/>
        <v>3</v>
      </c>
      <c r="F15" s="106">
        <f t="shared" si="1"/>
        <v>92</v>
      </c>
      <c r="G15" s="32">
        <f t="shared" si="2"/>
        <v>80</v>
      </c>
      <c r="H15" s="106" t="str">
        <f t="shared" si="3"/>
        <v/>
      </c>
      <c r="I15" s="106" t="str">
        <f t="shared" si="4"/>
        <v/>
      </c>
      <c r="J15" s="32" t="str">
        <f t="shared" si="5"/>
        <v/>
      </c>
      <c r="K15" s="32" t="str">
        <f t="shared" si="6"/>
        <v/>
      </c>
      <c r="L15" s="32">
        <f t="shared" si="7"/>
        <v>85</v>
      </c>
      <c r="M15" s="32" t="str">
        <f t="shared" si="8"/>
        <v/>
      </c>
      <c r="N15" s="183">
        <f>IF(E15&lt;4,SUM(F15:M15),SUMPRODUCT(LARGE(F15:M15,{1;2;3;4})))</f>
        <v>257</v>
      </c>
      <c r="O15" s="36">
        <v>5</v>
      </c>
      <c r="P15" s="34">
        <v>5</v>
      </c>
      <c r="Q15" s="34">
        <f t="shared" si="9"/>
        <v>72</v>
      </c>
      <c r="R15" s="34">
        <f t="shared" si="10"/>
        <v>20</v>
      </c>
      <c r="S15" s="34">
        <f t="shared" si="11"/>
        <v>0</v>
      </c>
      <c r="T15" s="35">
        <f t="shared" si="12"/>
        <v>92</v>
      </c>
      <c r="U15" s="37">
        <v>9</v>
      </c>
      <c r="V15" s="38">
        <v>6.5</v>
      </c>
      <c r="W15" s="39">
        <f t="shared" si="13"/>
        <v>60</v>
      </c>
      <c r="X15" s="39">
        <f t="shared" si="14"/>
        <v>20</v>
      </c>
      <c r="Y15" s="39">
        <f t="shared" si="15"/>
        <v>0</v>
      </c>
      <c r="Z15" s="37">
        <f t="shared" si="16"/>
        <v>80</v>
      </c>
      <c r="AA15" s="36"/>
      <c r="AB15" s="34"/>
      <c r="AC15" s="34">
        <f t="shared" si="17"/>
        <v>0</v>
      </c>
      <c r="AD15" s="34">
        <f t="shared" si="18"/>
        <v>0</v>
      </c>
      <c r="AE15" s="34">
        <f t="shared" si="19"/>
        <v>0</v>
      </c>
      <c r="AF15" s="35" t="str">
        <f t="shared" si="20"/>
        <v/>
      </c>
      <c r="AG15" s="37"/>
      <c r="AH15" s="39"/>
      <c r="AI15" s="39"/>
      <c r="AJ15" s="39" t="str">
        <f t="shared" si="41"/>
        <v/>
      </c>
      <c r="AK15" s="39">
        <f t="shared" si="22"/>
        <v>0</v>
      </c>
      <c r="AL15" s="39">
        <f t="shared" si="23"/>
        <v>0</v>
      </c>
      <c r="AM15" s="39" t="str">
        <f t="shared" si="24"/>
        <v/>
      </c>
      <c r="AN15" s="36"/>
      <c r="AO15" s="34"/>
      <c r="AP15" s="34">
        <f t="shared" si="25"/>
        <v>0</v>
      </c>
      <c r="AQ15" s="34">
        <f t="shared" si="26"/>
        <v>0</v>
      </c>
      <c r="AR15" s="34">
        <f t="shared" si="27"/>
        <v>0</v>
      </c>
      <c r="AS15" s="35" t="str">
        <f t="shared" si="28"/>
        <v/>
      </c>
      <c r="AT15" s="43"/>
      <c r="AU15" s="37"/>
      <c r="AV15" s="37">
        <f t="shared" si="29"/>
        <v>0</v>
      </c>
      <c r="AW15" s="37">
        <f t="shared" si="30"/>
        <v>0</v>
      </c>
      <c r="AX15" s="37">
        <f t="shared" si="31"/>
        <v>0</v>
      </c>
      <c r="AY15" s="42" t="str">
        <f t="shared" si="32"/>
        <v/>
      </c>
      <c r="AZ15" s="43">
        <v>10</v>
      </c>
      <c r="BA15" s="37">
        <v>4.5</v>
      </c>
      <c r="BB15" s="37">
        <f t="shared" si="33"/>
        <v>65</v>
      </c>
      <c r="BC15" s="37">
        <f t="shared" si="34"/>
        <v>20</v>
      </c>
      <c r="BD15" s="37">
        <f t="shared" si="35"/>
        <v>0</v>
      </c>
      <c r="BE15" s="42">
        <f t="shared" si="36"/>
        <v>85</v>
      </c>
      <c r="BF15" s="43"/>
      <c r="BG15" s="37"/>
      <c r="BH15" s="37">
        <f t="shared" si="37"/>
        <v>0</v>
      </c>
      <c r="BI15" s="37">
        <f t="shared" si="38"/>
        <v>0</v>
      </c>
      <c r="BJ15" s="37">
        <f t="shared" si="39"/>
        <v>0</v>
      </c>
      <c r="BK15" s="42" t="str">
        <f t="shared" si="40"/>
        <v/>
      </c>
    </row>
    <row r="16" spans="1:63" s="1" customFormat="1" ht="12.75" customHeight="1" x14ac:dyDescent="0.3">
      <c r="A16" s="32">
        <v>14</v>
      </c>
      <c r="B16" s="60" t="s">
        <v>87</v>
      </c>
      <c r="C16" s="68" t="s">
        <v>85</v>
      </c>
      <c r="D16" s="71">
        <v>2014</v>
      </c>
      <c r="E16" s="10">
        <f t="shared" si="0"/>
        <v>3</v>
      </c>
      <c r="F16" s="106">
        <f t="shared" si="1"/>
        <v>85</v>
      </c>
      <c r="G16" s="32">
        <f t="shared" si="2"/>
        <v>75</v>
      </c>
      <c r="H16" s="106" t="str">
        <f t="shared" si="3"/>
        <v/>
      </c>
      <c r="I16" s="106" t="str">
        <f t="shared" si="4"/>
        <v/>
      </c>
      <c r="J16" s="32" t="str">
        <f t="shared" si="5"/>
        <v/>
      </c>
      <c r="K16" s="32" t="str">
        <f t="shared" si="6"/>
        <v/>
      </c>
      <c r="L16" s="32">
        <f t="shared" si="7"/>
        <v>92</v>
      </c>
      <c r="M16" s="32" t="str">
        <f t="shared" si="8"/>
        <v/>
      </c>
      <c r="N16" s="183">
        <f>IF(E16&lt;4,SUM(F16:M16),SUMPRODUCT(LARGE(F16:M16,{1;2;3;4})))</f>
        <v>252</v>
      </c>
      <c r="O16" s="36">
        <v>8</v>
      </c>
      <c r="P16" s="37">
        <v>4.5</v>
      </c>
      <c r="Q16" s="34">
        <f t="shared" si="9"/>
        <v>65</v>
      </c>
      <c r="R16" s="34">
        <f t="shared" si="10"/>
        <v>20</v>
      </c>
      <c r="S16" s="34">
        <f t="shared" si="11"/>
        <v>0</v>
      </c>
      <c r="T16" s="35">
        <f t="shared" si="12"/>
        <v>85</v>
      </c>
      <c r="U16" s="37">
        <v>11</v>
      </c>
      <c r="V16" s="39">
        <v>6</v>
      </c>
      <c r="W16" s="39">
        <f t="shared" si="13"/>
        <v>55</v>
      </c>
      <c r="X16" s="39">
        <f t="shared" si="14"/>
        <v>20</v>
      </c>
      <c r="Y16" s="39">
        <f t="shared" si="15"/>
        <v>0</v>
      </c>
      <c r="Z16" s="37">
        <f t="shared" si="16"/>
        <v>75</v>
      </c>
      <c r="AA16" s="36"/>
      <c r="AB16" s="34"/>
      <c r="AC16" s="34">
        <f t="shared" si="17"/>
        <v>0</v>
      </c>
      <c r="AD16" s="34">
        <f t="shared" si="18"/>
        <v>0</v>
      </c>
      <c r="AE16" s="34">
        <f t="shared" si="19"/>
        <v>0</v>
      </c>
      <c r="AF16" s="35" t="str">
        <f t="shared" si="20"/>
        <v/>
      </c>
      <c r="AG16" s="34"/>
      <c r="AH16" s="41"/>
      <c r="AI16" s="41"/>
      <c r="AJ16" s="39" t="str">
        <f t="shared" si="41"/>
        <v/>
      </c>
      <c r="AK16" s="39">
        <f t="shared" si="22"/>
        <v>0</v>
      </c>
      <c r="AL16" s="39">
        <f t="shared" si="23"/>
        <v>0</v>
      </c>
      <c r="AM16" s="39" t="str">
        <f t="shared" si="24"/>
        <v/>
      </c>
      <c r="AN16" s="36"/>
      <c r="AO16" s="34"/>
      <c r="AP16" s="37">
        <f t="shared" si="25"/>
        <v>0</v>
      </c>
      <c r="AQ16" s="34">
        <f t="shared" si="26"/>
        <v>0</v>
      </c>
      <c r="AR16" s="34">
        <f t="shared" si="27"/>
        <v>0</v>
      </c>
      <c r="AS16" s="35" t="str">
        <f t="shared" si="28"/>
        <v/>
      </c>
      <c r="AT16" s="36"/>
      <c r="AU16" s="34"/>
      <c r="AV16" s="37">
        <f t="shared" si="29"/>
        <v>0</v>
      </c>
      <c r="AW16" s="37">
        <f t="shared" si="30"/>
        <v>0</v>
      </c>
      <c r="AX16" s="37">
        <f t="shared" si="31"/>
        <v>0</v>
      </c>
      <c r="AY16" s="42" t="str">
        <f t="shared" si="32"/>
        <v/>
      </c>
      <c r="AZ16" s="36">
        <v>5</v>
      </c>
      <c r="BA16" s="34">
        <v>5</v>
      </c>
      <c r="BB16" s="37">
        <f t="shared" si="33"/>
        <v>72</v>
      </c>
      <c r="BC16" s="37">
        <f t="shared" si="34"/>
        <v>20</v>
      </c>
      <c r="BD16" s="37">
        <f t="shared" si="35"/>
        <v>0</v>
      </c>
      <c r="BE16" s="42">
        <f t="shared" si="36"/>
        <v>92</v>
      </c>
      <c r="BF16" s="36"/>
      <c r="BG16" s="34"/>
      <c r="BH16" s="37">
        <f t="shared" si="37"/>
        <v>0</v>
      </c>
      <c r="BI16" s="37">
        <f t="shared" si="38"/>
        <v>0</v>
      </c>
      <c r="BJ16" s="37">
        <f t="shared" si="39"/>
        <v>0</v>
      </c>
      <c r="BK16" s="42" t="str">
        <f t="shared" si="40"/>
        <v/>
      </c>
    </row>
    <row r="17" spans="1:63" ht="12.75" customHeight="1" x14ac:dyDescent="0.3">
      <c r="A17" s="32">
        <v>15</v>
      </c>
      <c r="B17" s="84" t="s">
        <v>54</v>
      </c>
      <c r="C17" s="60" t="s">
        <v>15</v>
      </c>
      <c r="D17" s="4">
        <v>2013</v>
      </c>
      <c r="E17" s="10">
        <f t="shared" si="0"/>
        <v>3</v>
      </c>
      <c r="F17" s="106">
        <f t="shared" si="1"/>
        <v>92</v>
      </c>
      <c r="G17" s="32" t="str">
        <f t="shared" si="2"/>
        <v/>
      </c>
      <c r="H17" s="106" t="str">
        <f t="shared" si="3"/>
        <v/>
      </c>
      <c r="I17" s="106">
        <f t="shared" si="4"/>
        <v>70</v>
      </c>
      <c r="J17" s="32">
        <f t="shared" si="5"/>
        <v>85</v>
      </c>
      <c r="K17" s="32" t="str">
        <f t="shared" si="6"/>
        <v/>
      </c>
      <c r="L17" s="32" t="str">
        <f t="shared" si="7"/>
        <v/>
      </c>
      <c r="M17" s="32" t="str">
        <f t="shared" si="8"/>
        <v/>
      </c>
      <c r="N17" s="183">
        <f>IF(E17&lt;4,SUM(F17:M17),SUMPRODUCT(LARGE(F17:M17,{1;2;3;4})))</f>
        <v>247</v>
      </c>
      <c r="O17" s="43">
        <v>7</v>
      </c>
      <c r="P17" s="37">
        <v>5</v>
      </c>
      <c r="Q17" s="34">
        <f t="shared" si="9"/>
        <v>72</v>
      </c>
      <c r="R17" s="34">
        <f t="shared" si="10"/>
        <v>20</v>
      </c>
      <c r="S17" s="34">
        <f t="shared" si="11"/>
        <v>0</v>
      </c>
      <c r="T17" s="35">
        <f t="shared" si="12"/>
        <v>92</v>
      </c>
      <c r="U17" s="37"/>
      <c r="W17" s="39">
        <f t="shared" si="13"/>
        <v>0</v>
      </c>
      <c r="X17" s="41">
        <f t="shared" si="14"/>
        <v>0</v>
      </c>
      <c r="Y17" s="41">
        <f t="shared" si="15"/>
        <v>0</v>
      </c>
      <c r="Z17" s="34" t="str">
        <f t="shared" si="16"/>
        <v/>
      </c>
      <c r="AA17" s="36"/>
      <c r="AB17" s="34"/>
      <c r="AC17" s="34">
        <f t="shared" si="17"/>
        <v>0</v>
      </c>
      <c r="AD17" s="34">
        <f t="shared" si="18"/>
        <v>0</v>
      </c>
      <c r="AE17" s="34">
        <f t="shared" si="19"/>
        <v>0</v>
      </c>
      <c r="AF17" s="35" t="str">
        <f t="shared" si="20"/>
        <v/>
      </c>
      <c r="AG17" s="34">
        <v>15</v>
      </c>
      <c r="AH17" s="41">
        <v>4</v>
      </c>
      <c r="AI17" s="41">
        <v>8</v>
      </c>
      <c r="AJ17" s="39">
        <f t="shared" si="41"/>
        <v>50</v>
      </c>
      <c r="AK17" s="39">
        <f t="shared" si="22"/>
        <v>20</v>
      </c>
      <c r="AL17" s="39">
        <f t="shared" si="23"/>
        <v>0</v>
      </c>
      <c r="AM17" s="39">
        <f t="shared" si="24"/>
        <v>70</v>
      </c>
      <c r="AN17" s="36">
        <v>10</v>
      </c>
      <c r="AO17" s="34">
        <v>4.5</v>
      </c>
      <c r="AP17" s="34">
        <f t="shared" si="25"/>
        <v>65</v>
      </c>
      <c r="AQ17" s="34">
        <f t="shared" si="26"/>
        <v>20</v>
      </c>
      <c r="AR17" s="34">
        <f t="shared" si="27"/>
        <v>0</v>
      </c>
      <c r="AS17" s="35">
        <f t="shared" si="28"/>
        <v>85</v>
      </c>
      <c r="AT17" s="36"/>
      <c r="AU17" s="34"/>
      <c r="AV17" s="37">
        <f t="shared" si="29"/>
        <v>0</v>
      </c>
      <c r="AW17" s="37">
        <f t="shared" si="30"/>
        <v>0</v>
      </c>
      <c r="AX17" s="37">
        <f t="shared" si="31"/>
        <v>0</v>
      </c>
      <c r="AY17" s="42" t="str">
        <f t="shared" si="32"/>
        <v/>
      </c>
      <c r="AZ17" s="36"/>
      <c r="BA17" s="34"/>
      <c r="BB17" s="37">
        <f t="shared" si="33"/>
        <v>0</v>
      </c>
      <c r="BC17" s="37">
        <f t="shared" si="34"/>
        <v>0</v>
      </c>
      <c r="BD17" s="37">
        <f t="shared" si="35"/>
        <v>0</v>
      </c>
      <c r="BE17" s="42" t="str">
        <f t="shared" si="36"/>
        <v/>
      </c>
      <c r="BF17" s="36"/>
      <c r="BG17" s="34"/>
      <c r="BH17" s="37">
        <f t="shared" si="37"/>
        <v>0</v>
      </c>
      <c r="BI17" s="37">
        <f t="shared" si="38"/>
        <v>0</v>
      </c>
      <c r="BJ17" s="37">
        <f t="shared" si="39"/>
        <v>0</v>
      </c>
      <c r="BK17" s="42" t="str">
        <f t="shared" si="40"/>
        <v/>
      </c>
    </row>
    <row r="18" spans="1:63" ht="12.75" customHeight="1" x14ac:dyDescent="0.3">
      <c r="A18" s="32">
        <v>16</v>
      </c>
      <c r="B18" s="60" t="s">
        <v>110</v>
      </c>
      <c r="C18" s="61" t="s">
        <v>16</v>
      </c>
      <c r="D18" s="4">
        <v>2014</v>
      </c>
      <c r="E18" s="10">
        <f t="shared" si="0"/>
        <v>3</v>
      </c>
      <c r="F18" s="106" t="str">
        <f t="shared" si="1"/>
        <v/>
      </c>
      <c r="G18" s="106">
        <f t="shared" si="2"/>
        <v>89</v>
      </c>
      <c r="H18" s="106">
        <f t="shared" si="3"/>
        <v>64</v>
      </c>
      <c r="I18" s="106" t="str">
        <f t="shared" si="4"/>
        <v/>
      </c>
      <c r="J18" s="106" t="str">
        <f t="shared" si="5"/>
        <v/>
      </c>
      <c r="K18" s="106" t="str">
        <f t="shared" si="6"/>
        <v/>
      </c>
      <c r="L18" s="32">
        <f t="shared" si="7"/>
        <v>85</v>
      </c>
      <c r="M18" s="32" t="str">
        <f t="shared" si="8"/>
        <v/>
      </c>
      <c r="N18" s="183">
        <f>IF(E18&lt;4,SUM(F18:M18),SUMPRODUCT(LARGE(F18:M18,{1;2;3;4})))</f>
        <v>238</v>
      </c>
      <c r="O18" s="82"/>
      <c r="P18" s="37"/>
      <c r="Q18" s="37">
        <f t="shared" si="9"/>
        <v>0</v>
      </c>
      <c r="R18" s="37">
        <f t="shared" si="10"/>
        <v>0</v>
      </c>
      <c r="S18" s="37">
        <f t="shared" si="11"/>
        <v>0</v>
      </c>
      <c r="T18" s="42" t="str">
        <f t="shared" si="12"/>
        <v/>
      </c>
      <c r="U18" s="37">
        <v>4</v>
      </c>
      <c r="V18" s="39">
        <v>7.5</v>
      </c>
      <c r="W18" s="39">
        <f t="shared" si="13"/>
        <v>69</v>
      </c>
      <c r="X18" s="41">
        <f t="shared" si="14"/>
        <v>20</v>
      </c>
      <c r="Y18" s="41">
        <f t="shared" si="15"/>
        <v>0</v>
      </c>
      <c r="Z18" s="34">
        <f t="shared" si="16"/>
        <v>89</v>
      </c>
      <c r="AA18" s="36">
        <v>55</v>
      </c>
      <c r="AB18" s="34">
        <v>3.5</v>
      </c>
      <c r="AC18" s="34">
        <f t="shared" si="17"/>
        <v>44</v>
      </c>
      <c r="AD18" s="34">
        <f t="shared" si="18"/>
        <v>20</v>
      </c>
      <c r="AE18" s="34">
        <f t="shared" si="19"/>
        <v>0</v>
      </c>
      <c r="AF18" s="35">
        <f t="shared" si="20"/>
        <v>64</v>
      </c>
      <c r="AG18" s="34"/>
      <c r="AJ18" s="39" t="str">
        <f t="shared" si="41"/>
        <v/>
      </c>
      <c r="AK18" s="39">
        <f t="shared" si="22"/>
        <v>0</v>
      </c>
      <c r="AL18" s="39">
        <f t="shared" si="23"/>
        <v>0</v>
      </c>
      <c r="AM18" s="39" t="str">
        <f t="shared" si="24"/>
        <v/>
      </c>
      <c r="AN18" s="36"/>
      <c r="AO18" s="34"/>
      <c r="AP18" s="37">
        <f t="shared" si="25"/>
        <v>0</v>
      </c>
      <c r="AQ18" s="34">
        <f t="shared" si="26"/>
        <v>0</v>
      </c>
      <c r="AR18" s="34">
        <f t="shared" si="27"/>
        <v>0</v>
      </c>
      <c r="AS18" s="35" t="str">
        <f t="shared" si="28"/>
        <v/>
      </c>
      <c r="AT18" s="36"/>
      <c r="AU18" s="34"/>
      <c r="AV18" s="37">
        <f t="shared" si="29"/>
        <v>0</v>
      </c>
      <c r="AW18" s="37">
        <f t="shared" si="30"/>
        <v>0</v>
      </c>
      <c r="AX18" s="37">
        <f t="shared" si="31"/>
        <v>0</v>
      </c>
      <c r="AY18" s="42" t="str">
        <f t="shared" si="32"/>
        <v/>
      </c>
      <c r="AZ18" s="36">
        <v>9</v>
      </c>
      <c r="BA18" s="34">
        <v>4.5</v>
      </c>
      <c r="BB18" s="37">
        <f t="shared" si="33"/>
        <v>65</v>
      </c>
      <c r="BC18" s="37">
        <f t="shared" si="34"/>
        <v>20</v>
      </c>
      <c r="BD18" s="37">
        <f t="shared" si="35"/>
        <v>0</v>
      </c>
      <c r="BE18" s="42">
        <f t="shared" si="36"/>
        <v>85</v>
      </c>
      <c r="BF18" s="36"/>
      <c r="BG18" s="34"/>
      <c r="BH18" s="37">
        <f t="shared" si="37"/>
        <v>0</v>
      </c>
      <c r="BI18" s="37">
        <f t="shared" si="38"/>
        <v>0</v>
      </c>
      <c r="BJ18" s="37">
        <f t="shared" si="39"/>
        <v>0</v>
      </c>
      <c r="BK18" s="42" t="str">
        <f t="shared" si="40"/>
        <v/>
      </c>
    </row>
    <row r="19" spans="1:63" ht="12.75" customHeight="1" x14ac:dyDescent="0.3">
      <c r="A19" s="32">
        <v>17</v>
      </c>
      <c r="B19" s="60" t="s">
        <v>43</v>
      </c>
      <c r="C19" s="60" t="s">
        <v>33</v>
      </c>
      <c r="D19" s="4">
        <v>2013</v>
      </c>
      <c r="E19" s="10">
        <f t="shared" si="0"/>
        <v>3</v>
      </c>
      <c r="F19" s="106">
        <f t="shared" si="1"/>
        <v>85</v>
      </c>
      <c r="G19" s="32">
        <f t="shared" si="2"/>
        <v>75</v>
      </c>
      <c r="H19" s="106">
        <f t="shared" si="3"/>
        <v>70</v>
      </c>
      <c r="I19" s="106" t="str">
        <f t="shared" si="4"/>
        <v/>
      </c>
      <c r="J19" s="32" t="str">
        <f t="shared" si="5"/>
        <v/>
      </c>
      <c r="K19" s="32" t="str">
        <f t="shared" si="6"/>
        <v/>
      </c>
      <c r="L19" s="32" t="str">
        <f t="shared" si="7"/>
        <v/>
      </c>
      <c r="M19" s="32" t="str">
        <f t="shared" si="8"/>
        <v/>
      </c>
      <c r="N19" s="183">
        <f>IF(E19&lt;4,SUM(F19:M19),SUMPRODUCT(LARGE(F19:M19,{1;2;3;4})))</f>
        <v>230</v>
      </c>
      <c r="O19" s="36">
        <v>10</v>
      </c>
      <c r="P19" s="37">
        <v>4.5</v>
      </c>
      <c r="Q19" s="34">
        <f t="shared" si="9"/>
        <v>65</v>
      </c>
      <c r="R19" s="34">
        <f t="shared" si="10"/>
        <v>20</v>
      </c>
      <c r="S19" s="34">
        <f t="shared" si="11"/>
        <v>0</v>
      </c>
      <c r="T19" s="35">
        <f t="shared" si="12"/>
        <v>85</v>
      </c>
      <c r="U19" s="37">
        <v>7</v>
      </c>
      <c r="V19" s="39">
        <v>6</v>
      </c>
      <c r="W19" s="39">
        <f t="shared" si="13"/>
        <v>55</v>
      </c>
      <c r="X19" s="41">
        <f t="shared" si="14"/>
        <v>20</v>
      </c>
      <c r="Y19" s="41">
        <f t="shared" si="15"/>
        <v>0</v>
      </c>
      <c r="Z19" s="34">
        <f t="shared" si="16"/>
        <v>75</v>
      </c>
      <c r="AA19" s="36">
        <v>43</v>
      </c>
      <c r="AB19" s="34">
        <v>4</v>
      </c>
      <c r="AC19" s="34">
        <f t="shared" si="17"/>
        <v>50</v>
      </c>
      <c r="AD19" s="34">
        <f t="shared" si="18"/>
        <v>20</v>
      </c>
      <c r="AE19" s="34">
        <f t="shared" si="19"/>
        <v>0</v>
      </c>
      <c r="AF19" s="35">
        <f t="shared" si="20"/>
        <v>70</v>
      </c>
      <c r="AG19" s="37"/>
      <c r="AH19" s="39"/>
      <c r="AI19" s="39"/>
      <c r="AJ19" s="39" t="str">
        <f t="shared" si="41"/>
        <v/>
      </c>
      <c r="AK19" s="39">
        <f t="shared" si="22"/>
        <v>0</v>
      </c>
      <c r="AL19" s="39">
        <f t="shared" si="23"/>
        <v>0</v>
      </c>
      <c r="AM19" s="39" t="str">
        <f t="shared" si="24"/>
        <v/>
      </c>
      <c r="AN19" s="36"/>
      <c r="AO19" s="34"/>
      <c r="AP19" s="34">
        <f t="shared" si="25"/>
        <v>0</v>
      </c>
      <c r="AQ19" s="34">
        <f t="shared" si="26"/>
        <v>0</v>
      </c>
      <c r="AR19" s="34">
        <f t="shared" si="27"/>
        <v>0</v>
      </c>
      <c r="AS19" s="35" t="str">
        <f t="shared" si="28"/>
        <v/>
      </c>
      <c r="AT19" s="43"/>
      <c r="AU19" s="37"/>
      <c r="AV19" s="37">
        <f t="shared" si="29"/>
        <v>0</v>
      </c>
      <c r="AW19" s="37">
        <f t="shared" si="30"/>
        <v>0</v>
      </c>
      <c r="AX19" s="37">
        <f t="shared" si="31"/>
        <v>0</v>
      </c>
      <c r="AY19" s="42" t="str">
        <f t="shared" si="32"/>
        <v/>
      </c>
      <c r="AZ19" s="43"/>
      <c r="BA19" s="37"/>
      <c r="BB19" s="37">
        <f t="shared" si="33"/>
        <v>0</v>
      </c>
      <c r="BC19" s="37">
        <f t="shared" si="34"/>
        <v>0</v>
      </c>
      <c r="BD19" s="37">
        <f t="shared" si="35"/>
        <v>0</v>
      </c>
      <c r="BE19" s="42" t="str">
        <f t="shared" si="36"/>
        <v/>
      </c>
      <c r="BF19" s="43"/>
      <c r="BG19" s="37"/>
      <c r="BH19" s="37">
        <f t="shared" si="37"/>
        <v>0</v>
      </c>
      <c r="BI19" s="37">
        <f t="shared" si="38"/>
        <v>0</v>
      </c>
      <c r="BJ19" s="37">
        <f t="shared" si="39"/>
        <v>0</v>
      </c>
      <c r="BK19" s="42" t="str">
        <f t="shared" si="40"/>
        <v/>
      </c>
    </row>
    <row r="20" spans="1:63" ht="12.75" customHeight="1" x14ac:dyDescent="0.3">
      <c r="A20" s="32">
        <v>18</v>
      </c>
      <c r="B20" s="61" t="s">
        <v>216</v>
      </c>
      <c r="C20" s="60" t="s">
        <v>20</v>
      </c>
      <c r="D20" s="4">
        <v>2017</v>
      </c>
      <c r="E20" s="10">
        <f t="shared" si="0"/>
        <v>3</v>
      </c>
      <c r="F20" s="106">
        <f t="shared" si="1"/>
        <v>63</v>
      </c>
      <c r="G20" s="106" t="str">
        <f t="shared" si="2"/>
        <v/>
      </c>
      <c r="H20" s="106" t="str">
        <f t="shared" si="3"/>
        <v/>
      </c>
      <c r="I20" s="106" t="str">
        <f t="shared" si="4"/>
        <v/>
      </c>
      <c r="J20" s="106">
        <f t="shared" si="5"/>
        <v>78</v>
      </c>
      <c r="K20" s="106" t="str">
        <f t="shared" si="6"/>
        <v/>
      </c>
      <c r="L20" s="32">
        <f t="shared" si="7"/>
        <v>78</v>
      </c>
      <c r="M20" s="32" t="str">
        <f t="shared" si="8"/>
        <v/>
      </c>
      <c r="N20" s="183">
        <f>IF(E20&lt;4,SUM(F20:M20),SUMPRODUCT(LARGE(F20:M20,{1;2;3;4})))</f>
        <v>219</v>
      </c>
      <c r="O20" s="36">
        <v>29</v>
      </c>
      <c r="P20" s="37">
        <v>3</v>
      </c>
      <c r="Q20" s="34">
        <f t="shared" si="9"/>
        <v>43</v>
      </c>
      <c r="R20" s="34">
        <f t="shared" si="10"/>
        <v>20</v>
      </c>
      <c r="S20" s="34">
        <f t="shared" si="11"/>
        <v>0</v>
      </c>
      <c r="T20" s="35">
        <f t="shared" si="12"/>
        <v>63</v>
      </c>
      <c r="U20" s="37"/>
      <c r="V20" s="37"/>
      <c r="W20" s="37">
        <f t="shared" si="13"/>
        <v>0</v>
      </c>
      <c r="X20" s="37">
        <f t="shared" si="14"/>
        <v>0</v>
      </c>
      <c r="Y20" s="37">
        <f t="shared" si="15"/>
        <v>0</v>
      </c>
      <c r="Z20" s="37" t="str">
        <f t="shared" si="16"/>
        <v/>
      </c>
      <c r="AA20" s="36"/>
      <c r="AB20" s="34"/>
      <c r="AC20" s="34">
        <f t="shared" si="17"/>
        <v>0</v>
      </c>
      <c r="AD20" s="34">
        <f t="shared" si="18"/>
        <v>0</v>
      </c>
      <c r="AE20" s="34">
        <f t="shared" si="19"/>
        <v>0</v>
      </c>
      <c r="AF20" s="35" t="str">
        <f t="shared" si="20"/>
        <v/>
      </c>
      <c r="AG20" s="37"/>
      <c r="AH20" s="37"/>
      <c r="AI20" s="37"/>
      <c r="AJ20" s="37" t="str">
        <f t="shared" si="41"/>
        <v/>
      </c>
      <c r="AK20" s="37">
        <f t="shared" si="22"/>
        <v>0</v>
      </c>
      <c r="AL20" s="37">
        <f t="shared" si="23"/>
        <v>0</v>
      </c>
      <c r="AM20" s="37" t="str">
        <f t="shared" si="24"/>
        <v/>
      </c>
      <c r="AN20" s="36">
        <v>12</v>
      </c>
      <c r="AO20" s="34">
        <v>4</v>
      </c>
      <c r="AP20" s="34">
        <f t="shared" si="25"/>
        <v>58</v>
      </c>
      <c r="AQ20" s="34">
        <f t="shared" si="26"/>
        <v>20</v>
      </c>
      <c r="AR20" s="34">
        <f t="shared" si="27"/>
        <v>0</v>
      </c>
      <c r="AS20" s="35">
        <f t="shared" si="28"/>
        <v>78</v>
      </c>
      <c r="AT20" s="43"/>
      <c r="AU20" s="37"/>
      <c r="AV20" s="37">
        <f t="shared" si="29"/>
        <v>0</v>
      </c>
      <c r="AW20" s="37">
        <f t="shared" si="30"/>
        <v>0</v>
      </c>
      <c r="AX20" s="37">
        <f t="shared" si="31"/>
        <v>0</v>
      </c>
      <c r="AY20" s="42" t="str">
        <f t="shared" si="32"/>
        <v/>
      </c>
      <c r="AZ20" s="43">
        <v>12</v>
      </c>
      <c r="BA20" s="37">
        <v>4</v>
      </c>
      <c r="BB20" s="37">
        <f t="shared" si="33"/>
        <v>58</v>
      </c>
      <c r="BC20" s="37">
        <f t="shared" si="34"/>
        <v>20</v>
      </c>
      <c r="BD20" s="37">
        <f t="shared" si="35"/>
        <v>0</v>
      </c>
      <c r="BE20" s="42">
        <f t="shared" si="36"/>
        <v>78</v>
      </c>
      <c r="BF20" s="43"/>
      <c r="BG20" s="37"/>
      <c r="BH20" s="37">
        <f t="shared" si="37"/>
        <v>0</v>
      </c>
      <c r="BI20" s="37">
        <f t="shared" si="38"/>
        <v>0</v>
      </c>
      <c r="BJ20" s="37">
        <f t="shared" si="39"/>
        <v>0</v>
      </c>
      <c r="BK20" s="42" t="str">
        <f t="shared" si="40"/>
        <v/>
      </c>
    </row>
    <row r="21" spans="1:63" ht="12.75" customHeight="1" x14ac:dyDescent="0.3">
      <c r="A21" s="32">
        <v>19</v>
      </c>
      <c r="B21" s="177" t="s">
        <v>91</v>
      </c>
      <c r="C21" s="177" t="s">
        <v>15</v>
      </c>
      <c r="D21" s="11">
        <v>2015</v>
      </c>
      <c r="E21" s="10">
        <f t="shared" si="0"/>
        <v>3</v>
      </c>
      <c r="F21" s="106">
        <f t="shared" si="1"/>
        <v>78</v>
      </c>
      <c r="G21" s="106" t="str">
        <f t="shared" si="2"/>
        <v/>
      </c>
      <c r="H21" s="106" t="str">
        <f t="shared" si="3"/>
        <v/>
      </c>
      <c r="I21" s="106" t="str">
        <f t="shared" si="4"/>
        <v/>
      </c>
      <c r="J21" s="106">
        <f t="shared" si="5"/>
        <v>63</v>
      </c>
      <c r="K21" s="106" t="str">
        <f t="shared" si="6"/>
        <v/>
      </c>
      <c r="L21" s="32">
        <f t="shared" si="7"/>
        <v>56</v>
      </c>
      <c r="M21" s="32" t="str">
        <f t="shared" si="8"/>
        <v/>
      </c>
      <c r="N21" s="183">
        <f>IF(E21&lt;4,SUM(F21:M21),SUMPRODUCT(LARGE(F21:M21,{1;2;3;4})))</f>
        <v>197</v>
      </c>
      <c r="O21" s="36">
        <v>15</v>
      </c>
      <c r="P21" s="34">
        <v>4</v>
      </c>
      <c r="Q21" s="34">
        <f t="shared" si="9"/>
        <v>58</v>
      </c>
      <c r="R21" s="34">
        <f t="shared" si="10"/>
        <v>20</v>
      </c>
      <c r="S21" s="34">
        <f t="shared" si="11"/>
        <v>0</v>
      </c>
      <c r="T21" s="35">
        <f t="shared" si="12"/>
        <v>78</v>
      </c>
      <c r="U21" s="37"/>
      <c r="V21" s="39"/>
      <c r="W21" s="39">
        <f t="shared" si="13"/>
        <v>0</v>
      </c>
      <c r="X21" s="41">
        <f t="shared" si="14"/>
        <v>0</v>
      </c>
      <c r="Y21" s="41">
        <f t="shared" si="15"/>
        <v>0</v>
      </c>
      <c r="Z21" s="34" t="str">
        <f t="shared" si="16"/>
        <v/>
      </c>
      <c r="AA21" s="36"/>
      <c r="AB21" s="34"/>
      <c r="AC21" s="34">
        <f t="shared" si="17"/>
        <v>0</v>
      </c>
      <c r="AD21" s="34">
        <f t="shared" si="18"/>
        <v>0</v>
      </c>
      <c r="AE21" s="34">
        <f t="shared" si="19"/>
        <v>0</v>
      </c>
      <c r="AF21" s="35" t="str">
        <f t="shared" si="20"/>
        <v/>
      </c>
      <c r="AG21" s="37"/>
      <c r="AH21" s="39"/>
      <c r="AI21" s="39"/>
      <c r="AJ21" s="39" t="str">
        <f t="shared" si="41"/>
        <v/>
      </c>
      <c r="AK21" s="39">
        <f t="shared" si="22"/>
        <v>0</v>
      </c>
      <c r="AL21" s="39">
        <f t="shared" si="23"/>
        <v>0</v>
      </c>
      <c r="AM21" s="39" t="str">
        <f t="shared" si="24"/>
        <v/>
      </c>
      <c r="AN21" s="36">
        <v>20</v>
      </c>
      <c r="AO21" s="34">
        <v>3</v>
      </c>
      <c r="AP21" s="34">
        <f t="shared" si="25"/>
        <v>43</v>
      </c>
      <c r="AQ21" s="34">
        <f t="shared" si="26"/>
        <v>20</v>
      </c>
      <c r="AR21" s="34">
        <f t="shared" si="27"/>
        <v>0</v>
      </c>
      <c r="AS21" s="35">
        <f t="shared" si="28"/>
        <v>63</v>
      </c>
      <c r="AT21" s="43"/>
      <c r="AU21" s="37"/>
      <c r="AV21" s="37">
        <f t="shared" si="29"/>
        <v>0</v>
      </c>
      <c r="AW21" s="37">
        <f t="shared" si="30"/>
        <v>0</v>
      </c>
      <c r="AX21" s="37">
        <f t="shared" si="31"/>
        <v>0</v>
      </c>
      <c r="AY21" s="42" t="str">
        <f t="shared" si="32"/>
        <v/>
      </c>
      <c r="AZ21" s="43">
        <v>32</v>
      </c>
      <c r="BA21" s="37">
        <v>2.5</v>
      </c>
      <c r="BB21" s="37">
        <f t="shared" si="33"/>
        <v>36</v>
      </c>
      <c r="BC21" s="37">
        <f t="shared" si="34"/>
        <v>20</v>
      </c>
      <c r="BD21" s="37">
        <f t="shared" si="35"/>
        <v>0</v>
      </c>
      <c r="BE21" s="42">
        <f t="shared" si="36"/>
        <v>56</v>
      </c>
      <c r="BF21" s="43"/>
      <c r="BG21" s="37"/>
      <c r="BH21" s="37">
        <f t="shared" si="37"/>
        <v>0</v>
      </c>
      <c r="BI21" s="37">
        <f t="shared" si="38"/>
        <v>0</v>
      </c>
      <c r="BJ21" s="37">
        <f t="shared" si="39"/>
        <v>0</v>
      </c>
      <c r="BK21" s="42" t="str">
        <f t="shared" si="40"/>
        <v/>
      </c>
    </row>
    <row r="22" spans="1:63" ht="12.75" customHeight="1" thickBot="1" x14ac:dyDescent="0.35">
      <c r="A22" s="45">
        <v>20</v>
      </c>
      <c r="B22" s="105" t="s">
        <v>97</v>
      </c>
      <c r="C22" s="105" t="s">
        <v>20</v>
      </c>
      <c r="D22" s="9">
        <v>2013</v>
      </c>
      <c r="E22" s="9">
        <f t="shared" si="0"/>
        <v>3</v>
      </c>
      <c r="F22" s="107">
        <f t="shared" si="1"/>
        <v>63</v>
      </c>
      <c r="G22" s="107" t="str">
        <f t="shared" si="2"/>
        <v/>
      </c>
      <c r="H22" s="107" t="str">
        <f t="shared" si="3"/>
        <v/>
      </c>
      <c r="I22" s="107" t="str">
        <f t="shared" si="4"/>
        <v/>
      </c>
      <c r="J22" s="107">
        <f t="shared" si="5"/>
        <v>78</v>
      </c>
      <c r="K22" s="107" t="str">
        <f t="shared" si="6"/>
        <v/>
      </c>
      <c r="L22" s="45">
        <f t="shared" si="7"/>
        <v>49</v>
      </c>
      <c r="M22" s="45" t="str">
        <f t="shared" si="8"/>
        <v/>
      </c>
      <c r="N22" s="184">
        <f>IF(E22&lt;4,SUM(F22:M22),SUMPRODUCT(LARGE(F22:M22,{1;2;3;4})))</f>
        <v>190</v>
      </c>
      <c r="O22" s="47">
        <v>26</v>
      </c>
      <c r="P22" s="50">
        <v>3</v>
      </c>
      <c r="Q22" s="47">
        <f t="shared" si="9"/>
        <v>43</v>
      </c>
      <c r="R22" s="47">
        <f t="shared" si="10"/>
        <v>20</v>
      </c>
      <c r="S22" s="47">
        <f t="shared" si="11"/>
        <v>0</v>
      </c>
      <c r="T22" s="48">
        <f t="shared" si="12"/>
        <v>63</v>
      </c>
      <c r="U22" s="50"/>
      <c r="V22" s="50"/>
      <c r="W22" s="50">
        <f t="shared" si="13"/>
        <v>0</v>
      </c>
      <c r="X22" s="50">
        <f t="shared" si="14"/>
        <v>0</v>
      </c>
      <c r="Y22" s="50">
        <f t="shared" si="15"/>
        <v>0</v>
      </c>
      <c r="Z22" s="50" t="str">
        <f t="shared" si="16"/>
        <v/>
      </c>
      <c r="AA22" s="49"/>
      <c r="AB22" s="47"/>
      <c r="AC22" s="47">
        <f t="shared" si="17"/>
        <v>0</v>
      </c>
      <c r="AD22" s="47">
        <f t="shared" si="18"/>
        <v>0</v>
      </c>
      <c r="AE22" s="47">
        <f t="shared" si="19"/>
        <v>0</v>
      </c>
      <c r="AF22" s="48" t="str">
        <f t="shared" si="20"/>
        <v/>
      </c>
      <c r="AG22" s="47"/>
      <c r="AH22" s="47"/>
      <c r="AI22" s="47"/>
      <c r="AJ22" s="50" t="str">
        <f t="shared" si="41"/>
        <v/>
      </c>
      <c r="AK22" s="50">
        <f t="shared" si="22"/>
        <v>0</v>
      </c>
      <c r="AL22" s="50">
        <f t="shared" si="23"/>
        <v>0</v>
      </c>
      <c r="AM22" s="50" t="str">
        <f t="shared" si="24"/>
        <v/>
      </c>
      <c r="AN22" s="49">
        <v>15</v>
      </c>
      <c r="AO22" s="47">
        <v>4</v>
      </c>
      <c r="AP22" s="47">
        <f t="shared" si="25"/>
        <v>58</v>
      </c>
      <c r="AQ22" s="47">
        <f t="shared" si="26"/>
        <v>20</v>
      </c>
      <c r="AR22" s="47">
        <f t="shared" si="27"/>
        <v>0</v>
      </c>
      <c r="AS22" s="48">
        <f t="shared" si="28"/>
        <v>78</v>
      </c>
      <c r="AT22" s="49"/>
      <c r="AU22" s="47"/>
      <c r="AV22" s="50">
        <f t="shared" si="29"/>
        <v>0</v>
      </c>
      <c r="AW22" s="50">
        <f t="shared" si="30"/>
        <v>0</v>
      </c>
      <c r="AX22" s="50">
        <f t="shared" si="31"/>
        <v>0</v>
      </c>
      <c r="AY22" s="57" t="str">
        <f t="shared" si="32"/>
        <v/>
      </c>
      <c r="AZ22" s="49">
        <v>34</v>
      </c>
      <c r="BA22" s="47">
        <v>2</v>
      </c>
      <c r="BB22" s="50">
        <f t="shared" si="33"/>
        <v>29</v>
      </c>
      <c r="BC22" s="50">
        <f t="shared" si="34"/>
        <v>20</v>
      </c>
      <c r="BD22" s="50">
        <f t="shared" si="35"/>
        <v>0</v>
      </c>
      <c r="BE22" s="57">
        <f t="shared" si="36"/>
        <v>49</v>
      </c>
      <c r="BF22" s="49"/>
      <c r="BG22" s="47"/>
      <c r="BH22" s="210">
        <f t="shared" si="37"/>
        <v>0</v>
      </c>
      <c r="BI22" s="50">
        <f t="shared" si="38"/>
        <v>0</v>
      </c>
      <c r="BJ22" s="50">
        <f t="shared" si="39"/>
        <v>0</v>
      </c>
      <c r="BK22" s="57" t="str">
        <f t="shared" si="40"/>
        <v/>
      </c>
    </row>
    <row r="23" spans="1:63" ht="12.75" customHeight="1" thickTop="1" x14ac:dyDescent="0.3">
      <c r="A23" s="32">
        <v>21</v>
      </c>
      <c r="B23" s="205" t="s">
        <v>182</v>
      </c>
      <c r="C23" s="206" t="s">
        <v>15</v>
      </c>
      <c r="D23" s="207">
        <v>2013</v>
      </c>
      <c r="E23" s="10">
        <f t="shared" si="0"/>
        <v>3</v>
      </c>
      <c r="F23" s="106" t="str">
        <f t="shared" si="1"/>
        <v/>
      </c>
      <c r="G23" s="106" t="str">
        <f t="shared" si="2"/>
        <v/>
      </c>
      <c r="H23" s="106" t="str">
        <f t="shared" si="3"/>
        <v/>
      </c>
      <c r="I23" s="106">
        <f t="shared" si="4"/>
        <v>58</v>
      </c>
      <c r="J23" s="106">
        <f t="shared" si="5"/>
        <v>56</v>
      </c>
      <c r="K23" s="106" t="str">
        <f t="shared" si="6"/>
        <v/>
      </c>
      <c r="L23" s="32">
        <f t="shared" si="7"/>
        <v>63</v>
      </c>
      <c r="M23" s="32" t="str">
        <f t="shared" si="8"/>
        <v/>
      </c>
      <c r="N23" s="183">
        <f>IF(E23&lt;4,SUM(F23:M23),SUMPRODUCT(LARGE(F23:M23,{1;2;3;4})))</f>
        <v>177</v>
      </c>
      <c r="O23" s="79"/>
      <c r="P23" s="37"/>
      <c r="Q23" s="34">
        <f t="shared" si="9"/>
        <v>0</v>
      </c>
      <c r="R23" s="34">
        <f t="shared" si="10"/>
        <v>0</v>
      </c>
      <c r="S23" s="34">
        <f t="shared" si="11"/>
        <v>0</v>
      </c>
      <c r="T23" s="35" t="str">
        <f t="shared" si="12"/>
        <v/>
      </c>
      <c r="U23" s="37"/>
      <c r="V23" s="39"/>
      <c r="W23" s="39">
        <f t="shared" si="13"/>
        <v>0</v>
      </c>
      <c r="X23" s="41">
        <f t="shared" si="14"/>
        <v>0</v>
      </c>
      <c r="Y23" s="41">
        <f t="shared" si="15"/>
        <v>0</v>
      </c>
      <c r="Z23" s="34" t="str">
        <f t="shared" si="16"/>
        <v/>
      </c>
      <c r="AA23" s="36"/>
      <c r="AB23" s="34"/>
      <c r="AC23" s="34">
        <f t="shared" si="17"/>
        <v>0</v>
      </c>
      <c r="AD23" s="34">
        <f t="shared" si="18"/>
        <v>0</v>
      </c>
      <c r="AE23" s="34">
        <f t="shared" si="19"/>
        <v>0</v>
      </c>
      <c r="AF23" s="35" t="str">
        <f t="shared" si="20"/>
        <v/>
      </c>
      <c r="AG23" s="34">
        <v>22</v>
      </c>
      <c r="AH23" s="41">
        <v>3</v>
      </c>
      <c r="AI23" s="41">
        <v>8</v>
      </c>
      <c r="AJ23" s="39">
        <f t="shared" si="41"/>
        <v>38</v>
      </c>
      <c r="AK23" s="39">
        <f t="shared" si="22"/>
        <v>20</v>
      </c>
      <c r="AL23" s="39">
        <f t="shared" si="23"/>
        <v>0</v>
      </c>
      <c r="AM23" s="39">
        <f t="shared" si="24"/>
        <v>58</v>
      </c>
      <c r="AN23" s="36">
        <v>25</v>
      </c>
      <c r="AO23" s="34">
        <v>2.5</v>
      </c>
      <c r="AP23" s="34">
        <f t="shared" si="25"/>
        <v>36</v>
      </c>
      <c r="AQ23" s="34">
        <f t="shared" si="26"/>
        <v>20</v>
      </c>
      <c r="AR23" s="34">
        <f t="shared" si="27"/>
        <v>0</v>
      </c>
      <c r="AS23" s="35">
        <f t="shared" si="28"/>
        <v>56</v>
      </c>
      <c r="AT23" s="36"/>
      <c r="AU23" s="34"/>
      <c r="AV23" s="37">
        <f t="shared" si="29"/>
        <v>0</v>
      </c>
      <c r="AW23" s="37">
        <f t="shared" si="30"/>
        <v>0</v>
      </c>
      <c r="AX23" s="37">
        <f t="shared" si="31"/>
        <v>0</v>
      </c>
      <c r="AY23" s="42" t="str">
        <f t="shared" si="32"/>
        <v/>
      </c>
      <c r="AZ23" s="36">
        <v>25</v>
      </c>
      <c r="BA23" s="34">
        <v>3</v>
      </c>
      <c r="BB23" s="37">
        <f t="shared" si="33"/>
        <v>43</v>
      </c>
      <c r="BC23" s="37">
        <f t="shared" si="34"/>
        <v>20</v>
      </c>
      <c r="BD23" s="37">
        <f t="shared" si="35"/>
        <v>0</v>
      </c>
      <c r="BE23" s="42">
        <f t="shared" si="36"/>
        <v>63</v>
      </c>
      <c r="BF23" s="36"/>
      <c r="BG23" s="34"/>
      <c r="BH23" s="37">
        <f t="shared" si="37"/>
        <v>0</v>
      </c>
      <c r="BI23" s="37">
        <f t="shared" si="38"/>
        <v>0</v>
      </c>
      <c r="BJ23" s="37">
        <f t="shared" si="39"/>
        <v>0</v>
      </c>
      <c r="BK23" s="42" t="str">
        <f t="shared" si="40"/>
        <v/>
      </c>
    </row>
    <row r="24" spans="1:63" ht="12.75" customHeight="1" x14ac:dyDescent="0.3">
      <c r="A24" s="32">
        <v>22</v>
      </c>
      <c r="B24" s="60" t="s">
        <v>57</v>
      </c>
      <c r="C24" s="60" t="s">
        <v>18</v>
      </c>
      <c r="D24" s="4">
        <v>2013</v>
      </c>
      <c r="E24" s="10">
        <f t="shared" si="0"/>
        <v>2</v>
      </c>
      <c r="F24" s="106">
        <f t="shared" si="1"/>
        <v>85</v>
      </c>
      <c r="G24" s="106" t="str">
        <f t="shared" si="2"/>
        <v/>
      </c>
      <c r="H24" s="106" t="str">
        <f t="shared" si="3"/>
        <v/>
      </c>
      <c r="I24" s="106" t="str">
        <f t="shared" si="4"/>
        <v/>
      </c>
      <c r="J24" s="106" t="str">
        <f t="shared" si="5"/>
        <v/>
      </c>
      <c r="K24" s="106" t="str">
        <f t="shared" si="6"/>
        <v/>
      </c>
      <c r="L24" s="32">
        <f t="shared" si="7"/>
        <v>92</v>
      </c>
      <c r="M24" s="32" t="str">
        <f t="shared" si="8"/>
        <v/>
      </c>
      <c r="N24" s="183">
        <f>IF(E24&lt;4,SUM(F24:M24),SUMPRODUCT(LARGE(F24:M24,{1;2;3;4})))</f>
        <v>177</v>
      </c>
      <c r="O24" s="36">
        <v>11</v>
      </c>
      <c r="P24" s="37">
        <v>4.5</v>
      </c>
      <c r="Q24" s="34">
        <f t="shared" si="9"/>
        <v>65</v>
      </c>
      <c r="R24" s="34">
        <f t="shared" si="10"/>
        <v>20</v>
      </c>
      <c r="S24" s="34">
        <f t="shared" si="11"/>
        <v>0</v>
      </c>
      <c r="T24" s="35">
        <f t="shared" si="12"/>
        <v>85</v>
      </c>
      <c r="U24" s="37"/>
      <c r="V24" s="39"/>
      <c r="W24" s="39">
        <f t="shared" si="13"/>
        <v>0</v>
      </c>
      <c r="X24" s="41">
        <f t="shared" si="14"/>
        <v>0</v>
      </c>
      <c r="Y24" s="41">
        <f t="shared" si="15"/>
        <v>0</v>
      </c>
      <c r="Z24" s="34" t="str">
        <f t="shared" si="16"/>
        <v/>
      </c>
      <c r="AA24" s="36"/>
      <c r="AB24" s="34"/>
      <c r="AC24" s="34">
        <f t="shared" si="17"/>
        <v>0</v>
      </c>
      <c r="AD24" s="34">
        <f t="shared" si="18"/>
        <v>0</v>
      </c>
      <c r="AE24" s="34">
        <f t="shared" si="19"/>
        <v>0</v>
      </c>
      <c r="AF24" s="35" t="str">
        <f t="shared" si="20"/>
        <v/>
      </c>
      <c r="AG24" s="34"/>
      <c r="AJ24" s="39" t="str">
        <f t="shared" si="41"/>
        <v/>
      </c>
      <c r="AK24" s="39">
        <f t="shared" si="22"/>
        <v>0</v>
      </c>
      <c r="AL24" s="39">
        <f t="shared" si="23"/>
        <v>0</v>
      </c>
      <c r="AM24" s="39" t="str">
        <f t="shared" si="24"/>
        <v/>
      </c>
      <c r="AN24" s="36"/>
      <c r="AO24" s="34"/>
      <c r="AP24" s="34">
        <f t="shared" si="25"/>
        <v>0</v>
      </c>
      <c r="AQ24" s="34">
        <f t="shared" si="26"/>
        <v>0</v>
      </c>
      <c r="AR24" s="34">
        <f t="shared" si="27"/>
        <v>0</v>
      </c>
      <c r="AS24" s="35" t="str">
        <f t="shared" si="28"/>
        <v/>
      </c>
      <c r="AT24" s="36"/>
      <c r="AU24" s="34"/>
      <c r="AV24" s="37">
        <f t="shared" si="29"/>
        <v>0</v>
      </c>
      <c r="AW24" s="37">
        <f t="shared" si="30"/>
        <v>0</v>
      </c>
      <c r="AX24" s="37">
        <f t="shared" si="31"/>
        <v>0</v>
      </c>
      <c r="AY24" s="42" t="str">
        <f t="shared" si="32"/>
        <v/>
      </c>
      <c r="AZ24" s="36">
        <v>7</v>
      </c>
      <c r="BA24" s="34">
        <v>5</v>
      </c>
      <c r="BB24" s="34">
        <f t="shared" si="33"/>
        <v>72</v>
      </c>
      <c r="BC24" s="37">
        <f t="shared" si="34"/>
        <v>20</v>
      </c>
      <c r="BD24" s="37">
        <f t="shared" si="35"/>
        <v>0</v>
      </c>
      <c r="BE24" s="42">
        <f t="shared" si="36"/>
        <v>92</v>
      </c>
      <c r="BF24" s="36"/>
      <c r="BG24" s="34"/>
      <c r="BH24" s="37">
        <f t="shared" si="37"/>
        <v>0</v>
      </c>
      <c r="BI24" s="37">
        <f t="shared" si="38"/>
        <v>0</v>
      </c>
      <c r="BJ24" s="37">
        <f t="shared" si="39"/>
        <v>0</v>
      </c>
      <c r="BK24" s="42" t="str">
        <f t="shared" si="40"/>
        <v/>
      </c>
    </row>
    <row r="25" spans="1:63" ht="12.75" customHeight="1" x14ac:dyDescent="0.3">
      <c r="A25" s="32">
        <v>23</v>
      </c>
      <c r="B25" s="60" t="s">
        <v>199</v>
      </c>
      <c r="C25" s="60" t="s">
        <v>108</v>
      </c>
      <c r="D25" s="4">
        <v>2013</v>
      </c>
      <c r="E25" s="10">
        <f t="shared" si="0"/>
        <v>2</v>
      </c>
      <c r="F25" s="32" t="str">
        <f t="shared" si="1"/>
        <v/>
      </c>
      <c r="G25" s="32" t="str">
        <f t="shared" si="2"/>
        <v/>
      </c>
      <c r="H25" s="32" t="str">
        <f t="shared" si="3"/>
        <v/>
      </c>
      <c r="I25" s="32" t="str">
        <f t="shared" si="4"/>
        <v/>
      </c>
      <c r="J25" s="106">
        <f t="shared" si="5"/>
        <v>92</v>
      </c>
      <c r="K25" s="32" t="str">
        <f t="shared" si="6"/>
        <v/>
      </c>
      <c r="L25" s="32">
        <f t="shared" si="7"/>
        <v>78</v>
      </c>
      <c r="M25" s="32" t="str">
        <f t="shared" si="8"/>
        <v/>
      </c>
      <c r="N25" s="183">
        <f>IF(E25&lt;4,SUM(F25:M25),SUMPRODUCT(LARGE(F25:M25,{1;2;3;4})))</f>
        <v>170</v>
      </c>
      <c r="O25" s="43"/>
      <c r="P25" s="37"/>
      <c r="Q25" s="37">
        <f t="shared" si="9"/>
        <v>0</v>
      </c>
      <c r="R25" s="37">
        <f t="shared" si="10"/>
        <v>0</v>
      </c>
      <c r="S25" s="37">
        <f t="shared" si="11"/>
        <v>0</v>
      </c>
      <c r="T25" s="42" t="str">
        <f t="shared" si="12"/>
        <v/>
      </c>
      <c r="U25" s="37"/>
      <c r="V25" s="39"/>
      <c r="W25" s="39">
        <f t="shared" si="13"/>
        <v>0</v>
      </c>
      <c r="X25" s="39">
        <f t="shared" si="14"/>
        <v>0</v>
      </c>
      <c r="Y25" s="39">
        <f t="shared" si="15"/>
        <v>0</v>
      </c>
      <c r="Z25" s="37" t="str">
        <f t="shared" si="16"/>
        <v/>
      </c>
      <c r="AA25" s="43"/>
      <c r="AB25" s="37"/>
      <c r="AC25" s="37">
        <f t="shared" si="17"/>
        <v>0</v>
      </c>
      <c r="AD25" s="37">
        <f t="shared" si="18"/>
        <v>0</v>
      </c>
      <c r="AE25" s="37">
        <f t="shared" si="19"/>
        <v>0</v>
      </c>
      <c r="AF25" s="42" t="str">
        <f t="shared" si="20"/>
        <v/>
      </c>
      <c r="AG25" s="34"/>
      <c r="AJ25" s="39" t="str">
        <f t="shared" si="41"/>
        <v/>
      </c>
      <c r="AK25" s="39">
        <f t="shared" si="22"/>
        <v>0</v>
      </c>
      <c r="AL25" s="39">
        <f t="shared" si="23"/>
        <v>0</v>
      </c>
      <c r="AM25" s="39" t="str">
        <f t="shared" si="24"/>
        <v/>
      </c>
      <c r="AN25" s="43">
        <v>5</v>
      </c>
      <c r="AO25" s="37">
        <v>5</v>
      </c>
      <c r="AP25" s="37">
        <f t="shared" si="25"/>
        <v>72</v>
      </c>
      <c r="AQ25" s="37">
        <f t="shared" si="26"/>
        <v>20</v>
      </c>
      <c r="AR25" s="37">
        <f t="shared" si="27"/>
        <v>0</v>
      </c>
      <c r="AS25" s="42">
        <f t="shared" si="28"/>
        <v>92</v>
      </c>
      <c r="AT25" s="36"/>
      <c r="AU25" s="34"/>
      <c r="AV25" s="37">
        <f t="shared" si="29"/>
        <v>0</v>
      </c>
      <c r="AW25" s="37">
        <f t="shared" si="30"/>
        <v>0</v>
      </c>
      <c r="AX25" s="37">
        <f t="shared" si="31"/>
        <v>0</v>
      </c>
      <c r="AY25" s="42" t="str">
        <f t="shared" si="32"/>
        <v/>
      </c>
      <c r="AZ25" s="36">
        <v>13</v>
      </c>
      <c r="BA25" s="34">
        <v>4</v>
      </c>
      <c r="BB25" s="37">
        <f t="shared" si="33"/>
        <v>58</v>
      </c>
      <c r="BC25" s="37">
        <f t="shared" si="34"/>
        <v>20</v>
      </c>
      <c r="BD25" s="37">
        <f t="shared" si="35"/>
        <v>0</v>
      </c>
      <c r="BE25" s="42">
        <f t="shared" si="36"/>
        <v>78</v>
      </c>
      <c r="BF25" s="36"/>
      <c r="BG25" s="34"/>
      <c r="BH25" s="37">
        <f t="shared" si="37"/>
        <v>0</v>
      </c>
      <c r="BI25" s="37">
        <f t="shared" si="38"/>
        <v>0</v>
      </c>
      <c r="BJ25" s="37">
        <f t="shared" si="39"/>
        <v>0</v>
      </c>
      <c r="BK25" s="42" t="str">
        <f t="shared" si="40"/>
        <v/>
      </c>
    </row>
    <row r="26" spans="1:63" ht="12.75" customHeight="1" x14ac:dyDescent="0.3">
      <c r="A26" s="32">
        <v>24</v>
      </c>
      <c r="B26" s="61" t="s">
        <v>59</v>
      </c>
      <c r="C26" s="61" t="s">
        <v>15</v>
      </c>
      <c r="D26" s="4">
        <v>2014</v>
      </c>
      <c r="E26" s="10">
        <f t="shared" si="0"/>
        <v>3</v>
      </c>
      <c r="F26" s="106">
        <f t="shared" si="1"/>
        <v>63</v>
      </c>
      <c r="G26" s="106" t="str">
        <f t="shared" si="2"/>
        <v/>
      </c>
      <c r="H26" s="106" t="str">
        <f t="shared" si="3"/>
        <v/>
      </c>
      <c r="I26" s="106" t="str">
        <f t="shared" si="4"/>
        <v/>
      </c>
      <c r="J26" s="106" t="str">
        <f t="shared" si="5"/>
        <v/>
      </c>
      <c r="K26" s="106" t="str">
        <f t="shared" si="6"/>
        <v/>
      </c>
      <c r="L26" s="32">
        <f t="shared" si="7"/>
        <v>63</v>
      </c>
      <c r="M26" s="32">
        <f t="shared" si="8"/>
        <v>37</v>
      </c>
      <c r="N26" s="183">
        <f>IF(E26&lt;4,SUM(F26:M26),SUMPRODUCT(LARGE(F26:M26,{1;2;3;4})))</f>
        <v>163</v>
      </c>
      <c r="O26" s="36">
        <v>30</v>
      </c>
      <c r="P26" s="37">
        <v>3</v>
      </c>
      <c r="Q26" s="34">
        <f t="shared" si="9"/>
        <v>43</v>
      </c>
      <c r="R26" s="34">
        <f t="shared" si="10"/>
        <v>20</v>
      </c>
      <c r="S26" s="34">
        <f t="shared" si="11"/>
        <v>0</v>
      </c>
      <c r="T26" s="35">
        <f t="shared" si="12"/>
        <v>63</v>
      </c>
      <c r="U26" s="37"/>
      <c r="V26" s="39"/>
      <c r="W26" s="39">
        <f t="shared" si="13"/>
        <v>0</v>
      </c>
      <c r="X26" s="41">
        <f t="shared" si="14"/>
        <v>0</v>
      </c>
      <c r="Y26" s="41">
        <f t="shared" si="15"/>
        <v>0</v>
      </c>
      <c r="Z26" s="34" t="str">
        <f t="shared" si="16"/>
        <v/>
      </c>
      <c r="AA26" s="36"/>
      <c r="AB26" s="34"/>
      <c r="AC26" s="34">
        <f t="shared" si="17"/>
        <v>0</v>
      </c>
      <c r="AD26" s="34">
        <f t="shared" si="18"/>
        <v>0</v>
      </c>
      <c r="AE26" s="34">
        <f t="shared" si="19"/>
        <v>0</v>
      </c>
      <c r="AF26" s="35" t="str">
        <f t="shared" si="20"/>
        <v/>
      </c>
      <c r="AG26" s="34"/>
      <c r="AJ26" s="39" t="str">
        <f t="shared" si="41"/>
        <v/>
      </c>
      <c r="AK26" s="39">
        <f t="shared" si="22"/>
        <v>0</v>
      </c>
      <c r="AL26" s="39">
        <f t="shared" si="23"/>
        <v>0</v>
      </c>
      <c r="AM26" s="39" t="str">
        <f t="shared" si="24"/>
        <v/>
      </c>
      <c r="AN26" s="36"/>
      <c r="AO26" s="34"/>
      <c r="AP26" s="37">
        <f t="shared" si="25"/>
        <v>0</v>
      </c>
      <c r="AQ26" s="34">
        <f t="shared" si="26"/>
        <v>0</v>
      </c>
      <c r="AR26" s="34">
        <f t="shared" si="27"/>
        <v>0</v>
      </c>
      <c r="AS26" s="35" t="str">
        <f t="shared" si="28"/>
        <v/>
      </c>
      <c r="AT26" s="36"/>
      <c r="AU26" s="34"/>
      <c r="AV26" s="37">
        <f t="shared" si="29"/>
        <v>0</v>
      </c>
      <c r="AW26" s="37">
        <f t="shared" si="30"/>
        <v>0</v>
      </c>
      <c r="AX26" s="37">
        <f t="shared" si="31"/>
        <v>0</v>
      </c>
      <c r="AY26" s="42" t="str">
        <f t="shared" si="32"/>
        <v/>
      </c>
      <c r="AZ26" s="36">
        <v>24</v>
      </c>
      <c r="BA26" s="34">
        <v>3</v>
      </c>
      <c r="BB26" s="37">
        <f t="shared" si="33"/>
        <v>43</v>
      </c>
      <c r="BC26" s="37">
        <f t="shared" si="34"/>
        <v>20</v>
      </c>
      <c r="BD26" s="37">
        <f t="shared" si="35"/>
        <v>0</v>
      </c>
      <c r="BE26" s="42">
        <f t="shared" si="36"/>
        <v>63</v>
      </c>
      <c r="BF26" s="36">
        <v>9</v>
      </c>
      <c r="BG26" s="34">
        <v>1.5</v>
      </c>
      <c r="BH26" s="37">
        <f t="shared" si="37"/>
        <v>17</v>
      </c>
      <c r="BI26" s="37">
        <f t="shared" si="38"/>
        <v>20</v>
      </c>
      <c r="BJ26" s="37">
        <f t="shared" si="39"/>
        <v>0</v>
      </c>
      <c r="BK26" s="42">
        <f t="shared" si="40"/>
        <v>37</v>
      </c>
    </row>
    <row r="27" spans="1:63" ht="12.75" customHeight="1" x14ac:dyDescent="0.3">
      <c r="A27" s="32">
        <v>25</v>
      </c>
      <c r="B27" s="60" t="s">
        <v>95</v>
      </c>
      <c r="C27" s="61" t="s">
        <v>85</v>
      </c>
      <c r="D27" s="4">
        <v>2015</v>
      </c>
      <c r="E27" s="10">
        <f t="shared" si="0"/>
        <v>2</v>
      </c>
      <c r="F27" s="106">
        <f t="shared" si="1"/>
        <v>63</v>
      </c>
      <c r="G27" s="106" t="str">
        <f t="shared" si="2"/>
        <v/>
      </c>
      <c r="H27" s="106" t="str">
        <f t="shared" si="3"/>
        <v/>
      </c>
      <c r="I27" s="106" t="str">
        <f t="shared" si="4"/>
        <v/>
      </c>
      <c r="J27" s="106" t="str">
        <f t="shared" si="5"/>
        <v/>
      </c>
      <c r="K27" s="106" t="str">
        <f t="shared" si="6"/>
        <v/>
      </c>
      <c r="L27" s="32">
        <f t="shared" si="7"/>
        <v>92</v>
      </c>
      <c r="M27" s="32" t="str">
        <f t="shared" si="8"/>
        <v/>
      </c>
      <c r="N27" s="183">
        <f>IF(E27&lt;4,SUM(F27:M27),SUMPRODUCT(LARGE(F27:M27,{1;2;3;4})))</f>
        <v>155</v>
      </c>
      <c r="O27" s="36">
        <v>23</v>
      </c>
      <c r="P27" s="37">
        <v>3</v>
      </c>
      <c r="Q27" s="37">
        <f t="shared" si="9"/>
        <v>43</v>
      </c>
      <c r="R27" s="37">
        <f t="shared" si="10"/>
        <v>20</v>
      </c>
      <c r="S27" s="37">
        <f t="shared" si="11"/>
        <v>0</v>
      </c>
      <c r="T27" s="42">
        <f t="shared" si="12"/>
        <v>63</v>
      </c>
      <c r="U27" s="37"/>
      <c r="V27" s="37"/>
      <c r="W27" s="37">
        <f t="shared" si="13"/>
        <v>0</v>
      </c>
      <c r="X27" s="37">
        <f t="shared" si="14"/>
        <v>0</v>
      </c>
      <c r="Y27" s="37">
        <f t="shared" si="15"/>
        <v>0</v>
      </c>
      <c r="Z27" s="34" t="str">
        <f t="shared" si="16"/>
        <v/>
      </c>
      <c r="AA27" s="36"/>
      <c r="AB27" s="34"/>
      <c r="AC27" s="34">
        <f t="shared" si="17"/>
        <v>0</v>
      </c>
      <c r="AD27" s="34">
        <f t="shared" si="18"/>
        <v>0</v>
      </c>
      <c r="AE27" s="34">
        <f t="shared" si="19"/>
        <v>0</v>
      </c>
      <c r="AF27" s="35" t="str">
        <f t="shared" si="20"/>
        <v/>
      </c>
      <c r="AG27" s="34"/>
      <c r="AJ27" s="39" t="str">
        <f t="shared" si="41"/>
        <v/>
      </c>
      <c r="AK27" s="39">
        <f t="shared" si="22"/>
        <v>0</v>
      </c>
      <c r="AL27" s="39">
        <f t="shared" si="23"/>
        <v>0</v>
      </c>
      <c r="AM27" s="39" t="str">
        <f t="shared" si="24"/>
        <v/>
      </c>
      <c r="AN27" s="36"/>
      <c r="AO27" s="34"/>
      <c r="AP27" s="37">
        <f t="shared" si="25"/>
        <v>0</v>
      </c>
      <c r="AQ27" s="34">
        <f t="shared" si="26"/>
        <v>0</v>
      </c>
      <c r="AR27" s="34">
        <f t="shared" si="27"/>
        <v>0</v>
      </c>
      <c r="AS27" s="35" t="str">
        <f t="shared" si="28"/>
        <v/>
      </c>
      <c r="AT27" s="36"/>
      <c r="AU27" s="34"/>
      <c r="AV27" s="37">
        <f t="shared" si="29"/>
        <v>0</v>
      </c>
      <c r="AW27" s="37">
        <f t="shared" si="30"/>
        <v>0</v>
      </c>
      <c r="AX27" s="37">
        <f t="shared" si="31"/>
        <v>0</v>
      </c>
      <c r="AY27" s="42" t="str">
        <f t="shared" si="32"/>
        <v/>
      </c>
      <c r="AZ27" s="36">
        <v>4</v>
      </c>
      <c r="BA27" s="34">
        <v>5</v>
      </c>
      <c r="BB27" s="37">
        <f t="shared" si="33"/>
        <v>72</v>
      </c>
      <c r="BC27" s="37">
        <f t="shared" si="34"/>
        <v>20</v>
      </c>
      <c r="BD27" s="37">
        <f t="shared" si="35"/>
        <v>0</v>
      </c>
      <c r="BE27" s="42">
        <f t="shared" si="36"/>
        <v>92</v>
      </c>
      <c r="BF27" s="36"/>
      <c r="BG27" s="34"/>
      <c r="BH27" s="37">
        <f t="shared" si="37"/>
        <v>0</v>
      </c>
      <c r="BI27" s="37">
        <f t="shared" si="38"/>
        <v>0</v>
      </c>
      <c r="BJ27" s="37">
        <f t="shared" si="39"/>
        <v>0</v>
      </c>
      <c r="BK27" s="42" t="str">
        <f t="shared" si="40"/>
        <v/>
      </c>
    </row>
    <row r="28" spans="1:63" ht="12.75" customHeight="1" x14ac:dyDescent="0.3">
      <c r="A28" s="32">
        <v>26</v>
      </c>
      <c r="B28" s="61" t="s">
        <v>89</v>
      </c>
      <c r="C28" s="61" t="s">
        <v>16</v>
      </c>
      <c r="D28" s="4">
        <v>2015</v>
      </c>
      <c r="E28" s="10">
        <f t="shared" si="0"/>
        <v>2</v>
      </c>
      <c r="F28" s="106">
        <f t="shared" si="1"/>
        <v>78</v>
      </c>
      <c r="G28" s="106">
        <f t="shared" si="2"/>
        <v>70</v>
      </c>
      <c r="H28" s="106" t="str">
        <f t="shared" si="3"/>
        <v/>
      </c>
      <c r="I28" s="106" t="str">
        <f t="shared" si="4"/>
        <v/>
      </c>
      <c r="J28" s="106" t="str">
        <f t="shared" si="5"/>
        <v/>
      </c>
      <c r="K28" s="106" t="str">
        <f t="shared" si="6"/>
        <v/>
      </c>
      <c r="L28" s="32" t="str">
        <f t="shared" si="7"/>
        <v/>
      </c>
      <c r="M28" s="32" t="str">
        <f t="shared" si="8"/>
        <v/>
      </c>
      <c r="N28" s="183">
        <f>IF(E28&lt;4,SUM(F28:M28),SUMPRODUCT(LARGE(F28:M28,{1;2;3;4})))</f>
        <v>148</v>
      </c>
      <c r="O28" s="36">
        <v>13</v>
      </c>
      <c r="P28" s="34">
        <v>4</v>
      </c>
      <c r="Q28" s="34">
        <f t="shared" si="9"/>
        <v>58</v>
      </c>
      <c r="R28" s="34">
        <f t="shared" si="10"/>
        <v>20</v>
      </c>
      <c r="S28" s="34">
        <f t="shared" si="11"/>
        <v>0</v>
      </c>
      <c r="T28" s="35">
        <f t="shared" si="12"/>
        <v>78</v>
      </c>
      <c r="U28" s="37">
        <v>17</v>
      </c>
      <c r="V28" s="39">
        <v>5.5</v>
      </c>
      <c r="W28" s="39">
        <f t="shared" si="13"/>
        <v>50</v>
      </c>
      <c r="X28" s="41">
        <f t="shared" si="14"/>
        <v>20</v>
      </c>
      <c r="Y28" s="41">
        <f t="shared" si="15"/>
        <v>0</v>
      </c>
      <c r="Z28" s="34">
        <f t="shared" si="16"/>
        <v>70</v>
      </c>
      <c r="AA28" s="36"/>
      <c r="AB28" s="34"/>
      <c r="AC28" s="34">
        <f t="shared" si="17"/>
        <v>0</v>
      </c>
      <c r="AD28" s="34">
        <f t="shared" si="18"/>
        <v>0</v>
      </c>
      <c r="AE28" s="34">
        <f t="shared" si="19"/>
        <v>0</v>
      </c>
      <c r="AF28" s="35" t="str">
        <f t="shared" si="20"/>
        <v/>
      </c>
      <c r="AG28" s="34"/>
      <c r="AJ28" s="39" t="str">
        <f t="shared" si="41"/>
        <v/>
      </c>
      <c r="AK28" s="39">
        <f t="shared" si="22"/>
        <v>0</v>
      </c>
      <c r="AL28" s="39">
        <f t="shared" si="23"/>
        <v>0</v>
      </c>
      <c r="AM28" s="39" t="str">
        <f t="shared" si="24"/>
        <v/>
      </c>
      <c r="AN28" s="36"/>
      <c r="AO28" s="34"/>
      <c r="AP28" s="37">
        <f t="shared" si="25"/>
        <v>0</v>
      </c>
      <c r="AQ28" s="34">
        <f t="shared" si="26"/>
        <v>0</v>
      </c>
      <c r="AR28" s="34">
        <f t="shared" si="27"/>
        <v>0</v>
      </c>
      <c r="AS28" s="35" t="str">
        <f t="shared" si="28"/>
        <v/>
      </c>
      <c r="AT28" s="36"/>
      <c r="AU28" s="34"/>
      <c r="AV28" s="37">
        <f t="shared" si="29"/>
        <v>0</v>
      </c>
      <c r="AW28" s="37">
        <f t="shared" si="30"/>
        <v>0</v>
      </c>
      <c r="AX28" s="37">
        <f t="shared" si="31"/>
        <v>0</v>
      </c>
      <c r="AY28" s="42" t="str">
        <f t="shared" si="32"/>
        <v/>
      </c>
      <c r="AZ28" s="36"/>
      <c r="BA28" s="34"/>
      <c r="BB28" s="37">
        <f t="shared" si="33"/>
        <v>0</v>
      </c>
      <c r="BC28" s="37">
        <f t="shared" si="34"/>
        <v>0</v>
      </c>
      <c r="BD28" s="37">
        <f t="shared" si="35"/>
        <v>0</v>
      </c>
      <c r="BE28" s="42" t="str">
        <f t="shared" si="36"/>
        <v/>
      </c>
      <c r="BF28" s="36"/>
      <c r="BG28" s="34"/>
      <c r="BH28" s="37">
        <f t="shared" si="37"/>
        <v>0</v>
      </c>
      <c r="BI28" s="37">
        <f t="shared" si="38"/>
        <v>0</v>
      </c>
      <c r="BJ28" s="37">
        <f t="shared" si="39"/>
        <v>0</v>
      </c>
      <c r="BK28" s="42" t="str">
        <f t="shared" si="40"/>
        <v/>
      </c>
    </row>
    <row r="29" spans="1:63" ht="12.75" customHeight="1" x14ac:dyDescent="0.3">
      <c r="A29" s="32">
        <v>27</v>
      </c>
      <c r="B29" s="61" t="s">
        <v>200</v>
      </c>
      <c r="C29" s="61" t="s">
        <v>15</v>
      </c>
      <c r="D29" s="4">
        <v>2013</v>
      </c>
      <c r="E29" s="10">
        <f t="shared" si="0"/>
        <v>2</v>
      </c>
      <c r="F29" s="32" t="str">
        <f t="shared" si="1"/>
        <v/>
      </c>
      <c r="G29" s="32" t="str">
        <f t="shared" si="2"/>
        <v/>
      </c>
      <c r="H29" s="32" t="str">
        <f t="shared" si="3"/>
        <v/>
      </c>
      <c r="I29" s="32" t="str">
        <f t="shared" si="4"/>
        <v/>
      </c>
      <c r="J29" s="106">
        <f t="shared" si="5"/>
        <v>78</v>
      </c>
      <c r="K29" s="32" t="str">
        <f t="shared" si="6"/>
        <v/>
      </c>
      <c r="L29" s="32">
        <f t="shared" si="7"/>
        <v>70</v>
      </c>
      <c r="M29" s="32" t="str">
        <f t="shared" si="8"/>
        <v/>
      </c>
      <c r="N29" s="183">
        <f>IF(E29&lt;4,SUM(F29:M29),SUMPRODUCT(LARGE(F29:M29,{1;2;3;4})))</f>
        <v>148</v>
      </c>
      <c r="O29" s="36"/>
      <c r="P29" s="37"/>
      <c r="Q29" s="34">
        <f t="shared" si="9"/>
        <v>0</v>
      </c>
      <c r="R29" s="34">
        <f t="shared" si="10"/>
        <v>0</v>
      </c>
      <c r="S29" s="34">
        <f t="shared" si="11"/>
        <v>0</v>
      </c>
      <c r="T29" s="35" t="str">
        <f t="shared" si="12"/>
        <v/>
      </c>
      <c r="U29" s="37"/>
      <c r="V29" s="39"/>
      <c r="W29" s="39">
        <f t="shared" si="13"/>
        <v>0</v>
      </c>
      <c r="X29" s="41">
        <f t="shared" si="14"/>
        <v>0</v>
      </c>
      <c r="Y29" s="41">
        <f t="shared" si="15"/>
        <v>0</v>
      </c>
      <c r="Z29" s="34" t="str">
        <f t="shared" si="16"/>
        <v/>
      </c>
      <c r="AA29" s="36"/>
      <c r="AB29" s="34"/>
      <c r="AC29" s="34">
        <f t="shared" si="17"/>
        <v>0</v>
      </c>
      <c r="AD29" s="34">
        <f t="shared" si="18"/>
        <v>0</v>
      </c>
      <c r="AE29" s="34">
        <f t="shared" si="19"/>
        <v>0</v>
      </c>
      <c r="AF29" s="35" t="str">
        <f t="shared" si="20"/>
        <v/>
      </c>
      <c r="AG29" s="34"/>
      <c r="AJ29" s="39" t="str">
        <f t="shared" si="41"/>
        <v/>
      </c>
      <c r="AK29" s="39">
        <f t="shared" si="22"/>
        <v>0</v>
      </c>
      <c r="AL29" s="39">
        <f t="shared" si="23"/>
        <v>0</v>
      </c>
      <c r="AM29" s="39" t="str">
        <f t="shared" si="24"/>
        <v/>
      </c>
      <c r="AN29" s="36">
        <v>11</v>
      </c>
      <c r="AO29" s="34">
        <v>4</v>
      </c>
      <c r="AP29" s="37">
        <f t="shared" si="25"/>
        <v>58</v>
      </c>
      <c r="AQ29" s="34">
        <f t="shared" si="26"/>
        <v>20</v>
      </c>
      <c r="AR29" s="34">
        <f t="shared" si="27"/>
        <v>0</v>
      </c>
      <c r="AS29" s="35">
        <f t="shared" si="28"/>
        <v>78</v>
      </c>
      <c r="AT29" s="36"/>
      <c r="AU29" s="34"/>
      <c r="AV29" s="37">
        <f t="shared" si="29"/>
        <v>0</v>
      </c>
      <c r="AW29" s="37">
        <f t="shared" si="30"/>
        <v>0</v>
      </c>
      <c r="AX29" s="37">
        <f t="shared" si="31"/>
        <v>0</v>
      </c>
      <c r="AY29" s="42" t="str">
        <f t="shared" si="32"/>
        <v/>
      </c>
      <c r="AZ29" s="36">
        <v>19</v>
      </c>
      <c r="BA29" s="34">
        <v>3.5</v>
      </c>
      <c r="BB29" s="37">
        <f t="shared" si="33"/>
        <v>50</v>
      </c>
      <c r="BC29" s="37">
        <f t="shared" si="34"/>
        <v>20</v>
      </c>
      <c r="BD29" s="37">
        <f t="shared" si="35"/>
        <v>0</v>
      </c>
      <c r="BE29" s="42">
        <f t="shared" si="36"/>
        <v>70</v>
      </c>
      <c r="BF29" s="36"/>
      <c r="BG29" s="34"/>
      <c r="BH29" s="37">
        <f t="shared" si="37"/>
        <v>0</v>
      </c>
      <c r="BI29" s="37">
        <f t="shared" si="38"/>
        <v>0</v>
      </c>
      <c r="BJ29" s="37">
        <f t="shared" si="39"/>
        <v>0</v>
      </c>
      <c r="BK29" s="42" t="str">
        <f t="shared" si="40"/>
        <v/>
      </c>
    </row>
    <row r="30" spans="1:63" ht="12.75" customHeight="1" x14ac:dyDescent="0.3">
      <c r="A30" s="32">
        <v>28</v>
      </c>
      <c r="B30" s="67" t="s">
        <v>190</v>
      </c>
      <c r="C30" s="68" t="s">
        <v>15</v>
      </c>
      <c r="D30" s="69">
        <v>2015</v>
      </c>
      <c r="E30" s="10">
        <f t="shared" si="0"/>
        <v>3</v>
      </c>
      <c r="F30" s="106" t="str">
        <f t="shared" si="1"/>
        <v/>
      </c>
      <c r="G30" s="106" t="str">
        <f t="shared" si="2"/>
        <v/>
      </c>
      <c r="H30" s="106" t="str">
        <f t="shared" si="3"/>
        <v/>
      </c>
      <c r="I30" s="106">
        <f t="shared" si="4"/>
        <v>25</v>
      </c>
      <c r="J30" s="106">
        <f t="shared" si="5"/>
        <v>63</v>
      </c>
      <c r="K30" s="106" t="str">
        <f t="shared" si="6"/>
        <v/>
      </c>
      <c r="L30" s="32">
        <f t="shared" si="7"/>
        <v>56</v>
      </c>
      <c r="M30" s="32" t="str">
        <f t="shared" si="8"/>
        <v/>
      </c>
      <c r="N30" s="183">
        <f>IF(E30&lt;4,SUM(F30:M30),SUMPRODUCT(LARGE(F30:M30,{1;2;3;4})))</f>
        <v>144</v>
      </c>
      <c r="O30" s="81"/>
      <c r="P30" s="75"/>
      <c r="Q30" s="34">
        <f t="shared" si="9"/>
        <v>0</v>
      </c>
      <c r="R30" s="34">
        <f t="shared" si="10"/>
        <v>0</v>
      </c>
      <c r="S30" s="34">
        <f t="shared" si="11"/>
        <v>0</v>
      </c>
      <c r="T30" s="35" t="str">
        <f t="shared" si="12"/>
        <v/>
      </c>
      <c r="U30" s="37"/>
      <c r="V30" s="39"/>
      <c r="W30" s="39">
        <f t="shared" si="13"/>
        <v>0</v>
      </c>
      <c r="X30" s="39">
        <f t="shared" si="14"/>
        <v>0</v>
      </c>
      <c r="Y30" s="39">
        <f t="shared" si="15"/>
        <v>0</v>
      </c>
      <c r="Z30" s="34" t="str">
        <f t="shared" si="16"/>
        <v/>
      </c>
      <c r="AA30" s="36"/>
      <c r="AB30" s="34"/>
      <c r="AC30" s="34">
        <f t="shared" si="17"/>
        <v>0</v>
      </c>
      <c r="AD30" s="34">
        <f t="shared" si="18"/>
        <v>0</v>
      </c>
      <c r="AE30" s="34">
        <f t="shared" si="19"/>
        <v>0</v>
      </c>
      <c r="AF30" s="35" t="str">
        <f t="shared" si="20"/>
        <v/>
      </c>
      <c r="AG30" s="34">
        <v>19</v>
      </c>
      <c r="AH30" s="41">
        <v>5</v>
      </c>
      <c r="AI30" s="41">
        <v>111</v>
      </c>
      <c r="AJ30" s="39">
        <f t="shared" si="41"/>
        <v>5</v>
      </c>
      <c r="AK30" s="39">
        <f t="shared" si="22"/>
        <v>20</v>
      </c>
      <c r="AL30" s="39">
        <f t="shared" si="23"/>
        <v>0</v>
      </c>
      <c r="AM30" s="39">
        <f t="shared" si="24"/>
        <v>25</v>
      </c>
      <c r="AN30" s="36">
        <v>23</v>
      </c>
      <c r="AO30" s="34">
        <v>3</v>
      </c>
      <c r="AP30" s="34">
        <f t="shared" si="25"/>
        <v>43</v>
      </c>
      <c r="AQ30" s="34">
        <f t="shared" si="26"/>
        <v>20</v>
      </c>
      <c r="AR30" s="34">
        <f t="shared" si="27"/>
        <v>0</v>
      </c>
      <c r="AS30" s="35">
        <f t="shared" si="28"/>
        <v>63</v>
      </c>
      <c r="AT30" s="36"/>
      <c r="AU30" s="34"/>
      <c r="AV30" s="37">
        <f t="shared" si="29"/>
        <v>0</v>
      </c>
      <c r="AW30" s="37">
        <f t="shared" si="30"/>
        <v>0</v>
      </c>
      <c r="AX30" s="37">
        <f t="shared" si="31"/>
        <v>0</v>
      </c>
      <c r="AY30" s="42" t="str">
        <f t="shared" si="32"/>
        <v/>
      </c>
      <c r="AZ30" s="36">
        <v>33</v>
      </c>
      <c r="BA30" s="34">
        <v>2.5</v>
      </c>
      <c r="BB30" s="37">
        <f t="shared" si="33"/>
        <v>36</v>
      </c>
      <c r="BC30" s="37">
        <f t="shared" si="34"/>
        <v>20</v>
      </c>
      <c r="BD30" s="37">
        <f t="shared" si="35"/>
        <v>0</v>
      </c>
      <c r="BE30" s="42">
        <f t="shared" si="36"/>
        <v>56</v>
      </c>
      <c r="BF30" s="36"/>
      <c r="BG30" s="34"/>
      <c r="BH30" s="37">
        <f t="shared" si="37"/>
        <v>0</v>
      </c>
      <c r="BI30" s="37">
        <f t="shared" si="38"/>
        <v>0</v>
      </c>
      <c r="BJ30" s="37">
        <f t="shared" si="39"/>
        <v>0</v>
      </c>
      <c r="BK30" s="42" t="str">
        <f t="shared" si="40"/>
        <v/>
      </c>
    </row>
    <row r="31" spans="1:63" ht="12.75" customHeight="1" x14ac:dyDescent="0.3">
      <c r="A31" s="32">
        <v>29</v>
      </c>
      <c r="B31" s="60" t="s">
        <v>201</v>
      </c>
      <c r="C31" s="61" t="s">
        <v>53</v>
      </c>
      <c r="D31" s="4">
        <v>2016</v>
      </c>
      <c r="E31" s="10">
        <f t="shared" si="0"/>
        <v>2</v>
      </c>
      <c r="F31" s="32" t="str">
        <f t="shared" si="1"/>
        <v/>
      </c>
      <c r="G31" s="32" t="str">
        <f t="shared" si="2"/>
        <v/>
      </c>
      <c r="H31" s="32" t="str">
        <f t="shared" si="3"/>
        <v/>
      </c>
      <c r="I31" s="32" t="str">
        <f t="shared" si="4"/>
        <v/>
      </c>
      <c r="J31" s="106">
        <f t="shared" si="5"/>
        <v>78</v>
      </c>
      <c r="K31" s="32" t="str">
        <f t="shared" si="6"/>
        <v/>
      </c>
      <c r="L31" s="32">
        <f t="shared" si="7"/>
        <v>63</v>
      </c>
      <c r="M31" s="32" t="str">
        <f t="shared" si="8"/>
        <v/>
      </c>
      <c r="N31" s="183">
        <f>IF(E31&lt;4,SUM(F31:M31),SUMPRODUCT(LARGE(F31:M31,{1;2;3;4})))</f>
        <v>141</v>
      </c>
      <c r="O31" s="36"/>
      <c r="P31" s="34"/>
      <c r="Q31" s="34">
        <f t="shared" si="9"/>
        <v>0</v>
      </c>
      <c r="R31" s="34">
        <f t="shared" si="10"/>
        <v>0</v>
      </c>
      <c r="S31" s="34">
        <f t="shared" si="11"/>
        <v>0</v>
      </c>
      <c r="T31" s="35" t="str">
        <f t="shared" si="12"/>
        <v/>
      </c>
      <c r="U31" s="34"/>
      <c r="V31" s="39"/>
      <c r="W31" s="39">
        <f t="shared" si="13"/>
        <v>0</v>
      </c>
      <c r="X31" s="39">
        <f t="shared" si="14"/>
        <v>0</v>
      </c>
      <c r="Y31" s="39">
        <f t="shared" si="15"/>
        <v>0</v>
      </c>
      <c r="Z31" s="37" t="str">
        <f t="shared" si="16"/>
        <v/>
      </c>
      <c r="AA31" s="36"/>
      <c r="AB31" s="34"/>
      <c r="AC31" s="34">
        <f t="shared" si="17"/>
        <v>0</v>
      </c>
      <c r="AD31" s="34">
        <f t="shared" si="18"/>
        <v>0</v>
      </c>
      <c r="AE31" s="34">
        <f t="shared" si="19"/>
        <v>0</v>
      </c>
      <c r="AF31" s="35" t="str">
        <f t="shared" si="20"/>
        <v/>
      </c>
      <c r="AG31" s="34"/>
      <c r="AJ31" s="39" t="str">
        <f t="shared" si="41"/>
        <v/>
      </c>
      <c r="AK31" s="39">
        <f t="shared" si="22"/>
        <v>0</v>
      </c>
      <c r="AL31" s="39">
        <f t="shared" si="23"/>
        <v>0</v>
      </c>
      <c r="AM31" s="39" t="str">
        <f t="shared" si="24"/>
        <v/>
      </c>
      <c r="AN31" s="36">
        <v>14</v>
      </c>
      <c r="AO31" s="34">
        <v>4</v>
      </c>
      <c r="AP31" s="37">
        <f t="shared" si="25"/>
        <v>58</v>
      </c>
      <c r="AQ31" s="34">
        <f t="shared" si="26"/>
        <v>20</v>
      </c>
      <c r="AR31" s="34">
        <f t="shared" si="27"/>
        <v>0</v>
      </c>
      <c r="AS31" s="35">
        <f t="shared" si="28"/>
        <v>78</v>
      </c>
      <c r="AT31" s="36"/>
      <c r="AU31" s="34"/>
      <c r="AV31" s="37">
        <f t="shared" si="29"/>
        <v>0</v>
      </c>
      <c r="AW31" s="37">
        <f t="shared" si="30"/>
        <v>0</v>
      </c>
      <c r="AX31" s="37">
        <f t="shared" si="31"/>
        <v>0</v>
      </c>
      <c r="AY31" s="42" t="str">
        <f t="shared" si="32"/>
        <v/>
      </c>
      <c r="AZ31" s="36">
        <v>27</v>
      </c>
      <c r="BA31" s="34">
        <v>3</v>
      </c>
      <c r="BB31" s="37">
        <f t="shared" si="33"/>
        <v>43</v>
      </c>
      <c r="BC31" s="37">
        <f t="shared" si="34"/>
        <v>20</v>
      </c>
      <c r="BD31" s="37">
        <f t="shared" si="35"/>
        <v>0</v>
      </c>
      <c r="BE31" s="42">
        <f t="shared" si="36"/>
        <v>63</v>
      </c>
      <c r="BF31" s="36"/>
      <c r="BG31" s="34"/>
      <c r="BH31" s="37">
        <f t="shared" si="37"/>
        <v>0</v>
      </c>
      <c r="BI31" s="37">
        <f t="shared" si="38"/>
        <v>0</v>
      </c>
      <c r="BJ31" s="37">
        <f t="shared" si="39"/>
        <v>0</v>
      </c>
      <c r="BK31" s="42" t="str">
        <f t="shared" si="40"/>
        <v/>
      </c>
    </row>
    <row r="32" spans="1:63" ht="12.75" customHeight="1" x14ac:dyDescent="0.3">
      <c r="A32" s="32">
        <v>30</v>
      </c>
      <c r="B32" s="60" t="s">
        <v>99</v>
      </c>
      <c r="C32" s="60" t="s">
        <v>15</v>
      </c>
      <c r="D32" s="4">
        <v>2014</v>
      </c>
      <c r="E32" s="10">
        <f t="shared" si="0"/>
        <v>2</v>
      </c>
      <c r="F32" s="106">
        <f t="shared" si="1"/>
        <v>56</v>
      </c>
      <c r="G32" s="106" t="str">
        <f t="shared" si="2"/>
        <v/>
      </c>
      <c r="H32" s="106" t="str">
        <f t="shared" si="3"/>
        <v/>
      </c>
      <c r="I32" s="106" t="str">
        <f t="shared" si="4"/>
        <v/>
      </c>
      <c r="J32" s="106" t="str">
        <f t="shared" si="5"/>
        <v/>
      </c>
      <c r="K32" s="106" t="str">
        <f t="shared" si="6"/>
        <v/>
      </c>
      <c r="L32" s="32">
        <f t="shared" si="7"/>
        <v>78</v>
      </c>
      <c r="M32" s="32" t="str">
        <f t="shared" si="8"/>
        <v/>
      </c>
      <c r="N32" s="183">
        <f>IF(E32&lt;4,SUM(F32:M32),SUMPRODUCT(LARGE(F32:M32,{1;2;3;4})))</f>
        <v>134</v>
      </c>
      <c r="O32" s="36">
        <v>32</v>
      </c>
      <c r="P32" s="37">
        <v>2.5</v>
      </c>
      <c r="Q32" s="34">
        <f t="shared" si="9"/>
        <v>36</v>
      </c>
      <c r="R32" s="34">
        <f t="shared" si="10"/>
        <v>20</v>
      </c>
      <c r="S32" s="34">
        <f t="shared" si="11"/>
        <v>0</v>
      </c>
      <c r="T32" s="35">
        <f t="shared" si="12"/>
        <v>56</v>
      </c>
      <c r="U32" s="34"/>
      <c r="V32" s="39"/>
      <c r="W32" s="39">
        <f t="shared" si="13"/>
        <v>0</v>
      </c>
      <c r="X32" s="41">
        <f t="shared" si="14"/>
        <v>0</v>
      </c>
      <c r="Y32" s="41">
        <f t="shared" si="15"/>
        <v>0</v>
      </c>
      <c r="Z32" s="34" t="str">
        <f t="shared" si="16"/>
        <v/>
      </c>
      <c r="AA32" s="43"/>
      <c r="AB32" s="37"/>
      <c r="AC32" s="37">
        <f t="shared" si="17"/>
        <v>0</v>
      </c>
      <c r="AD32" s="37">
        <f t="shared" si="18"/>
        <v>0</v>
      </c>
      <c r="AE32" s="37">
        <f t="shared" si="19"/>
        <v>0</v>
      </c>
      <c r="AF32" s="42" t="str">
        <f t="shared" si="20"/>
        <v/>
      </c>
      <c r="AG32" s="37"/>
      <c r="AH32" s="39"/>
      <c r="AI32" s="39"/>
      <c r="AJ32" s="39" t="str">
        <f t="shared" si="41"/>
        <v/>
      </c>
      <c r="AK32" s="39">
        <f t="shared" si="22"/>
        <v>0</v>
      </c>
      <c r="AL32" s="39">
        <f t="shared" si="23"/>
        <v>0</v>
      </c>
      <c r="AM32" s="39" t="str">
        <f t="shared" si="24"/>
        <v/>
      </c>
      <c r="AN32" s="43"/>
      <c r="AO32" s="37"/>
      <c r="AP32" s="37">
        <f t="shared" si="25"/>
        <v>0</v>
      </c>
      <c r="AQ32" s="37">
        <f t="shared" si="26"/>
        <v>0</v>
      </c>
      <c r="AR32" s="37">
        <f t="shared" si="27"/>
        <v>0</v>
      </c>
      <c r="AS32" s="42" t="str">
        <f t="shared" si="28"/>
        <v/>
      </c>
      <c r="AT32" s="43"/>
      <c r="AU32" s="37"/>
      <c r="AV32" s="37">
        <f t="shared" si="29"/>
        <v>0</v>
      </c>
      <c r="AW32" s="37">
        <f t="shared" si="30"/>
        <v>0</v>
      </c>
      <c r="AX32" s="37">
        <f t="shared" si="31"/>
        <v>0</v>
      </c>
      <c r="AY32" s="42" t="str">
        <f t="shared" si="32"/>
        <v/>
      </c>
      <c r="AZ32" s="43">
        <v>18</v>
      </c>
      <c r="BA32" s="37">
        <v>4</v>
      </c>
      <c r="BB32" s="37">
        <f t="shared" si="33"/>
        <v>58</v>
      </c>
      <c r="BC32" s="37">
        <f t="shared" si="34"/>
        <v>20</v>
      </c>
      <c r="BD32" s="37">
        <f t="shared" si="35"/>
        <v>0</v>
      </c>
      <c r="BE32" s="42">
        <f t="shared" si="36"/>
        <v>78</v>
      </c>
      <c r="BF32" s="43"/>
      <c r="BG32" s="37"/>
      <c r="BH32" s="37">
        <f t="shared" si="37"/>
        <v>0</v>
      </c>
      <c r="BI32" s="37">
        <f t="shared" si="38"/>
        <v>0</v>
      </c>
      <c r="BJ32" s="37">
        <f t="shared" si="39"/>
        <v>0</v>
      </c>
      <c r="BK32" s="42" t="str">
        <f t="shared" si="40"/>
        <v/>
      </c>
    </row>
    <row r="33" spans="1:63" ht="12.75" customHeight="1" x14ac:dyDescent="0.3">
      <c r="A33" s="32">
        <v>31</v>
      </c>
      <c r="B33" s="67" t="s">
        <v>94</v>
      </c>
      <c r="C33" s="67" t="s">
        <v>15</v>
      </c>
      <c r="D33" s="70">
        <v>2013</v>
      </c>
      <c r="E33" s="10">
        <f t="shared" si="0"/>
        <v>2</v>
      </c>
      <c r="F33" s="106">
        <f t="shared" si="1"/>
        <v>70</v>
      </c>
      <c r="G33" s="106" t="str">
        <f t="shared" si="2"/>
        <v/>
      </c>
      <c r="H33" s="106" t="str">
        <f t="shared" si="3"/>
        <v/>
      </c>
      <c r="I33" s="106" t="str">
        <f t="shared" si="4"/>
        <v/>
      </c>
      <c r="J33" s="106" t="str">
        <f t="shared" si="5"/>
        <v/>
      </c>
      <c r="K33" s="106" t="str">
        <f t="shared" si="6"/>
        <v/>
      </c>
      <c r="L33" s="32">
        <f t="shared" si="7"/>
        <v>63</v>
      </c>
      <c r="M33" s="32" t="str">
        <f t="shared" si="8"/>
        <v/>
      </c>
      <c r="N33" s="183">
        <f>IF(E33&lt;4,SUM(F33:M33),SUMPRODUCT(LARGE(F33:M33,{1;2;3;4})))</f>
        <v>133</v>
      </c>
      <c r="O33" s="36">
        <v>22</v>
      </c>
      <c r="P33" s="37">
        <v>3.5</v>
      </c>
      <c r="Q33" s="34">
        <f t="shared" si="9"/>
        <v>50</v>
      </c>
      <c r="R33" s="34">
        <f t="shared" si="10"/>
        <v>20</v>
      </c>
      <c r="S33" s="34">
        <f t="shared" si="11"/>
        <v>0</v>
      </c>
      <c r="T33" s="35">
        <f t="shared" si="12"/>
        <v>70</v>
      </c>
      <c r="U33" s="37"/>
      <c r="V33" s="39"/>
      <c r="W33" s="39">
        <f t="shared" si="13"/>
        <v>0</v>
      </c>
      <c r="X33" s="41">
        <f t="shared" si="14"/>
        <v>0</v>
      </c>
      <c r="Y33" s="41">
        <f t="shared" si="15"/>
        <v>0</v>
      </c>
      <c r="Z33" s="34" t="str">
        <f t="shared" si="16"/>
        <v/>
      </c>
      <c r="AA33" s="36"/>
      <c r="AB33" s="34"/>
      <c r="AC33" s="34">
        <f t="shared" si="17"/>
        <v>0</v>
      </c>
      <c r="AD33" s="34">
        <f t="shared" si="18"/>
        <v>0</v>
      </c>
      <c r="AE33" s="34">
        <f t="shared" si="19"/>
        <v>0</v>
      </c>
      <c r="AF33" s="35" t="str">
        <f t="shared" si="20"/>
        <v/>
      </c>
      <c r="AG33" s="34"/>
      <c r="AJ33" s="39"/>
      <c r="AK33" s="39">
        <f t="shared" si="22"/>
        <v>0</v>
      </c>
      <c r="AL33" s="39">
        <f t="shared" si="23"/>
        <v>0</v>
      </c>
      <c r="AM33" s="39" t="str">
        <f t="shared" si="24"/>
        <v/>
      </c>
      <c r="AN33" s="36"/>
      <c r="AO33" s="34"/>
      <c r="AP33" s="37">
        <f t="shared" si="25"/>
        <v>0</v>
      </c>
      <c r="AQ33" s="34">
        <f t="shared" si="26"/>
        <v>0</v>
      </c>
      <c r="AR33" s="34">
        <f t="shared" si="27"/>
        <v>0</v>
      </c>
      <c r="AS33" s="35" t="str">
        <f t="shared" si="28"/>
        <v/>
      </c>
      <c r="AT33" s="36"/>
      <c r="AU33" s="34"/>
      <c r="AV33" s="37">
        <f t="shared" si="29"/>
        <v>0</v>
      </c>
      <c r="AW33" s="37">
        <f t="shared" si="30"/>
        <v>0</v>
      </c>
      <c r="AX33" s="37">
        <f t="shared" si="31"/>
        <v>0</v>
      </c>
      <c r="AY33" s="42" t="str">
        <f t="shared" si="32"/>
        <v/>
      </c>
      <c r="AZ33" s="36">
        <v>28</v>
      </c>
      <c r="BA33" s="34">
        <v>3</v>
      </c>
      <c r="BB33" s="37">
        <f t="shared" si="33"/>
        <v>43</v>
      </c>
      <c r="BC33" s="37">
        <f t="shared" si="34"/>
        <v>20</v>
      </c>
      <c r="BD33" s="37">
        <f t="shared" si="35"/>
        <v>0</v>
      </c>
      <c r="BE33" s="42">
        <f t="shared" si="36"/>
        <v>63</v>
      </c>
      <c r="BF33" s="36"/>
      <c r="BG33" s="34"/>
      <c r="BH33" s="37">
        <f t="shared" si="37"/>
        <v>0</v>
      </c>
      <c r="BI33" s="37">
        <f t="shared" si="38"/>
        <v>0</v>
      </c>
      <c r="BJ33" s="37">
        <f t="shared" si="39"/>
        <v>0</v>
      </c>
      <c r="BK33" s="42" t="str">
        <f t="shared" si="40"/>
        <v/>
      </c>
    </row>
    <row r="34" spans="1:63" ht="12.75" customHeight="1" x14ac:dyDescent="0.3">
      <c r="A34" s="32">
        <v>33</v>
      </c>
      <c r="B34" s="60" t="s">
        <v>205</v>
      </c>
      <c r="C34" s="60" t="s">
        <v>108</v>
      </c>
      <c r="D34" s="4">
        <v>2014</v>
      </c>
      <c r="E34" s="10">
        <f t="shared" si="0"/>
        <v>2</v>
      </c>
      <c r="F34" s="32" t="str">
        <f t="shared" si="1"/>
        <v/>
      </c>
      <c r="G34" s="32" t="str">
        <f t="shared" si="2"/>
        <v/>
      </c>
      <c r="H34" s="32" t="str">
        <f t="shared" si="3"/>
        <v/>
      </c>
      <c r="I34" s="32" t="str">
        <f t="shared" si="4"/>
        <v/>
      </c>
      <c r="J34" s="106">
        <f t="shared" si="5"/>
        <v>63</v>
      </c>
      <c r="K34" s="32" t="str">
        <f t="shared" si="6"/>
        <v/>
      </c>
      <c r="L34" s="32">
        <f t="shared" si="7"/>
        <v>70</v>
      </c>
      <c r="M34" s="32" t="str">
        <f t="shared" si="8"/>
        <v/>
      </c>
      <c r="N34" s="183">
        <f>IF(E34&lt;4,SUM(F34:M34),SUMPRODUCT(LARGE(F34:M34,{1;2;3;4})))</f>
        <v>133</v>
      </c>
      <c r="O34" s="36"/>
      <c r="P34" s="34"/>
      <c r="Q34" s="34">
        <f t="shared" si="9"/>
        <v>0</v>
      </c>
      <c r="R34" s="34">
        <f t="shared" si="10"/>
        <v>0</v>
      </c>
      <c r="S34" s="34">
        <f t="shared" si="11"/>
        <v>0</v>
      </c>
      <c r="T34" s="35" t="str">
        <f t="shared" si="12"/>
        <v/>
      </c>
      <c r="U34" s="37"/>
      <c r="V34" s="39"/>
      <c r="W34" s="39">
        <f t="shared" si="13"/>
        <v>0</v>
      </c>
      <c r="X34" s="39">
        <f t="shared" si="14"/>
        <v>0</v>
      </c>
      <c r="Y34" s="39">
        <f t="shared" si="15"/>
        <v>0</v>
      </c>
      <c r="Z34" s="37" t="str">
        <f t="shared" si="16"/>
        <v/>
      </c>
      <c r="AA34" s="36"/>
      <c r="AB34" s="34"/>
      <c r="AC34" s="34">
        <f t="shared" si="17"/>
        <v>0</v>
      </c>
      <c r="AD34" s="34">
        <f t="shared" si="18"/>
        <v>0</v>
      </c>
      <c r="AE34" s="34">
        <f t="shared" si="19"/>
        <v>0</v>
      </c>
      <c r="AF34" s="35" t="str">
        <f t="shared" si="20"/>
        <v/>
      </c>
      <c r="AG34" s="34"/>
      <c r="AJ34" s="39" t="str">
        <f t="shared" ref="AJ34:AJ42" si="42">IF(AI34=0,"",CEILING(100*AH34/AI34,1))</f>
        <v/>
      </c>
      <c r="AK34" s="39">
        <f t="shared" si="22"/>
        <v>0</v>
      </c>
      <c r="AL34" s="39">
        <f t="shared" si="23"/>
        <v>0</v>
      </c>
      <c r="AM34" s="39" t="str">
        <f t="shared" si="24"/>
        <v/>
      </c>
      <c r="AN34" s="36">
        <v>22</v>
      </c>
      <c r="AO34" s="34">
        <v>3</v>
      </c>
      <c r="AP34" s="37">
        <f t="shared" si="25"/>
        <v>43</v>
      </c>
      <c r="AQ34" s="34">
        <f t="shared" si="26"/>
        <v>20</v>
      </c>
      <c r="AR34" s="34">
        <f t="shared" si="27"/>
        <v>0</v>
      </c>
      <c r="AS34" s="35">
        <f t="shared" si="28"/>
        <v>63</v>
      </c>
      <c r="AT34" s="36"/>
      <c r="AU34" s="34"/>
      <c r="AV34" s="37">
        <f t="shared" si="29"/>
        <v>0</v>
      </c>
      <c r="AW34" s="37">
        <f t="shared" si="30"/>
        <v>0</v>
      </c>
      <c r="AX34" s="37">
        <f t="shared" si="31"/>
        <v>0</v>
      </c>
      <c r="AY34" s="42" t="str">
        <f t="shared" si="32"/>
        <v/>
      </c>
      <c r="AZ34" s="36">
        <v>21</v>
      </c>
      <c r="BA34" s="34">
        <v>3.5</v>
      </c>
      <c r="BB34" s="37">
        <f t="shared" si="33"/>
        <v>50</v>
      </c>
      <c r="BC34" s="37">
        <f t="shared" si="34"/>
        <v>20</v>
      </c>
      <c r="BD34" s="37">
        <f t="shared" si="35"/>
        <v>0</v>
      </c>
      <c r="BE34" s="42">
        <f t="shared" si="36"/>
        <v>70</v>
      </c>
      <c r="BF34" s="36"/>
      <c r="BG34" s="34"/>
      <c r="BH34" s="37">
        <f t="shared" si="37"/>
        <v>0</v>
      </c>
      <c r="BI34" s="37">
        <f t="shared" si="38"/>
        <v>0</v>
      </c>
      <c r="BJ34" s="37">
        <f t="shared" si="39"/>
        <v>0</v>
      </c>
      <c r="BK34" s="42" t="str">
        <f t="shared" si="40"/>
        <v/>
      </c>
    </row>
    <row r="35" spans="1:63" ht="12.75" customHeight="1" x14ac:dyDescent="0.3">
      <c r="A35" s="32">
        <v>34</v>
      </c>
      <c r="B35" s="60" t="s">
        <v>96</v>
      </c>
      <c r="C35" s="63" t="s">
        <v>16</v>
      </c>
      <c r="D35" s="55">
        <v>2017</v>
      </c>
      <c r="E35" s="10">
        <f t="shared" ref="E35:E66" si="43">(R35+X35+AQ35+AD35+AK35+BC35+AW35+BI35)/20</f>
        <v>2</v>
      </c>
      <c r="F35" s="106">
        <f t="shared" ref="F35:F66" si="44">T35</f>
        <v>63</v>
      </c>
      <c r="G35" s="106">
        <f t="shared" ref="G35:G66" si="45">Z35</f>
        <v>61</v>
      </c>
      <c r="H35" s="106" t="str">
        <f t="shared" ref="H35:H66" si="46">AF35</f>
        <v/>
      </c>
      <c r="I35" s="106" t="str">
        <f t="shared" ref="I35:I66" si="47">AM35</f>
        <v/>
      </c>
      <c r="J35" s="106" t="str">
        <f t="shared" ref="J35:J66" si="48">AS35</f>
        <v/>
      </c>
      <c r="K35" s="106" t="str">
        <f t="shared" ref="K35:K66" si="49">AY35</f>
        <v/>
      </c>
      <c r="L35" s="32" t="str">
        <f t="shared" ref="L35:L66" si="50">BE35</f>
        <v/>
      </c>
      <c r="M35" s="32" t="str">
        <f t="shared" ref="M35:M66" si="51">BK35</f>
        <v/>
      </c>
      <c r="N35" s="183">
        <f>IF(E35&lt;4,SUM(F35:M35),SUMPRODUCT(LARGE(F35:M35,{1;2;3;4})))</f>
        <v>124</v>
      </c>
      <c r="O35" s="36">
        <v>25</v>
      </c>
      <c r="P35" s="37">
        <v>3</v>
      </c>
      <c r="Q35" s="34">
        <f t="shared" ref="Q35:Q66" si="52">CEILING(100*P35/$P$2,1)</f>
        <v>43</v>
      </c>
      <c r="R35" s="34">
        <f t="shared" ref="R35:R66" si="53">IF(O35="",0,20)</f>
        <v>20</v>
      </c>
      <c r="S35" s="34">
        <f t="shared" ref="S35:S66" si="54">IF(O35=1,30,IF(O35=2,20,IF(O35=3,10,0)))</f>
        <v>0</v>
      </c>
      <c r="T35" s="35">
        <f t="shared" ref="T35:T66" si="55">IF(O35="","",Q35+R35+S35)</f>
        <v>63</v>
      </c>
      <c r="U35" s="37">
        <v>26</v>
      </c>
      <c r="V35" s="39">
        <v>4.5</v>
      </c>
      <c r="W35" s="39">
        <f t="shared" ref="W35:W66" si="56">CEILING(100*V35/$V$2,1)</f>
        <v>41</v>
      </c>
      <c r="X35" s="41">
        <f t="shared" ref="X35:X66" si="57">IF(U35="",0,20)</f>
        <v>20</v>
      </c>
      <c r="Y35" s="41">
        <f t="shared" ref="Y35:Y66" si="58">IF(U35=1,30,IF(U35=2,20,IF(U35=3,10,0)))</f>
        <v>0</v>
      </c>
      <c r="Z35" s="34">
        <f t="shared" ref="Z35:Z66" si="59">IF(U35="","",W35+X35+Y35)</f>
        <v>61</v>
      </c>
      <c r="AA35" s="36"/>
      <c r="AB35" s="34"/>
      <c r="AC35" s="34">
        <f t="shared" ref="AC35:AC66" si="60">CEILING(100*AB35/$AB$2,1)</f>
        <v>0</v>
      </c>
      <c r="AD35" s="34">
        <f t="shared" ref="AD35:AD66" si="61">IF(AA35="",0,20)</f>
        <v>0</v>
      </c>
      <c r="AE35" s="34">
        <f t="shared" ref="AE35:AE66" si="62">IF(AA35=1,30,IF(AA35=2,20,IF(AA35=3,10,0)))</f>
        <v>0</v>
      </c>
      <c r="AF35" s="35" t="str">
        <f t="shared" ref="AF35:AF66" si="63">IF(AA35="","",AC35+AD35+AE35)</f>
        <v/>
      </c>
      <c r="AG35" s="34"/>
      <c r="AJ35" s="39" t="str">
        <f t="shared" si="42"/>
        <v/>
      </c>
      <c r="AK35" s="39">
        <f t="shared" ref="AK35:AK66" si="64">IF(AG35="",0,20)</f>
        <v>0</v>
      </c>
      <c r="AL35" s="39">
        <f t="shared" ref="AL35:AL66" si="65">IF(AG35=1,30,IF(AG35=2,20,IF(AG35=3,10,0)))</f>
        <v>0</v>
      </c>
      <c r="AM35" s="39" t="str">
        <f t="shared" ref="AM35:AM66" si="66">IF(AG35="","",AJ35+AK35+AL35)</f>
        <v/>
      </c>
      <c r="AN35" s="36"/>
      <c r="AO35" s="34"/>
      <c r="AP35" s="37">
        <f t="shared" ref="AP35:AP66" si="67">CEILING(100*AO35/$AO$2,1)</f>
        <v>0</v>
      </c>
      <c r="AQ35" s="34">
        <f t="shared" ref="AQ35:AQ66" si="68">IF(AN35="",0,20)</f>
        <v>0</v>
      </c>
      <c r="AR35" s="34">
        <f t="shared" ref="AR35:AR66" si="69">IF(AN35=1,30,IF(AN35=2,20,IF(AN35=3,10,0)))</f>
        <v>0</v>
      </c>
      <c r="AS35" s="35" t="str">
        <f t="shared" ref="AS35:AS66" si="70">IF(AN35="","",AP35+AQ35+AR35)</f>
        <v/>
      </c>
      <c r="AT35" s="36"/>
      <c r="AU35" s="34"/>
      <c r="AV35" s="37">
        <f t="shared" ref="AV35:AV66" si="71">CEILING(100*AU35/$AU$2,1)</f>
        <v>0</v>
      </c>
      <c r="AW35" s="37">
        <f t="shared" ref="AW35:AW66" si="72">IF(AT35="",0,20)</f>
        <v>0</v>
      </c>
      <c r="AX35" s="37">
        <f t="shared" ref="AX35:AX66" si="73">IF(AT35=1,30,IF(AT35=2,20,IF(AT35=3,10,0)))</f>
        <v>0</v>
      </c>
      <c r="AY35" s="42" t="str">
        <f t="shared" ref="AY35:AY66" si="74">IF(AT35="","",AV35+AW35+AX35)</f>
        <v/>
      </c>
      <c r="AZ35" s="36"/>
      <c r="BA35" s="34"/>
      <c r="BB35" s="37">
        <f t="shared" ref="BB35:BB66" si="75">CEILING(100*BA35/$BA$2,1)</f>
        <v>0</v>
      </c>
      <c r="BC35" s="37">
        <f t="shared" ref="BC35:BC66" si="76">IF(AZ35="",0,20)</f>
        <v>0</v>
      </c>
      <c r="BD35" s="37">
        <f t="shared" ref="BD35:BD66" si="77">IF(AZ35=1,30,IF(AZ35=2,20,IF(AZ35=3,10,0)))</f>
        <v>0</v>
      </c>
      <c r="BE35" s="42" t="str">
        <f t="shared" ref="BE35:BE66" si="78">IF(AZ35="","",BB35+BC35+BD35)</f>
        <v/>
      </c>
      <c r="BF35" s="36"/>
      <c r="BG35" s="34"/>
      <c r="BH35" s="37">
        <f t="shared" ref="BH35:BH66" si="79">CEILING(100*BG35/$BG$2,1)</f>
        <v>0</v>
      </c>
      <c r="BI35" s="37">
        <f t="shared" ref="BI35:BI66" si="80">IF(BF35="",0,20)</f>
        <v>0</v>
      </c>
      <c r="BJ35" s="37">
        <f t="shared" ref="BJ35:BJ66" si="81">IF(BF35=1,30,IF(BF35=2,20,IF(BF35=3,10,0)))</f>
        <v>0</v>
      </c>
      <c r="BK35" s="42" t="str">
        <f t="shared" ref="BK35:BK66" si="82">IF(BF35="","",BH35+BI35+BJ35)</f>
        <v/>
      </c>
    </row>
    <row r="36" spans="1:63" ht="12.75" customHeight="1" x14ac:dyDescent="0.3">
      <c r="A36" s="32">
        <v>35</v>
      </c>
      <c r="B36" s="60" t="s">
        <v>202</v>
      </c>
      <c r="C36" s="60" t="s">
        <v>15</v>
      </c>
      <c r="D36" s="4">
        <v>2015</v>
      </c>
      <c r="E36" s="10">
        <f t="shared" si="43"/>
        <v>2</v>
      </c>
      <c r="F36" s="32" t="str">
        <f t="shared" si="44"/>
        <v/>
      </c>
      <c r="G36" s="32" t="str">
        <f t="shared" si="45"/>
        <v/>
      </c>
      <c r="H36" s="32" t="str">
        <f t="shared" si="46"/>
        <v/>
      </c>
      <c r="I36" s="32" t="str">
        <f t="shared" si="47"/>
        <v/>
      </c>
      <c r="J36" s="106">
        <f t="shared" si="48"/>
        <v>70</v>
      </c>
      <c r="K36" s="32" t="str">
        <f t="shared" si="49"/>
        <v/>
      </c>
      <c r="L36" s="32">
        <f t="shared" si="50"/>
        <v>42</v>
      </c>
      <c r="M36" s="32" t="str">
        <f t="shared" si="51"/>
        <v/>
      </c>
      <c r="N36" s="183">
        <f>IF(E36&lt;4,SUM(F36:M36),SUMPRODUCT(LARGE(F36:M36,{1;2;3;4})))</f>
        <v>112</v>
      </c>
      <c r="O36" s="36"/>
      <c r="P36" s="34"/>
      <c r="Q36" s="34">
        <f t="shared" si="52"/>
        <v>0</v>
      </c>
      <c r="R36" s="34">
        <f t="shared" si="53"/>
        <v>0</v>
      </c>
      <c r="S36" s="34">
        <f t="shared" si="54"/>
        <v>0</v>
      </c>
      <c r="T36" s="35" t="str">
        <f t="shared" si="55"/>
        <v/>
      </c>
      <c r="U36" s="37"/>
      <c r="V36" s="39"/>
      <c r="W36" s="39">
        <f t="shared" si="56"/>
        <v>0</v>
      </c>
      <c r="X36" s="41">
        <f t="shared" si="57"/>
        <v>0</v>
      </c>
      <c r="Y36" s="41">
        <f t="shared" si="58"/>
        <v>0</v>
      </c>
      <c r="Z36" s="34" t="str">
        <f t="shared" si="59"/>
        <v/>
      </c>
      <c r="AA36" s="36"/>
      <c r="AB36" s="34"/>
      <c r="AC36" s="34">
        <f t="shared" si="60"/>
        <v>0</v>
      </c>
      <c r="AD36" s="34">
        <f t="shared" si="61"/>
        <v>0</v>
      </c>
      <c r="AE36" s="34">
        <f t="shared" si="62"/>
        <v>0</v>
      </c>
      <c r="AF36" s="35" t="str">
        <f t="shared" si="63"/>
        <v/>
      </c>
      <c r="AG36" s="34"/>
      <c r="AJ36" s="39" t="str">
        <f t="shared" si="42"/>
        <v/>
      </c>
      <c r="AK36" s="39">
        <f t="shared" si="64"/>
        <v>0</v>
      </c>
      <c r="AL36" s="39">
        <f t="shared" si="65"/>
        <v>0</v>
      </c>
      <c r="AM36" s="39" t="str">
        <f t="shared" si="66"/>
        <v/>
      </c>
      <c r="AN36" s="36">
        <v>18</v>
      </c>
      <c r="AO36" s="34">
        <v>3.5</v>
      </c>
      <c r="AP36" s="37">
        <f t="shared" si="67"/>
        <v>50</v>
      </c>
      <c r="AQ36" s="34">
        <f t="shared" si="68"/>
        <v>20</v>
      </c>
      <c r="AR36" s="34">
        <f t="shared" si="69"/>
        <v>0</v>
      </c>
      <c r="AS36" s="35">
        <f t="shared" si="70"/>
        <v>70</v>
      </c>
      <c r="AT36" s="36"/>
      <c r="AU36" s="34"/>
      <c r="AV36" s="37">
        <f t="shared" si="71"/>
        <v>0</v>
      </c>
      <c r="AW36" s="37">
        <f t="shared" si="72"/>
        <v>0</v>
      </c>
      <c r="AX36" s="37">
        <f t="shared" si="73"/>
        <v>0</v>
      </c>
      <c r="AY36" s="42" t="str">
        <f t="shared" si="74"/>
        <v/>
      </c>
      <c r="AZ36" s="36">
        <v>37</v>
      </c>
      <c r="BA36" s="34">
        <v>1.5</v>
      </c>
      <c r="BB36" s="37">
        <f t="shared" si="75"/>
        <v>22</v>
      </c>
      <c r="BC36" s="37">
        <f t="shared" si="76"/>
        <v>20</v>
      </c>
      <c r="BD36" s="37">
        <f t="shared" si="77"/>
        <v>0</v>
      </c>
      <c r="BE36" s="42">
        <f t="shared" si="78"/>
        <v>42</v>
      </c>
      <c r="BF36" s="36"/>
      <c r="BG36" s="34"/>
      <c r="BH36" s="37">
        <f t="shared" si="79"/>
        <v>0</v>
      </c>
      <c r="BI36" s="37">
        <f t="shared" si="80"/>
        <v>0</v>
      </c>
      <c r="BJ36" s="37">
        <f t="shared" si="81"/>
        <v>0</v>
      </c>
      <c r="BK36" s="42" t="str">
        <f t="shared" si="82"/>
        <v/>
      </c>
    </row>
    <row r="37" spans="1:63" ht="12.75" customHeight="1" x14ac:dyDescent="0.3">
      <c r="A37" s="32">
        <v>36</v>
      </c>
      <c r="B37" s="60" t="s">
        <v>204</v>
      </c>
      <c r="C37" s="60" t="s">
        <v>20</v>
      </c>
      <c r="D37" s="4">
        <v>2015</v>
      </c>
      <c r="E37" s="10">
        <f t="shared" si="43"/>
        <v>2</v>
      </c>
      <c r="F37" s="32" t="str">
        <f t="shared" si="44"/>
        <v/>
      </c>
      <c r="G37" s="32" t="str">
        <f t="shared" si="45"/>
        <v/>
      </c>
      <c r="H37" s="32" t="str">
        <f t="shared" si="46"/>
        <v/>
      </c>
      <c r="I37" s="32" t="str">
        <f t="shared" si="47"/>
        <v/>
      </c>
      <c r="J37" s="106">
        <f t="shared" si="48"/>
        <v>63</v>
      </c>
      <c r="K37" s="32" t="str">
        <f t="shared" si="49"/>
        <v/>
      </c>
      <c r="L37" s="32">
        <f t="shared" si="50"/>
        <v>49</v>
      </c>
      <c r="M37" s="32" t="str">
        <f t="shared" si="51"/>
        <v/>
      </c>
      <c r="N37" s="183">
        <f>IF(E37&lt;4,SUM(F37:M37),SUMPRODUCT(LARGE(F37:M37,{1;2;3;4})))</f>
        <v>112</v>
      </c>
      <c r="O37" s="36"/>
      <c r="P37" s="34"/>
      <c r="Q37" s="34">
        <f t="shared" si="52"/>
        <v>0</v>
      </c>
      <c r="R37" s="34">
        <f t="shared" si="53"/>
        <v>0</v>
      </c>
      <c r="S37" s="34">
        <f t="shared" si="54"/>
        <v>0</v>
      </c>
      <c r="T37" s="35" t="str">
        <f t="shared" si="55"/>
        <v/>
      </c>
      <c r="U37" s="37"/>
      <c r="V37" s="39"/>
      <c r="W37" s="39">
        <f t="shared" si="56"/>
        <v>0</v>
      </c>
      <c r="X37" s="41">
        <f t="shared" si="57"/>
        <v>0</v>
      </c>
      <c r="Y37" s="41">
        <f t="shared" si="58"/>
        <v>0</v>
      </c>
      <c r="Z37" s="34" t="str">
        <f t="shared" si="59"/>
        <v/>
      </c>
      <c r="AA37" s="36"/>
      <c r="AB37" s="34"/>
      <c r="AC37" s="34">
        <f t="shared" si="60"/>
        <v>0</v>
      </c>
      <c r="AD37" s="34">
        <f t="shared" si="61"/>
        <v>0</v>
      </c>
      <c r="AE37" s="34">
        <f t="shared" si="62"/>
        <v>0</v>
      </c>
      <c r="AF37" s="35" t="str">
        <f t="shared" si="63"/>
        <v/>
      </c>
      <c r="AG37" s="34"/>
      <c r="AJ37" s="39" t="str">
        <f t="shared" si="42"/>
        <v/>
      </c>
      <c r="AK37" s="39">
        <f t="shared" si="64"/>
        <v>0</v>
      </c>
      <c r="AL37" s="39">
        <f t="shared" si="65"/>
        <v>0</v>
      </c>
      <c r="AM37" s="39" t="str">
        <f t="shared" si="66"/>
        <v/>
      </c>
      <c r="AN37" s="36">
        <v>21</v>
      </c>
      <c r="AO37" s="34">
        <v>3</v>
      </c>
      <c r="AP37" s="37">
        <f t="shared" si="67"/>
        <v>43</v>
      </c>
      <c r="AQ37" s="34">
        <f t="shared" si="68"/>
        <v>20</v>
      </c>
      <c r="AR37" s="34">
        <f t="shared" si="69"/>
        <v>0</v>
      </c>
      <c r="AS37" s="35">
        <f t="shared" si="70"/>
        <v>63</v>
      </c>
      <c r="AT37" s="36"/>
      <c r="AU37" s="34"/>
      <c r="AV37" s="37">
        <f t="shared" si="71"/>
        <v>0</v>
      </c>
      <c r="AW37" s="37">
        <f t="shared" si="72"/>
        <v>0</v>
      </c>
      <c r="AX37" s="37">
        <f t="shared" si="73"/>
        <v>0</v>
      </c>
      <c r="AY37" s="42" t="str">
        <f t="shared" si="74"/>
        <v/>
      </c>
      <c r="AZ37" s="36">
        <v>36</v>
      </c>
      <c r="BA37" s="34">
        <v>2</v>
      </c>
      <c r="BB37" s="37">
        <f t="shared" si="75"/>
        <v>29</v>
      </c>
      <c r="BC37" s="37">
        <f t="shared" si="76"/>
        <v>20</v>
      </c>
      <c r="BD37" s="37">
        <f t="shared" si="77"/>
        <v>0</v>
      </c>
      <c r="BE37" s="42">
        <f t="shared" si="78"/>
        <v>49</v>
      </c>
      <c r="BF37" s="36"/>
      <c r="BG37" s="34"/>
      <c r="BH37" s="37">
        <f t="shared" si="79"/>
        <v>0</v>
      </c>
      <c r="BI37" s="37">
        <f t="shared" si="80"/>
        <v>0</v>
      </c>
      <c r="BJ37" s="37">
        <f t="shared" si="81"/>
        <v>0</v>
      </c>
      <c r="BK37" s="42" t="str">
        <f t="shared" si="82"/>
        <v/>
      </c>
    </row>
    <row r="38" spans="1:63" ht="12.75" customHeight="1" x14ac:dyDescent="0.3">
      <c r="A38" s="32">
        <v>37</v>
      </c>
      <c r="B38" s="60" t="s">
        <v>185</v>
      </c>
      <c r="C38" s="60" t="s">
        <v>15</v>
      </c>
      <c r="D38" s="4">
        <v>2013</v>
      </c>
      <c r="E38" s="10">
        <f t="shared" si="43"/>
        <v>2</v>
      </c>
      <c r="F38" s="106" t="str">
        <f t="shared" si="44"/>
        <v/>
      </c>
      <c r="G38" s="106" t="str">
        <f t="shared" si="45"/>
        <v/>
      </c>
      <c r="H38" s="106" t="str">
        <f t="shared" si="46"/>
        <v/>
      </c>
      <c r="I38" s="106">
        <f t="shared" si="47"/>
        <v>52</v>
      </c>
      <c r="J38" s="106">
        <f t="shared" si="48"/>
        <v>49</v>
      </c>
      <c r="K38" s="106" t="str">
        <f t="shared" si="49"/>
        <v/>
      </c>
      <c r="L38" s="32" t="str">
        <f t="shared" si="50"/>
        <v/>
      </c>
      <c r="M38" s="32" t="str">
        <f t="shared" si="51"/>
        <v/>
      </c>
      <c r="N38" s="183">
        <f>IF(E38&lt;4,SUM(F38:M38),SUMPRODUCT(LARGE(F38:M38,{1;2;3;4})))</f>
        <v>101</v>
      </c>
      <c r="O38" s="36"/>
      <c r="P38" s="39"/>
      <c r="Q38" s="34">
        <f t="shared" si="52"/>
        <v>0</v>
      </c>
      <c r="R38" s="34">
        <f t="shared" si="53"/>
        <v>0</v>
      </c>
      <c r="S38" s="34">
        <f t="shared" si="54"/>
        <v>0</v>
      </c>
      <c r="T38" s="35" t="str">
        <f t="shared" si="55"/>
        <v/>
      </c>
      <c r="U38" s="37"/>
      <c r="V38" s="39"/>
      <c r="W38" s="39">
        <f t="shared" si="56"/>
        <v>0</v>
      </c>
      <c r="X38" s="39">
        <f t="shared" si="57"/>
        <v>0</v>
      </c>
      <c r="Y38" s="39">
        <f t="shared" si="58"/>
        <v>0</v>
      </c>
      <c r="Z38" s="37" t="str">
        <f t="shared" si="59"/>
        <v/>
      </c>
      <c r="AA38" s="36"/>
      <c r="AB38" s="34"/>
      <c r="AC38" s="34">
        <f t="shared" si="60"/>
        <v>0</v>
      </c>
      <c r="AD38" s="34">
        <f t="shared" si="61"/>
        <v>0</v>
      </c>
      <c r="AE38" s="34">
        <f t="shared" si="62"/>
        <v>0</v>
      </c>
      <c r="AF38" s="35" t="str">
        <f t="shared" si="63"/>
        <v/>
      </c>
      <c r="AG38" s="34">
        <v>26</v>
      </c>
      <c r="AH38" s="41">
        <v>2.5</v>
      </c>
      <c r="AI38" s="41">
        <v>8</v>
      </c>
      <c r="AJ38" s="39">
        <f t="shared" si="42"/>
        <v>32</v>
      </c>
      <c r="AK38" s="39">
        <f t="shared" si="64"/>
        <v>20</v>
      </c>
      <c r="AL38" s="39">
        <f t="shared" si="65"/>
        <v>0</v>
      </c>
      <c r="AM38" s="39">
        <f t="shared" si="66"/>
        <v>52</v>
      </c>
      <c r="AN38" s="36">
        <v>30</v>
      </c>
      <c r="AO38" s="34">
        <v>2</v>
      </c>
      <c r="AP38" s="34">
        <f t="shared" si="67"/>
        <v>29</v>
      </c>
      <c r="AQ38" s="34">
        <f t="shared" si="68"/>
        <v>20</v>
      </c>
      <c r="AR38" s="34">
        <f t="shared" si="69"/>
        <v>0</v>
      </c>
      <c r="AS38" s="35">
        <f t="shared" si="70"/>
        <v>49</v>
      </c>
      <c r="AT38" s="36"/>
      <c r="AU38" s="34"/>
      <c r="AV38" s="37">
        <f t="shared" si="71"/>
        <v>0</v>
      </c>
      <c r="AW38" s="37">
        <f t="shared" si="72"/>
        <v>0</v>
      </c>
      <c r="AX38" s="37">
        <f t="shared" si="73"/>
        <v>0</v>
      </c>
      <c r="AY38" s="42" t="str">
        <f t="shared" si="74"/>
        <v/>
      </c>
      <c r="AZ38" s="36"/>
      <c r="BA38" s="34"/>
      <c r="BB38" s="37">
        <f t="shared" si="75"/>
        <v>0</v>
      </c>
      <c r="BC38" s="37">
        <f t="shared" si="76"/>
        <v>0</v>
      </c>
      <c r="BD38" s="37">
        <f t="shared" si="77"/>
        <v>0</v>
      </c>
      <c r="BE38" s="42" t="str">
        <f t="shared" si="78"/>
        <v/>
      </c>
      <c r="BF38" s="36"/>
      <c r="BG38" s="34"/>
      <c r="BH38" s="37">
        <f t="shared" si="79"/>
        <v>0</v>
      </c>
      <c r="BI38" s="37">
        <f t="shared" si="80"/>
        <v>0</v>
      </c>
      <c r="BJ38" s="37">
        <f t="shared" si="81"/>
        <v>0</v>
      </c>
      <c r="BK38" s="42" t="str">
        <f t="shared" si="82"/>
        <v/>
      </c>
    </row>
    <row r="39" spans="1:63" s="2" customFormat="1" ht="12.75" customHeight="1" x14ac:dyDescent="0.3">
      <c r="A39" s="32">
        <v>38</v>
      </c>
      <c r="B39" s="60" t="s">
        <v>104</v>
      </c>
      <c r="C39" s="60" t="s">
        <v>17</v>
      </c>
      <c r="D39" s="4">
        <v>2013</v>
      </c>
      <c r="E39" s="10">
        <f t="shared" si="43"/>
        <v>2</v>
      </c>
      <c r="F39" s="106">
        <f t="shared" si="44"/>
        <v>49</v>
      </c>
      <c r="G39" s="106" t="str">
        <f t="shared" si="45"/>
        <v/>
      </c>
      <c r="H39" s="106" t="str">
        <f t="shared" si="46"/>
        <v/>
      </c>
      <c r="I39" s="106" t="str">
        <f t="shared" si="47"/>
        <v/>
      </c>
      <c r="J39" s="106" t="str">
        <f t="shared" si="48"/>
        <v/>
      </c>
      <c r="K39" s="106" t="str">
        <f t="shared" si="49"/>
        <v/>
      </c>
      <c r="L39" s="32">
        <f t="shared" si="50"/>
        <v>49</v>
      </c>
      <c r="M39" s="32" t="str">
        <f t="shared" si="51"/>
        <v/>
      </c>
      <c r="N39" s="183">
        <f>IF(E39&lt;4,SUM(F39:M39),SUMPRODUCT(LARGE(F39:M39,{1;2;3;4})))</f>
        <v>98</v>
      </c>
      <c r="O39" s="36">
        <v>39</v>
      </c>
      <c r="P39" s="37">
        <v>2</v>
      </c>
      <c r="Q39" s="34">
        <f t="shared" si="52"/>
        <v>29</v>
      </c>
      <c r="R39" s="34">
        <f t="shared" si="53"/>
        <v>20</v>
      </c>
      <c r="S39" s="34">
        <f t="shared" si="54"/>
        <v>0</v>
      </c>
      <c r="T39" s="35">
        <f t="shared" si="55"/>
        <v>49</v>
      </c>
      <c r="U39" s="34"/>
      <c r="V39" s="39"/>
      <c r="W39" s="39">
        <f t="shared" si="56"/>
        <v>0</v>
      </c>
      <c r="X39" s="41">
        <f t="shared" si="57"/>
        <v>0</v>
      </c>
      <c r="Y39" s="41">
        <f t="shared" si="58"/>
        <v>0</v>
      </c>
      <c r="Z39" s="34" t="str">
        <f t="shared" si="59"/>
        <v/>
      </c>
      <c r="AA39" s="36"/>
      <c r="AB39" s="34"/>
      <c r="AC39" s="34">
        <f t="shared" si="60"/>
        <v>0</v>
      </c>
      <c r="AD39" s="34">
        <f t="shared" si="61"/>
        <v>0</v>
      </c>
      <c r="AE39" s="34">
        <f t="shared" si="62"/>
        <v>0</v>
      </c>
      <c r="AF39" s="35" t="str">
        <f t="shared" si="63"/>
        <v/>
      </c>
      <c r="AG39" s="34"/>
      <c r="AH39" s="41"/>
      <c r="AI39" s="41"/>
      <c r="AJ39" s="39" t="str">
        <f t="shared" si="42"/>
        <v/>
      </c>
      <c r="AK39" s="39">
        <f t="shared" si="64"/>
        <v>0</v>
      </c>
      <c r="AL39" s="39">
        <f t="shared" si="65"/>
        <v>0</v>
      </c>
      <c r="AM39" s="39" t="str">
        <f t="shared" si="66"/>
        <v/>
      </c>
      <c r="AN39" s="36"/>
      <c r="AO39" s="34"/>
      <c r="AP39" s="34">
        <f t="shared" si="67"/>
        <v>0</v>
      </c>
      <c r="AQ39" s="34">
        <f t="shared" si="68"/>
        <v>0</v>
      </c>
      <c r="AR39" s="34">
        <f t="shared" si="69"/>
        <v>0</v>
      </c>
      <c r="AS39" s="35" t="str">
        <f t="shared" si="70"/>
        <v/>
      </c>
      <c r="AT39" s="36"/>
      <c r="AU39" s="34"/>
      <c r="AV39" s="37">
        <f t="shared" si="71"/>
        <v>0</v>
      </c>
      <c r="AW39" s="37">
        <f t="shared" si="72"/>
        <v>0</v>
      </c>
      <c r="AX39" s="37">
        <f t="shared" si="73"/>
        <v>0</v>
      </c>
      <c r="AY39" s="42" t="str">
        <f t="shared" si="74"/>
        <v/>
      </c>
      <c r="AZ39" s="36">
        <v>35</v>
      </c>
      <c r="BA39" s="34">
        <v>2</v>
      </c>
      <c r="BB39" s="37">
        <f t="shared" si="75"/>
        <v>29</v>
      </c>
      <c r="BC39" s="37">
        <f t="shared" si="76"/>
        <v>20</v>
      </c>
      <c r="BD39" s="37">
        <f t="shared" si="77"/>
        <v>0</v>
      </c>
      <c r="BE39" s="42">
        <f t="shared" si="78"/>
        <v>49</v>
      </c>
      <c r="BF39" s="36"/>
      <c r="BG39" s="34"/>
      <c r="BH39" s="37">
        <f t="shared" si="79"/>
        <v>0</v>
      </c>
      <c r="BI39" s="37">
        <f t="shared" si="80"/>
        <v>0</v>
      </c>
      <c r="BJ39" s="37">
        <f t="shared" si="81"/>
        <v>0</v>
      </c>
      <c r="BK39" s="42" t="str">
        <f t="shared" si="82"/>
        <v/>
      </c>
    </row>
    <row r="40" spans="1:63" ht="12.75" customHeight="1" x14ac:dyDescent="0.3">
      <c r="A40" s="32">
        <v>39</v>
      </c>
      <c r="B40" s="61" t="s">
        <v>106</v>
      </c>
      <c r="C40" s="61" t="s">
        <v>108</v>
      </c>
      <c r="D40" s="4">
        <v>2014</v>
      </c>
      <c r="E40" s="10">
        <f t="shared" si="43"/>
        <v>2</v>
      </c>
      <c r="F40" s="106">
        <f t="shared" si="44"/>
        <v>35</v>
      </c>
      <c r="G40" s="106" t="str">
        <f t="shared" si="45"/>
        <v/>
      </c>
      <c r="H40" s="106" t="str">
        <f t="shared" si="46"/>
        <v/>
      </c>
      <c r="I40" s="106" t="str">
        <f t="shared" si="47"/>
        <v/>
      </c>
      <c r="J40" s="106" t="str">
        <f t="shared" si="48"/>
        <v/>
      </c>
      <c r="K40" s="106" t="str">
        <f t="shared" si="49"/>
        <v/>
      </c>
      <c r="L40" s="32">
        <f t="shared" si="50"/>
        <v>63</v>
      </c>
      <c r="M40" s="32" t="str">
        <f t="shared" si="51"/>
        <v/>
      </c>
      <c r="N40" s="183">
        <f>IF(E40&lt;4,SUM(F40:M40),SUMPRODUCT(LARGE(F40:M40,{1;2;3;4})))</f>
        <v>98</v>
      </c>
      <c r="O40" s="36">
        <v>41</v>
      </c>
      <c r="P40" s="37">
        <v>1</v>
      </c>
      <c r="Q40" s="34">
        <f t="shared" si="52"/>
        <v>15</v>
      </c>
      <c r="R40" s="34">
        <f t="shared" si="53"/>
        <v>20</v>
      </c>
      <c r="S40" s="34">
        <f t="shared" si="54"/>
        <v>0</v>
      </c>
      <c r="T40" s="35">
        <f t="shared" si="55"/>
        <v>35</v>
      </c>
      <c r="U40" s="37"/>
      <c r="V40" s="39"/>
      <c r="W40" s="39">
        <f t="shared" si="56"/>
        <v>0</v>
      </c>
      <c r="X40" s="39">
        <f t="shared" si="57"/>
        <v>0</v>
      </c>
      <c r="Y40" s="39">
        <f t="shared" si="58"/>
        <v>0</v>
      </c>
      <c r="Z40" s="37" t="str">
        <f t="shared" si="59"/>
        <v/>
      </c>
      <c r="AA40" s="36"/>
      <c r="AB40" s="34"/>
      <c r="AC40" s="34">
        <f t="shared" si="60"/>
        <v>0</v>
      </c>
      <c r="AD40" s="34">
        <f t="shared" si="61"/>
        <v>0</v>
      </c>
      <c r="AE40" s="34">
        <f t="shared" si="62"/>
        <v>0</v>
      </c>
      <c r="AF40" s="35" t="str">
        <f t="shared" si="63"/>
        <v/>
      </c>
      <c r="AG40" s="34"/>
      <c r="AJ40" s="39" t="str">
        <f t="shared" si="42"/>
        <v/>
      </c>
      <c r="AK40" s="39">
        <f t="shared" si="64"/>
        <v>0</v>
      </c>
      <c r="AL40" s="39">
        <f t="shared" si="65"/>
        <v>0</v>
      </c>
      <c r="AM40" s="39" t="str">
        <f t="shared" si="66"/>
        <v/>
      </c>
      <c r="AN40" s="36"/>
      <c r="AO40" s="34"/>
      <c r="AP40" s="34">
        <f t="shared" si="67"/>
        <v>0</v>
      </c>
      <c r="AQ40" s="34">
        <f t="shared" si="68"/>
        <v>0</v>
      </c>
      <c r="AR40" s="34">
        <f t="shared" si="69"/>
        <v>0</v>
      </c>
      <c r="AS40" s="35" t="str">
        <f t="shared" si="70"/>
        <v/>
      </c>
      <c r="AT40" s="36"/>
      <c r="AU40" s="34"/>
      <c r="AV40" s="37">
        <f t="shared" si="71"/>
        <v>0</v>
      </c>
      <c r="AW40" s="37">
        <f t="shared" si="72"/>
        <v>0</v>
      </c>
      <c r="AX40" s="37">
        <f t="shared" si="73"/>
        <v>0</v>
      </c>
      <c r="AY40" s="42" t="str">
        <f t="shared" si="74"/>
        <v/>
      </c>
      <c r="AZ40" s="36">
        <v>22</v>
      </c>
      <c r="BA40" s="34">
        <v>3</v>
      </c>
      <c r="BB40" s="37">
        <f t="shared" si="75"/>
        <v>43</v>
      </c>
      <c r="BC40" s="37">
        <f t="shared" si="76"/>
        <v>20</v>
      </c>
      <c r="BD40" s="37">
        <f t="shared" si="77"/>
        <v>0</v>
      </c>
      <c r="BE40" s="42">
        <f t="shared" si="78"/>
        <v>63</v>
      </c>
      <c r="BF40" s="36"/>
      <c r="BG40" s="34"/>
      <c r="BH40" s="37">
        <f t="shared" si="79"/>
        <v>0</v>
      </c>
      <c r="BI40" s="37">
        <f t="shared" si="80"/>
        <v>0</v>
      </c>
      <c r="BJ40" s="37">
        <f t="shared" si="81"/>
        <v>0</v>
      </c>
      <c r="BK40" s="42" t="str">
        <f t="shared" si="82"/>
        <v/>
      </c>
    </row>
    <row r="41" spans="1:63" ht="12.75" customHeight="1" x14ac:dyDescent="0.3">
      <c r="A41" s="32">
        <v>40</v>
      </c>
      <c r="B41" s="90" t="s">
        <v>167</v>
      </c>
      <c r="C41" s="60" t="s">
        <v>15</v>
      </c>
      <c r="D41" s="4">
        <v>2013</v>
      </c>
      <c r="E41" s="10">
        <f t="shared" si="43"/>
        <v>2</v>
      </c>
      <c r="F41" s="106">
        <f t="shared" si="44"/>
        <v>49</v>
      </c>
      <c r="G41" s="106" t="str">
        <f t="shared" si="45"/>
        <v/>
      </c>
      <c r="H41" s="106" t="str">
        <f t="shared" si="46"/>
        <v/>
      </c>
      <c r="I41" s="106">
        <f t="shared" si="47"/>
        <v>45</v>
      </c>
      <c r="J41" s="106" t="str">
        <f t="shared" si="48"/>
        <v/>
      </c>
      <c r="K41" s="106" t="str">
        <f t="shared" si="49"/>
        <v/>
      </c>
      <c r="L41" s="32" t="str">
        <f t="shared" si="50"/>
        <v/>
      </c>
      <c r="M41" s="32" t="str">
        <f t="shared" si="51"/>
        <v/>
      </c>
      <c r="N41" s="183">
        <f>IF(E41&lt;4,SUM(F41:M41),SUMPRODUCT(LARGE(F41:M41,{1;2;3;4})))</f>
        <v>94</v>
      </c>
      <c r="O41" s="36">
        <v>35</v>
      </c>
      <c r="P41" s="37">
        <v>2</v>
      </c>
      <c r="Q41" s="34">
        <f t="shared" si="52"/>
        <v>29</v>
      </c>
      <c r="R41" s="34">
        <f t="shared" si="53"/>
        <v>20</v>
      </c>
      <c r="S41" s="34">
        <f t="shared" si="54"/>
        <v>0</v>
      </c>
      <c r="T41" s="35">
        <f t="shared" si="55"/>
        <v>49</v>
      </c>
      <c r="U41" s="37"/>
      <c r="V41" s="39"/>
      <c r="W41" s="39">
        <f t="shared" si="56"/>
        <v>0</v>
      </c>
      <c r="X41" s="41">
        <f t="shared" si="57"/>
        <v>0</v>
      </c>
      <c r="Y41" s="41">
        <f t="shared" si="58"/>
        <v>0</v>
      </c>
      <c r="Z41" s="37" t="str">
        <f t="shared" si="59"/>
        <v/>
      </c>
      <c r="AA41" s="36"/>
      <c r="AB41" s="34"/>
      <c r="AC41" s="34">
        <f t="shared" si="60"/>
        <v>0</v>
      </c>
      <c r="AD41" s="34">
        <f t="shared" si="61"/>
        <v>0</v>
      </c>
      <c r="AE41" s="34">
        <f t="shared" si="62"/>
        <v>0</v>
      </c>
      <c r="AF41" s="35" t="str">
        <f t="shared" si="63"/>
        <v/>
      </c>
      <c r="AG41" s="34">
        <v>28</v>
      </c>
      <c r="AH41" s="41">
        <v>2</v>
      </c>
      <c r="AI41" s="41">
        <v>8</v>
      </c>
      <c r="AJ41" s="39">
        <f t="shared" si="42"/>
        <v>25</v>
      </c>
      <c r="AK41" s="39">
        <f t="shared" si="64"/>
        <v>20</v>
      </c>
      <c r="AL41" s="39">
        <f t="shared" si="65"/>
        <v>0</v>
      </c>
      <c r="AM41" s="39">
        <f t="shared" si="66"/>
        <v>45</v>
      </c>
      <c r="AN41" s="36"/>
      <c r="AO41" s="34"/>
      <c r="AP41" s="34">
        <f t="shared" si="67"/>
        <v>0</v>
      </c>
      <c r="AQ41" s="34">
        <f t="shared" si="68"/>
        <v>0</v>
      </c>
      <c r="AR41" s="34">
        <f t="shared" si="69"/>
        <v>0</v>
      </c>
      <c r="AS41" s="35" t="str">
        <f t="shared" si="70"/>
        <v/>
      </c>
      <c r="AT41" s="36"/>
      <c r="AU41" s="34"/>
      <c r="AV41" s="37">
        <f t="shared" si="71"/>
        <v>0</v>
      </c>
      <c r="AW41" s="37">
        <f t="shared" si="72"/>
        <v>0</v>
      </c>
      <c r="AX41" s="37">
        <f t="shared" si="73"/>
        <v>0</v>
      </c>
      <c r="AY41" s="42" t="str">
        <f t="shared" si="74"/>
        <v/>
      </c>
      <c r="AZ41" s="36"/>
      <c r="BA41" s="34"/>
      <c r="BB41" s="37">
        <f t="shared" si="75"/>
        <v>0</v>
      </c>
      <c r="BC41" s="37">
        <f t="shared" si="76"/>
        <v>0</v>
      </c>
      <c r="BD41" s="37">
        <f t="shared" si="77"/>
        <v>0</v>
      </c>
      <c r="BE41" s="42" t="str">
        <f t="shared" si="78"/>
        <v/>
      </c>
      <c r="BF41" s="36"/>
      <c r="BG41" s="34"/>
      <c r="BH41" s="37">
        <f t="shared" si="79"/>
        <v>0</v>
      </c>
      <c r="BI41" s="37">
        <f t="shared" si="80"/>
        <v>0</v>
      </c>
      <c r="BJ41" s="37">
        <f t="shared" si="81"/>
        <v>0</v>
      </c>
      <c r="BK41" s="42" t="str">
        <f t="shared" si="82"/>
        <v/>
      </c>
    </row>
    <row r="42" spans="1:63" ht="12.75" customHeight="1" x14ac:dyDescent="0.3">
      <c r="A42" s="32">
        <v>41</v>
      </c>
      <c r="B42" s="60" t="s">
        <v>111</v>
      </c>
      <c r="C42" s="60" t="s">
        <v>17</v>
      </c>
      <c r="D42" s="4">
        <v>2013</v>
      </c>
      <c r="E42" s="10">
        <f t="shared" si="43"/>
        <v>2</v>
      </c>
      <c r="F42" s="106" t="str">
        <f t="shared" si="44"/>
        <v/>
      </c>
      <c r="G42" s="106">
        <f t="shared" si="45"/>
        <v>30</v>
      </c>
      <c r="H42" s="106" t="str">
        <f t="shared" si="46"/>
        <v/>
      </c>
      <c r="I42" s="106">
        <f t="shared" si="47"/>
        <v>64</v>
      </c>
      <c r="J42" s="106" t="str">
        <f t="shared" si="48"/>
        <v/>
      </c>
      <c r="K42" s="106" t="str">
        <f t="shared" si="49"/>
        <v/>
      </c>
      <c r="L42" s="32" t="str">
        <f t="shared" si="50"/>
        <v/>
      </c>
      <c r="M42" s="32" t="str">
        <f t="shared" si="51"/>
        <v/>
      </c>
      <c r="N42" s="183">
        <f>IF(E42&lt;4,SUM(F42:M42),SUMPRODUCT(LARGE(F42:M42,{1;2;3;4})))</f>
        <v>94</v>
      </c>
      <c r="O42" s="36"/>
      <c r="P42" s="34"/>
      <c r="Q42" s="34">
        <f t="shared" si="52"/>
        <v>0</v>
      </c>
      <c r="R42" s="34">
        <f t="shared" si="53"/>
        <v>0</v>
      </c>
      <c r="S42" s="34">
        <f t="shared" si="54"/>
        <v>0</v>
      </c>
      <c r="T42" s="35" t="str">
        <f t="shared" si="55"/>
        <v/>
      </c>
      <c r="U42" s="34">
        <v>21</v>
      </c>
      <c r="V42" s="34">
        <v>1</v>
      </c>
      <c r="W42" s="37">
        <f t="shared" si="56"/>
        <v>10</v>
      </c>
      <c r="X42" s="34">
        <f t="shared" si="57"/>
        <v>20</v>
      </c>
      <c r="Y42" s="34">
        <f t="shared" si="58"/>
        <v>0</v>
      </c>
      <c r="Z42" s="34">
        <f t="shared" si="59"/>
        <v>30</v>
      </c>
      <c r="AA42" s="43"/>
      <c r="AB42" s="37"/>
      <c r="AC42" s="37">
        <f t="shared" si="60"/>
        <v>0</v>
      </c>
      <c r="AD42" s="37">
        <f t="shared" si="61"/>
        <v>0</v>
      </c>
      <c r="AE42" s="37">
        <f t="shared" si="62"/>
        <v>0</v>
      </c>
      <c r="AF42" s="42" t="str">
        <f t="shared" si="63"/>
        <v/>
      </c>
      <c r="AG42" s="34">
        <v>20</v>
      </c>
      <c r="AH42" s="34">
        <v>3.5</v>
      </c>
      <c r="AI42" s="34">
        <v>8</v>
      </c>
      <c r="AJ42" s="37">
        <f t="shared" si="42"/>
        <v>44</v>
      </c>
      <c r="AK42" s="37">
        <f t="shared" si="64"/>
        <v>20</v>
      </c>
      <c r="AL42" s="37">
        <f t="shared" si="65"/>
        <v>0</v>
      </c>
      <c r="AM42" s="37">
        <f t="shared" si="66"/>
        <v>64</v>
      </c>
      <c r="AN42" s="43"/>
      <c r="AO42" s="37"/>
      <c r="AP42" s="37">
        <f t="shared" si="67"/>
        <v>0</v>
      </c>
      <c r="AQ42" s="37">
        <f t="shared" si="68"/>
        <v>0</v>
      </c>
      <c r="AR42" s="37">
        <f t="shared" si="69"/>
        <v>0</v>
      </c>
      <c r="AS42" s="42" t="str">
        <f t="shared" si="70"/>
        <v/>
      </c>
      <c r="AT42" s="36"/>
      <c r="AU42" s="34"/>
      <c r="AV42" s="37">
        <f t="shared" si="71"/>
        <v>0</v>
      </c>
      <c r="AW42" s="37">
        <f t="shared" si="72"/>
        <v>0</v>
      </c>
      <c r="AX42" s="37">
        <f t="shared" si="73"/>
        <v>0</v>
      </c>
      <c r="AY42" s="42" t="str">
        <f t="shared" si="74"/>
        <v/>
      </c>
      <c r="AZ42" s="36"/>
      <c r="BA42" s="34"/>
      <c r="BB42" s="37">
        <f t="shared" si="75"/>
        <v>0</v>
      </c>
      <c r="BC42" s="37">
        <f t="shared" si="76"/>
        <v>0</v>
      </c>
      <c r="BD42" s="37">
        <f t="shared" si="77"/>
        <v>0</v>
      </c>
      <c r="BE42" s="42" t="str">
        <f t="shared" si="78"/>
        <v/>
      </c>
      <c r="BF42" s="36"/>
      <c r="BG42" s="34"/>
      <c r="BH42" s="37">
        <f t="shared" si="79"/>
        <v>0</v>
      </c>
      <c r="BI42" s="37">
        <f t="shared" si="80"/>
        <v>0</v>
      </c>
      <c r="BJ42" s="37">
        <f t="shared" si="81"/>
        <v>0</v>
      </c>
      <c r="BK42" s="42" t="str">
        <f t="shared" si="82"/>
        <v/>
      </c>
    </row>
    <row r="43" spans="1:63" s="2" customFormat="1" ht="12.75" customHeight="1" x14ac:dyDescent="0.3">
      <c r="A43" s="32">
        <v>42</v>
      </c>
      <c r="B43" s="61" t="s">
        <v>86</v>
      </c>
      <c r="C43" s="61" t="s">
        <v>53</v>
      </c>
      <c r="D43" s="4">
        <v>2014</v>
      </c>
      <c r="E43" s="10">
        <f t="shared" si="43"/>
        <v>1</v>
      </c>
      <c r="F43" s="106">
        <f t="shared" si="44"/>
        <v>92</v>
      </c>
      <c r="G43" s="106" t="str">
        <f t="shared" si="45"/>
        <v/>
      </c>
      <c r="H43" s="106" t="str">
        <f t="shared" si="46"/>
        <v/>
      </c>
      <c r="I43" s="106" t="str">
        <f t="shared" si="47"/>
        <v/>
      </c>
      <c r="J43" s="106" t="str">
        <f t="shared" si="48"/>
        <v/>
      </c>
      <c r="K43" s="106" t="str">
        <f t="shared" si="49"/>
        <v/>
      </c>
      <c r="L43" s="32" t="str">
        <f t="shared" si="50"/>
        <v/>
      </c>
      <c r="M43" s="32" t="str">
        <f t="shared" si="51"/>
        <v/>
      </c>
      <c r="N43" s="183">
        <f>IF(E43&lt;4,SUM(F43:M43),SUMPRODUCT(LARGE(F43:M43,{1;2;3;4})))</f>
        <v>92</v>
      </c>
      <c r="O43" s="43">
        <v>6</v>
      </c>
      <c r="P43" s="37">
        <v>5</v>
      </c>
      <c r="Q43" s="34">
        <f t="shared" si="52"/>
        <v>72</v>
      </c>
      <c r="R43" s="34">
        <f t="shared" si="53"/>
        <v>20</v>
      </c>
      <c r="S43" s="34">
        <f t="shared" si="54"/>
        <v>0</v>
      </c>
      <c r="T43" s="35">
        <f t="shared" si="55"/>
        <v>92</v>
      </c>
      <c r="U43" s="34"/>
      <c r="V43" s="39"/>
      <c r="W43" s="39">
        <f t="shared" si="56"/>
        <v>0</v>
      </c>
      <c r="X43" s="41">
        <f t="shared" si="57"/>
        <v>0</v>
      </c>
      <c r="Y43" s="41">
        <f t="shared" si="58"/>
        <v>0</v>
      </c>
      <c r="Z43" s="34" t="str">
        <f t="shared" si="59"/>
        <v/>
      </c>
      <c r="AA43" s="36"/>
      <c r="AB43" s="34"/>
      <c r="AC43" s="34">
        <f t="shared" si="60"/>
        <v>0</v>
      </c>
      <c r="AD43" s="34">
        <f t="shared" si="61"/>
        <v>0</v>
      </c>
      <c r="AE43" s="34">
        <f t="shared" si="62"/>
        <v>0</v>
      </c>
      <c r="AF43" s="35" t="str">
        <f t="shared" si="63"/>
        <v/>
      </c>
      <c r="AG43" s="34"/>
      <c r="AH43" s="41"/>
      <c r="AI43" s="41"/>
      <c r="AJ43" s="39"/>
      <c r="AK43" s="39">
        <f t="shared" si="64"/>
        <v>0</v>
      </c>
      <c r="AL43" s="39">
        <f t="shared" si="65"/>
        <v>0</v>
      </c>
      <c r="AM43" s="39" t="str">
        <f t="shared" si="66"/>
        <v/>
      </c>
      <c r="AN43" s="36"/>
      <c r="AO43" s="34"/>
      <c r="AP43" s="34">
        <f t="shared" si="67"/>
        <v>0</v>
      </c>
      <c r="AQ43" s="34">
        <f t="shared" si="68"/>
        <v>0</v>
      </c>
      <c r="AR43" s="34">
        <f t="shared" si="69"/>
        <v>0</v>
      </c>
      <c r="AS43" s="35" t="str">
        <f t="shared" si="70"/>
        <v/>
      </c>
      <c r="AT43" s="36"/>
      <c r="AU43" s="34"/>
      <c r="AV43" s="37">
        <f t="shared" si="71"/>
        <v>0</v>
      </c>
      <c r="AW43" s="37">
        <f t="shared" si="72"/>
        <v>0</v>
      </c>
      <c r="AX43" s="37">
        <f t="shared" si="73"/>
        <v>0</v>
      </c>
      <c r="AY43" s="42" t="str">
        <f t="shared" si="74"/>
        <v/>
      </c>
      <c r="AZ43" s="36"/>
      <c r="BA43" s="34"/>
      <c r="BB43" s="37">
        <f t="shared" si="75"/>
        <v>0</v>
      </c>
      <c r="BC43" s="37">
        <f t="shared" si="76"/>
        <v>0</v>
      </c>
      <c r="BD43" s="37">
        <f t="shared" si="77"/>
        <v>0</v>
      </c>
      <c r="BE43" s="42" t="str">
        <f t="shared" si="78"/>
        <v/>
      </c>
      <c r="BF43" s="36"/>
      <c r="BG43" s="34"/>
      <c r="BH43" s="37">
        <f t="shared" si="79"/>
        <v>0</v>
      </c>
      <c r="BI43" s="37">
        <f t="shared" si="80"/>
        <v>0</v>
      </c>
      <c r="BJ43" s="37">
        <f t="shared" si="81"/>
        <v>0</v>
      </c>
      <c r="BK43" s="42" t="str">
        <f t="shared" si="82"/>
        <v/>
      </c>
    </row>
    <row r="44" spans="1:63" ht="12.75" customHeight="1" x14ac:dyDescent="0.3">
      <c r="A44" s="32">
        <v>43</v>
      </c>
      <c r="B44" s="61" t="s">
        <v>198</v>
      </c>
      <c r="C44" s="61" t="s">
        <v>18</v>
      </c>
      <c r="D44" s="4">
        <v>2014</v>
      </c>
      <c r="E44" s="10">
        <f t="shared" si="43"/>
        <v>1</v>
      </c>
      <c r="F44" s="32" t="str">
        <f t="shared" si="44"/>
        <v/>
      </c>
      <c r="G44" s="32" t="str">
        <f t="shared" si="45"/>
        <v/>
      </c>
      <c r="H44" s="32" t="str">
        <f t="shared" si="46"/>
        <v/>
      </c>
      <c r="I44" s="32" t="str">
        <f t="shared" si="47"/>
        <v/>
      </c>
      <c r="J44" s="106">
        <f t="shared" si="48"/>
        <v>92</v>
      </c>
      <c r="K44" s="32" t="str">
        <f t="shared" si="49"/>
        <v/>
      </c>
      <c r="L44" s="32" t="str">
        <f t="shared" si="50"/>
        <v/>
      </c>
      <c r="M44" s="32" t="str">
        <f t="shared" si="51"/>
        <v/>
      </c>
      <c r="N44" s="183">
        <f>IF(E44&lt;4,SUM(F44:M44),SUMPRODUCT(LARGE(F44:M44,{1;2;3;4})))</f>
        <v>92</v>
      </c>
      <c r="O44" s="36"/>
      <c r="P44" s="34"/>
      <c r="Q44" s="34">
        <f t="shared" si="52"/>
        <v>0</v>
      </c>
      <c r="R44" s="34">
        <f t="shared" si="53"/>
        <v>0</v>
      </c>
      <c r="S44" s="34">
        <f t="shared" si="54"/>
        <v>0</v>
      </c>
      <c r="T44" s="35" t="str">
        <f t="shared" si="55"/>
        <v/>
      </c>
      <c r="U44" s="34"/>
      <c r="V44" s="39"/>
      <c r="W44" s="39">
        <f t="shared" si="56"/>
        <v>0</v>
      </c>
      <c r="X44" s="41">
        <f t="shared" si="57"/>
        <v>0</v>
      </c>
      <c r="Y44" s="41">
        <f t="shared" si="58"/>
        <v>0</v>
      </c>
      <c r="Z44" s="34" t="str">
        <f t="shared" si="59"/>
        <v/>
      </c>
      <c r="AA44" s="36"/>
      <c r="AB44" s="34"/>
      <c r="AC44" s="34">
        <f t="shared" si="60"/>
        <v>0</v>
      </c>
      <c r="AD44" s="34">
        <f t="shared" si="61"/>
        <v>0</v>
      </c>
      <c r="AE44" s="34">
        <f t="shared" si="62"/>
        <v>0</v>
      </c>
      <c r="AF44" s="35" t="str">
        <f t="shared" si="63"/>
        <v/>
      </c>
      <c r="AG44" s="34"/>
      <c r="AJ44" s="39" t="str">
        <f t="shared" ref="AJ44:AJ79" si="83">IF(AI44=0,"",CEILING(100*AH44/AI44,1))</f>
        <v/>
      </c>
      <c r="AK44" s="39">
        <f t="shared" si="64"/>
        <v>0</v>
      </c>
      <c r="AL44" s="39">
        <f t="shared" si="65"/>
        <v>0</v>
      </c>
      <c r="AM44" s="39" t="str">
        <f t="shared" si="66"/>
        <v/>
      </c>
      <c r="AN44" s="36">
        <v>4</v>
      </c>
      <c r="AO44" s="34">
        <v>5</v>
      </c>
      <c r="AP44" s="37">
        <f t="shared" si="67"/>
        <v>72</v>
      </c>
      <c r="AQ44" s="34">
        <f t="shared" si="68"/>
        <v>20</v>
      </c>
      <c r="AR44" s="34">
        <f t="shared" si="69"/>
        <v>0</v>
      </c>
      <c r="AS44" s="35">
        <f t="shared" si="70"/>
        <v>92</v>
      </c>
      <c r="AT44" s="36"/>
      <c r="AU44" s="34"/>
      <c r="AV44" s="37">
        <f t="shared" si="71"/>
        <v>0</v>
      </c>
      <c r="AW44" s="37">
        <f t="shared" si="72"/>
        <v>0</v>
      </c>
      <c r="AX44" s="37">
        <f t="shared" si="73"/>
        <v>0</v>
      </c>
      <c r="AY44" s="42" t="str">
        <f t="shared" si="74"/>
        <v/>
      </c>
      <c r="AZ44" s="36"/>
      <c r="BA44" s="34"/>
      <c r="BB44" s="37">
        <f t="shared" si="75"/>
        <v>0</v>
      </c>
      <c r="BC44" s="37">
        <f t="shared" si="76"/>
        <v>0</v>
      </c>
      <c r="BD44" s="37">
        <f t="shared" si="77"/>
        <v>0</v>
      </c>
      <c r="BE44" s="42" t="str">
        <f t="shared" si="78"/>
        <v/>
      </c>
      <c r="BF44" s="36"/>
      <c r="BG44" s="34"/>
      <c r="BH44" s="37">
        <f t="shared" si="79"/>
        <v>0</v>
      </c>
      <c r="BI44" s="37">
        <f t="shared" si="80"/>
        <v>0</v>
      </c>
      <c r="BJ44" s="37">
        <f t="shared" si="81"/>
        <v>0</v>
      </c>
      <c r="BK44" s="42" t="str">
        <f t="shared" si="82"/>
        <v/>
      </c>
    </row>
    <row r="45" spans="1:63" s="2" customFormat="1" ht="12.75" customHeight="1" x14ac:dyDescent="0.3">
      <c r="A45" s="32">
        <v>44</v>
      </c>
      <c r="B45" s="60" t="s">
        <v>107</v>
      </c>
      <c r="C45" s="61" t="s">
        <v>15</v>
      </c>
      <c r="D45" s="4">
        <v>2014</v>
      </c>
      <c r="E45" s="10">
        <f t="shared" si="43"/>
        <v>2</v>
      </c>
      <c r="F45" s="106">
        <f t="shared" si="44"/>
        <v>28</v>
      </c>
      <c r="G45" s="106" t="str">
        <f t="shared" si="45"/>
        <v/>
      </c>
      <c r="H45" s="106" t="str">
        <f t="shared" si="46"/>
        <v/>
      </c>
      <c r="I45" s="106" t="str">
        <f t="shared" si="47"/>
        <v/>
      </c>
      <c r="J45" s="106">
        <f t="shared" si="48"/>
        <v>56</v>
      </c>
      <c r="K45" s="106" t="str">
        <f t="shared" si="49"/>
        <v/>
      </c>
      <c r="L45" s="32" t="str">
        <f t="shared" si="50"/>
        <v/>
      </c>
      <c r="M45" s="32" t="str">
        <f t="shared" si="51"/>
        <v/>
      </c>
      <c r="N45" s="183">
        <f>IF(E45&lt;4,SUM(F45:M45),SUMPRODUCT(LARGE(F45:M45,{1;2;3;4})))</f>
        <v>84</v>
      </c>
      <c r="O45" s="79">
        <v>42</v>
      </c>
      <c r="P45" s="37">
        <v>0.5</v>
      </c>
      <c r="Q45" s="34">
        <f t="shared" si="52"/>
        <v>8</v>
      </c>
      <c r="R45" s="34">
        <f t="shared" si="53"/>
        <v>20</v>
      </c>
      <c r="S45" s="34">
        <f t="shared" si="54"/>
        <v>0</v>
      </c>
      <c r="T45" s="35">
        <f t="shared" si="55"/>
        <v>28</v>
      </c>
      <c r="U45" s="37"/>
      <c r="V45" s="39"/>
      <c r="W45" s="39">
        <f t="shared" si="56"/>
        <v>0</v>
      </c>
      <c r="X45" s="39">
        <f t="shared" si="57"/>
        <v>0</v>
      </c>
      <c r="Y45" s="39">
        <f t="shared" si="58"/>
        <v>0</v>
      </c>
      <c r="Z45" s="37" t="str">
        <f t="shared" si="59"/>
        <v/>
      </c>
      <c r="AA45" s="36"/>
      <c r="AB45" s="34"/>
      <c r="AC45" s="34">
        <f t="shared" si="60"/>
        <v>0</v>
      </c>
      <c r="AD45" s="34">
        <f t="shared" si="61"/>
        <v>0</v>
      </c>
      <c r="AE45" s="34">
        <f t="shared" si="62"/>
        <v>0</v>
      </c>
      <c r="AF45" s="35" t="str">
        <f t="shared" si="63"/>
        <v/>
      </c>
      <c r="AG45" s="34"/>
      <c r="AH45" s="41"/>
      <c r="AI45" s="41"/>
      <c r="AJ45" s="39" t="str">
        <f t="shared" si="83"/>
        <v/>
      </c>
      <c r="AK45" s="39">
        <f t="shared" si="64"/>
        <v>0</v>
      </c>
      <c r="AL45" s="39">
        <f t="shared" si="65"/>
        <v>0</v>
      </c>
      <c r="AM45" s="39" t="str">
        <f t="shared" si="66"/>
        <v/>
      </c>
      <c r="AN45" s="36">
        <v>28</v>
      </c>
      <c r="AO45" s="34">
        <v>2.5</v>
      </c>
      <c r="AP45" s="37">
        <f t="shared" si="67"/>
        <v>36</v>
      </c>
      <c r="AQ45" s="34">
        <f t="shared" si="68"/>
        <v>20</v>
      </c>
      <c r="AR45" s="34">
        <f t="shared" si="69"/>
        <v>0</v>
      </c>
      <c r="AS45" s="35">
        <f t="shared" si="70"/>
        <v>56</v>
      </c>
      <c r="AT45" s="36"/>
      <c r="AU45" s="34"/>
      <c r="AV45" s="37">
        <f t="shared" si="71"/>
        <v>0</v>
      </c>
      <c r="AW45" s="37">
        <f t="shared" si="72"/>
        <v>0</v>
      </c>
      <c r="AX45" s="37">
        <f t="shared" si="73"/>
        <v>0</v>
      </c>
      <c r="AY45" s="42" t="str">
        <f t="shared" si="74"/>
        <v/>
      </c>
      <c r="AZ45" s="36"/>
      <c r="BA45" s="34"/>
      <c r="BB45" s="37">
        <f t="shared" si="75"/>
        <v>0</v>
      </c>
      <c r="BC45" s="37">
        <f t="shared" si="76"/>
        <v>0</v>
      </c>
      <c r="BD45" s="37">
        <f t="shared" si="77"/>
        <v>0</v>
      </c>
      <c r="BE45" s="42" t="str">
        <f t="shared" si="78"/>
        <v/>
      </c>
      <c r="BF45" s="36"/>
      <c r="BG45" s="34"/>
      <c r="BH45" s="37">
        <f t="shared" si="79"/>
        <v>0</v>
      </c>
      <c r="BI45" s="37">
        <f t="shared" si="80"/>
        <v>0</v>
      </c>
      <c r="BJ45" s="37">
        <f t="shared" si="81"/>
        <v>0</v>
      </c>
      <c r="BK45" s="42" t="str">
        <f t="shared" si="82"/>
        <v/>
      </c>
    </row>
    <row r="46" spans="1:63" ht="12.75" customHeight="1" x14ac:dyDescent="0.3">
      <c r="A46" s="32">
        <v>45</v>
      </c>
      <c r="B46" s="60" t="s">
        <v>90</v>
      </c>
      <c r="C46" s="60" t="s">
        <v>53</v>
      </c>
      <c r="D46" s="4">
        <v>2014</v>
      </c>
      <c r="E46" s="10">
        <f t="shared" si="43"/>
        <v>1</v>
      </c>
      <c r="F46" s="106">
        <f t="shared" si="44"/>
        <v>78</v>
      </c>
      <c r="G46" s="106" t="str">
        <f t="shared" si="45"/>
        <v/>
      </c>
      <c r="H46" s="106" t="str">
        <f t="shared" si="46"/>
        <v/>
      </c>
      <c r="I46" s="106" t="str">
        <f t="shared" si="47"/>
        <v/>
      </c>
      <c r="J46" s="106" t="str">
        <f t="shared" si="48"/>
        <v/>
      </c>
      <c r="K46" s="106" t="str">
        <f t="shared" si="49"/>
        <v/>
      </c>
      <c r="L46" s="32" t="str">
        <f t="shared" si="50"/>
        <v/>
      </c>
      <c r="M46" s="32" t="str">
        <f t="shared" si="51"/>
        <v/>
      </c>
      <c r="N46" s="183">
        <f>IF(E46&lt;4,SUM(F46:M46),SUMPRODUCT(LARGE(F46:M46,{1;2;3;4})))</f>
        <v>78</v>
      </c>
      <c r="O46" s="36">
        <v>14</v>
      </c>
      <c r="P46" s="34">
        <v>4</v>
      </c>
      <c r="Q46" s="34">
        <f t="shared" si="52"/>
        <v>58</v>
      </c>
      <c r="R46" s="34">
        <f t="shared" si="53"/>
        <v>20</v>
      </c>
      <c r="S46" s="34">
        <f t="shared" si="54"/>
        <v>0</v>
      </c>
      <c r="T46" s="35">
        <f t="shared" si="55"/>
        <v>78</v>
      </c>
      <c r="U46" s="37"/>
      <c r="V46" s="39"/>
      <c r="W46" s="39">
        <f t="shared" si="56"/>
        <v>0</v>
      </c>
      <c r="X46" s="41">
        <f t="shared" si="57"/>
        <v>0</v>
      </c>
      <c r="Y46" s="41">
        <f t="shared" si="58"/>
        <v>0</v>
      </c>
      <c r="Z46" s="34" t="str">
        <f t="shared" si="59"/>
        <v/>
      </c>
      <c r="AA46" s="36"/>
      <c r="AB46" s="34"/>
      <c r="AC46" s="34">
        <f t="shared" si="60"/>
        <v>0</v>
      </c>
      <c r="AD46" s="34">
        <f t="shared" si="61"/>
        <v>0</v>
      </c>
      <c r="AE46" s="34">
        <f t="shared" si="62"/>
        <v>0</v>
      </c>
      <c r="AF46" s="35" t="str">
        <f t="shared" si="63"/>
        <v/>
      </c>
      <c r="AG46" s="37"/>
      <c r="AH46" s="39"/>
      <c r="AI46" s="39"/>
      <c r="AJ46" s="39" t="str">
        <f t="shared" si="83"/>
        <v/>
      </c>
      <c r="AK46" s="39">
        <f t="shared" si="64"/>
        <v>0</v>
      </c>
      <c r="AL46" s="39">
        <f t="shared" si="65"/>
        <v>0</v>
      </c>
      <c r="AM46" s="39" t="str">
        <f t="shared" si="66"/>
        <v/>
      </c>
      <c r="AN46" s="36"/>
      <c r="AO46" s="34"/>
      <c r="AP46" s="34">
        <f t="shared" si="67"/>
        <v>0</v>
      </c>
      <c r="AQ46" s="34">
        <f t="shared" si="68"/>
        <v>0</v>
      </c>
      <c r="AR46" s="34">
        <f t="shared" si="69"/>
        <v>0</v>
      </c>
      <c r="AS46" s="35" t="str">
        <f t="shared" si="70"/>
        <v/>
      </c>
      <c r="AT46" s="43"/>
      <c r="AU46" s="37"/>
      <c r="AV46" s="37">
        <f t="shared" si="71"/>
        <v>0</v>
      </c>
      <c r="AW46" s="37">
        <f t="shared" si="72"/>
        <v>0</v>
      </c>
      <c r="AX46" s="37">
        <f t="shared" si="73"/>
        <v>0</v>
      </c>
      <c r="AY46" s="42" t="str">
        <f t="shared" si="74"/>
        <v/>
      </c>
      <c r="AZ46" s="43"/>
      <c r="BA46" s="37"/>
      <c r="BB46" s="37">
        <f t="shared" si="75"/>
        <v>0</v>
      </c>
      <c r="BC46" s="37">
        <f t="shared" si="76"/>
        <v>0</v>
      </c>
      <c r="BD46" s="37">
        <f t="shared" si="77"/>
        <v>0</v>
      </c>
      <c r="BE46" s="42" t="str">
        <f t="shared" si="78"/>
        <v/>
      </c>
      <c r="BF46" s="43"/>
      <c r="BG46" s="37"/>
      <c r="BH46" s="37">
        <f t="shared" si="79"/>
        <v>0</v>
      </c>
      <c r="BI46" s="37">
        <f t="shared" si="80"/>
        <v>0</v>
      </c>
      <c r="BJ46" s="37">
        <f t="shared" si="81"/>
        <v>0</v>
      </c>
      <c r="BK46" s="42" t="str">
        <f t="shared" si="82"/>
        <v/>
      </c>
    </row>
    <row r="47" spans="1:63" s="2" customFormat="1" ht="12.75" customHeight="1" x14ac:dyDescent="0.3">
      <c r="A47" s="32">
        <v>46</v>
      </c>
      <c r="B47" s="60" t="s">
        <v>238</v>
      </c>
      <c r="C47" s="61" t="s">
        <v>85</v>
      </c>
      <c r="D47" s="4">
        <v>2014</v>
      </c>
      <c r="E47" s="10">
        <f t="shared" si="43"/>
        <v>1</v>
      </c>
      <c r="F47" s="32" t="str">
        <f t="shared" si="44"/>
        <v/>
      </c>
      <c r="G47" s="32" t="str">
        <f t="shared" si="45"/>
        <v/>
      </c>
      <c r="H47" s="32" t="str">
        <f t="shared" si="46"/>
        <v/>
      </c>
      <c r="I47" s="32" t="str">
        <f t="shared" si="47"/>
        <v/>
      </c>
      <c r="J47" s="106" t="str">
        <f t="shared" si="48"/>
        <v/>
      </c>
      <c r="K47" s="32" t="str">
        <f t="shared" si="49"/>
        <v/>
      </c>
      <c r="L47" s="32">
        <f t="shared" si="50"/>
        <v>78</v>
      </c>
      <c r="M47" s="32" t="str">
        <f t="shared" si="51"/>
        <v/>
      </c>
      <c r="N47" s="183">
        <f>IF(E47&lt;4,SUM(F47:M47),SUMPRODUCT(LARGE(F47:M47,{1;2;3;4})))</f>
        <v>78</v>
      </c>
      <c r="O47" s="43"/>
      <c r="P47" s="37"/>
      <c r="Q47" s="37">
        <f t="shared" si="52"/>
        <v>0</v>
      </c>
      <c r="R47" s="37">
        <f t="shared" si="53"/>
        <v>0</v>
      </c>
      <c r="S47" s="37">
        <f t="shared" si="54"/>
        <v>0</v>
      </c>
      <c r="T47" s="42" t="str">
        <f t="shared" si="55"/>
        <v/>
      </c>
      <c r="U47" s="37"/>
      <c r="V47" s="39"/>
      <c r="W47" s="39">
        <f t="shared" si="56"/>
        <v>0</v>
      </c>
      <c r="X47" s="41">
        <f t="shared" si="57"/>
        <v>0</v>
      </c>
      <c r="Y47" s="41">
        <f t="shared" si="58"/>
        <v>0</v>
      </c>
      <c r="Z47" s="34" t="str">
        <f t="shared" si="59"/>
        <v/>
      </c>
      <c r="AA47" s="43"/>
      <c r="AB47" s="37"/>
      <c r="AC47" s="37">
        <f t="shared" si="60"/>
        <v>0</v>
      </c>
      <c r="AD47" s="37">
        <f t="shared" si="61"/>
        <v>0</v>
      </c>
      <c r="AE47" s="37">
        <f t="shared" si="62"/>
        <v>0</v>
      </c>
      <c r="AF47" s="42" t="str">
        <f t="shared" si="63"/>
        <v/>
      </c>
      <c r="AG47" s="34"/>
      <c r="AH47" s="41"/>
      <c r="AI47" s="41"/>
      <c r="AJ47" s="39" t="str">
        <f t="shared" si="83"/>
        <v/>
      </c>
      <c r="AK47" s="39">
        <f t="shared" si="64"/>
        <v>0</v>
      </c>
      <c r="AL47" s="39">
        <f t="shared" si="65"/>
        <v>0</v>
      </c>
      <c r="AM47" s="39" t="str">
        <f t="shared" si="66"/>
        <v/>
      </c>
      <c r="AN47" s="43"/>
      <c r="AO47" s="37"/>
      <c r="AP47" s="37">
        <f t="shared" si="67"/>
        <v>0</v>
      </c>
      <c r="AQ47" s="37">
        <f t="shared" si="68"/>
        <v>0</v>
      </c>
      <c r="AR47" s="37">
        <f t="shared" si="69"/>
        <v>0</v>
      </c>
      <c r="AS47" s="42" t="str">
        <f t="shared" si="70"/>
        <v/>
      </c>
      <c r="AT47" s="36"/>
      <c r="AU47" s="34"/>
      <c r="AV47" s="37">
        <f t="shared" si="71"/>
        <v>0</v>
      </c>
      <c r="AW47" s="37">
        <f t="shared" si="72"/>
        <v>0</v>
      </c>
      <c r="AX47" s="37">
        <f t="shared" si="73"/>
        <v>0</v>
      </c>
      <c r="AY47" s="42" t="str">
        <f t="shared" si="74"/>
        <v/>
      </c>
      <c r="AZ47" s="36">
        <v>14</v>
      </c>
      <c r="BA47" s="34">
        <v>4</v>
      </c>
      <c r="BB47" s="37">
        <f t="shared" si="75"/>
        <v>58</v>
      </c>
      <c r="BC47" s="37">
        <f t="shared" si="76"/>
        <v>20</v>
      </c>
      <c r="BD47" s="37">
        <f t="shared" si="77"/>
        <v>0</v>
      </c>
      <c r="BE47" s="42">
        <f t="shared" si="78"/>
        <v>78</v>
      </c>
      <c r="BF47" s="36"/>
      <c r="BG47" s="34"/>
      <c r="BH47" s="37">
        <f t="shared" si="79"/>
        <v>0</v>
      </c>
      <c r="BI47" s="37">
        <f t="shared" si="80"/>
        <v>0</v>
      </c>
      <c r="BJ47" s="37">
        <f t="shared" si="81"/>
        <v>0</v>
      </c>
      <c r="BK47" s="42" t="str">
        <f t="shared" si="82"/>
        <v/>
      </c>
    </row>
    <row r="48" spans="1:63" s="2" customFormat="1" ht="12.75" customHeight="1" x14ac:dyDescent="0.3">
      <c r="A48" s="32">
        <v>47</v>
      </c>
      <c r="B48" s="60" t="s">
        <v>239</v>
      </c>
      <c r="C48" s="182" t="s">
        <v>108</v>
      </c>
      <c r="D48" s="55">
        <v>2013</v>
      </c>
      <c r="E48" s="10">
        <f t="shared" si="43"/>
        <v>1</v>
      </c>
      <c r="F48" s="32" t="str">
        <f t="shared" si="44"/>
        <v/>
      </c>
      <c r="G48" s="32" t="str">
        <f t="shared" si="45"/>
        <v/>
      </c>
      <c r="H48" s="32" t="str">
        <f t="shared" si="46"/>
        <v/>
      </c>
      <c r="I48" s="32" t="str">
        <f t="shared" si="47"/>
        <v/>
      </c>
      <c r="J48" s="106" t="str">
        <f t="shared" si="48"/>
        <v/>
      </c>
      <c r="K48" s="32" t="str">
        <f t="shared" si="49"/>
        <v/>
      </c>
      <c r="L48" s="32">
        <f t="shared" si="50"/>
        <v>78</v>
      </c>
      <c r="M48" s="32" t="str">
        <f t="shared" si="51"/>
        <v/>
      </c>
      <c r="N48" s="183">
        <f>IF(E48&lt;4,SUM(F48:M48),SUMPRODUCT(LARGE(F48:M48,{1;2;3;4})))</f>
        <v>78</v>
      </c>
      <c r="O48" s="43"/>
      <c r="P48" s="37"/>
      <c r="Q48" s="37">
        <f t="shared" si="52"/>
        <v>0</v>
      </c>
      <c r="R48" s="37">
        <f t="shared" si="53"/>
        <v>0</v>
      </c>
      <c r="S48" s="37">
        <f t="shared" si="54"/>
        <v>0</v>
      </c>
      <c r="T48" s="42" t="str">
        <f t="shared" si="55"/>
        <v/>
      </c>
      <c r="U48" s="37"/>
      <c r="V48" s="39"/>
      <c r="W48" s="39">
        <f t="shared" si="56"/>
        <v>0</v>
      </c>
      <c r="X48" s="41">
        <f t="shared" si="57"/>
        <v>0</v>
      </c>
      <c r="Y48" s="41">
        <f t="shared" si="58"/>
        <v>0</v>
      </c>
      <c r="Z48" s="34" t="str">
        <f t="shared" si="59"/>
        <v/>
      </c>
      <c r="AA48" s="43"/>
      <c r="AB48" s="37"/>
      <c r="AC48" s="37">
        <f t="shared" si="60"/>
        <v>0</v>
      </c>
      <c r="AD48" s="37">
        <f t="shared" si="61"/>
        <v>0</v>
      </c>
      <c r="AE48" s="37">
        <f t="shared" si="62"/>
        <v>0</v>
      </c>
      <c r="AF48" s="42" t="str">
        <f t="shared" si="63"/>
        <v/>
      </c>
      <c r="AG48" s="34"/>
      <c r="AH48" s="41"/>
      <c r="AI48" s="41"/>
      <c r="AJ48" s="39" t="str">
        <f t="shared" si="83"/>
        <v/>
      </c>
      <c r="AK48" s="39">
        <f t="shared" si="64"/>
        <v>0</v>
      </c>
      <c r="AL48" s="39">
        <f t="shared" si="65"/>
        <v>0</v>
      </c>
      <c r="AM48" s="39" t="str">
        <f t="shared" si="66"/>
        <v/>
      </c>
      <c r="AN48" s="43"/>
      <c r="AO48" s="37"/>
      <c r="AP48" s="37">
        <f t="shared" si="67"/>
        <v>0</v>
      </c>
      <c r="AQ48" s="37">
        <f t="shared" si="68"/>
        <v>0</v>
      </c>
      <c r="AR48" s="37">
        <f t="shared" si="69"/>
        <v>0</v>
      </c>
      <c r="AS48" s="42" t="str">
        <f t="shared" si="70"/>
        <v/>
      </c>
      <c r="AT48" s="36"/>
      <c r="AU48" s="34"/>
      <c r="AV48" s="37">
        <f t="shared" si="71"/>
        <v>0</v>
      </c>
      <c r="AW48" s="37">
        <f t="shared" si="72"/>
        <v>0</v>
      </c>
      <c r="AX48" s="37">
        <f t="shared" si="73"/>
        <v>0</v>
      </c>
      <c r="AY48" s="42" t="str">
        <f t="shared" si="74"/>
        <v/>
      </c>
      <c r="AZ48" s="36">
        <v>17</v>
      </c>
      <c r="BA48" s="34">
        <v>4</v>
      </c>
      <c r="BB48" s="37">
        <f t="shared" si="75"/>
        <v>58</v>
      </c>
      <c r="BC48" s="37">
        <f t="shared" si="76"/>
        <v>20</v>
      </c>
      <c r="BD48" s="37">
        <f t="shared" si="77"/>
        <v>0</v>
      </c>
      <c r="BE48" s="42">
        <f t="shared" si="78"/>
        <v>78</v>
      </c>
      <c r="BF48" s="36"/>
      <c r="BG48" s="34"/>
      <c r="BH48" s="37">
        <f t="shared" si="79"/>
        <v>0</v>
      </c>
      <c r="BI48" s="37">
        <f t="shared" si="80"/>
        <v>0</v>
      </c>
      <c r="BJ48" s="37">
        <f t="shared" si="81"/>
        <v>0</v>
      </c>
      <c r="BK48" s="42" t="str">
        <f t="shared" si="82"/>
        <v/>
      </c>
    </row>
    <row r="49" spans="1:63" s="2" customFormat="1" ht="12.75" customHeight="1" x14ac:dyDescent="0.3">
      <c r="A49" s="32">
        <v>48</v>
      </c>
      <c r="B49" s="61" t="s">
        <v>214</v>
      </c>
      <c r="C49" s="61" t="s">
        <v>20</v>
      </c>
      <c r="D49" s="4">
        <v>2018</v>
      </c>
      <c r="E49" s="10">
        <f t="shared" si="43"/>
        <v>2</v>
      </c>
      <c r="F49" s="32" t="str">
        <f t="shared" si="44"/>
        <v/>
      </c>
      <c r="G49" s="32" t="str">
        <f t="shared" si="45"/>
        <v/>
      </c>
      <c r="H49" s="32" t="str">
        <f t="shared" si="46"/>
        <v/>
      </c>
      <c r="I49" s="32" t="str">
        <f t="shared" si="47"/>
        <v/>
      </c>
      <c r="J49" s="106">
        <f t="shared" si="48"/>
        <v>42</v>
      </c>
      <c r="K49" s="32" t="str">
        <f t="shared" si="49"/>
        <v/>
      </c>
      <c r="L49" s="32">
        <f t="shared" si="50"/>
        <v>35</v>
      </c>
      <c r="M49" s="32" t="str">
        <f t="shared" si="51"/>
        <v/>
      </c>
      <c r="N49" s="183">
        <f>IF(E49&lt;4,SUM(F49:M49),SUMPRODUCT(LARGE(F49:M49,{1;2;3;4})))</f>
        <v>77</v>
      </c>
      <c r="O49" s="36"/>
      <c r="P49" s="37"/>
      <c r="Q49" s="34">
        <f t="shared" si="52"/>
        <v>0</v>
      </c>
      <c r="R49" s="34">
        <f t="shared" si="53"/>
        <v>0</v>
      </c>
      <c r="S49" s="34">
        <f t="shared" si="54"/>
        <v>0</v>
      </c>
      <c r="T49" s="35" t="str">
        <f t="shared" si="55"/>
        <v/>
      </c>
      <c r="U49" s="37"/>
      <c r="V49" s="39"/>
      <c r="W49" s="39">
        <f t="shared" si="56"/>
        <v>0</v>
      </c>
      <c r="X49" s="39">
        <f t="shared" si="57"/>
        <v>0</v>
      </c>
      <c r="Y49" s="39">
        <f t="shared" si="58"/>
        <v>0</v>
      </c>
      <c r="Z49" s="37" t="str">
        <f t="shared" si="59"/>
        <v/>
      </c>
      <c r="AA49" s="36"/>
      <c r="AB49" s="34"/>
      <c r="AC49" s="34">
        <f t="shared" si="60"/>
        <v>0</v>
      </c>
      <c r="AD49" s="34">
        <f t="shared" si="61"/>
        <v>0</v>
      </c>
      <c r="AE49" s="34">
        <f t="shared" si="62"/>
        <v>0</v>
      </c>
      <c r="AF49" s="35" t="str">
        <f t="shared" si="63"/>
        <v/>
      </c>
      <c r="AG49" s="34"/>
      <c r="AH49" s="41"/>
      <c r="AI49" s="41"/>
      <c r="AJ49" s="39" t="str">
        <f t="shared" si="83"/>
        <v/>
      </c>
      <c r="AK49" s="39">
        <f t="shared" si="64"/>
        <v>0</v>
      </c>
      <c r="AL49" s="39">
        <f t="shared" si="65"/>
        <v>0</v>
      </c>
      <c r="AM49" s="39" t="str">
        <f t="shared" si="66"/>
        <v/>
      </c>
      <c r="AN49" s="36">
        <v>34</v>
      </c>
      <c r="AO49" s="34">
        <v>1.5</v>
      </c>
      <c r="AP49" s="37">
        <f t="shared" si="67"/>
        <v>22</v>
      </c>
      <c r="AQ49" s="34">
        <f t="shared" si="68"/>
        <v>20</v>
      </c>
      <c r="AR49" s="34">
        <f t="shared" si="69"/>
        <v>0</v>
      </c>
      <c r="AS49" s="35">
        <f t="shared" si="70"/>
        <v>42</v>
      </c>
      <c r="AT49" s="36"/>
      <c r="AU49" s="34"/>
      <c r="AV49" s="37">
        <f t="shared" si="71"/>
        <v>0</v>
      </c>
      <c r="AW49" s="37">
        <f t="shared" si="72"/>
        <v>0</v>
      </c>
      <c r="AX49" s="37">
        <f t="shared" si="73"/>
        <v>0</v>
      </c>
      <c r="AY49" s="42" t="str">
        <f t="shared" si="74"/>
        <v/>
      </c>
      <c r="AZ49" s="36">
        <v>39</v>
      </c>
      <c r="BA49" s="34">
        <v>1</v>
      </c>
      <c r="BB49" s="37">
        <f t="shared" si="75"/>
        <v>15</v>
      </c>
      <c r="BC49" s="37">
        <f t="shared" si="76"/>
        <v>20</v>
      </c>
      <c r="BD49" s="37">
        <f t="shared" si="77"/>
        <v>0</v>
      </c>
      <c r="BE49" s="42">
        <f t="shared" si="78"/>
        <v>35</v>
      </c>
      <c r="BF49" s="36"/>
      <c r="BG49" s="34"/>
      <c r="BH49" s="37">
        <f t="shared" si="79"/>
        <v>0</v>
      </c>
      <c r="BI49" s="37">
        <f t="shared" si="80"/>
        <v>0</v>
      </c>
      <c r="BJ49" s="37">
        <f t="shared" si="81"/>
        <v>0</v>
      </c>
      <c r="BK49" s="42" t="str">
        <f t="shared" si="82"/>
        <v/>
      </c>
    </row>
    <row r="50" spans="1:63" s="2" customFormat="1" ht="12.75" customHeight="1" x14ac:dyDescent="0.3">
      <c r="A50" s="32">
        <v>49</v>
      </c>
      <c r="B50" s="61" t="s">
        <v>187</v>
      </c>
      <c r="C50" s="61" t="s">
        <v>15</v>
      </c>
      <c r="D50" s="4">
        <v>2014</v>
      </c>
      <c r="E50" s="10">
        <f t="shared" si="43"/>
        <v>1</v>
      </c>
      <c r="F50" s="106" t="str">
        <f t="shared" si="44"/>
        <v/>
      </c>
      <c r="G50" s="106" t="str">
        <f t="shared" si="45"/>
        <v/>
      </c>
      <c r="H50" s="106" t="str">
        <f t="shared" si="46"/>
        <v/>
      </c>
      <c r="I50" s="106">
        <f t="shared" si="47"/>
        <v>70</v>
      </c>
      <c r="J50" s="106" t="str">
        <f t="shared" si="48"/>
        <v/>
      </c>
      <c r="K50" s="106" t="str">
        <f t="shared" si="49"/>
        <v/>
      </c>
      <c r="L50" s="32" t="str">
        <f t="shared" si="50"/>
        <v/>
      </c>
      <c r="M50" s="32" t="str">
        <f t="shared" si="51"/>
        <v/>
      </c>
      <c r="N50" s="183">
        <f>IF(E50&lt;4,SUM(F50:M50),SUMPRODUCT(LARGE(F50:M50,{1;2;3;4})))</f>
        <v>70</v>
      </c>
      <c r="O50" s="36"/>
      <c r="P50" s="37"/>
      <c r="Q50" s="34">
        <f t="shared" si="52"/>
        <v>0</v>
      </c>
      <c r="R50" s="34">
        <f t="shared" si="53"/>
        <v>0</v>
      </c>
      <c r="S50" s="34">
        <f t="shared" si="54"/>
        <v>0</v>
      </c>
      <c r="T50" s="35" t="str">
        <f t="shared" si="55"/>
        <v/>
      </c>
      <c r="U50" s="37"/>
      <c r="V50" s="39"/>
      <c r="W50" s="39">
        <f t="shared" si="56"/>
        <v>0</v>
      </c>
      <c r="X50" s="41">
        <f t="shared" si="57"/>
        <v>0</v>
      </c>
      <c r="Y50" s="41">
        <f t="shared" si="58"/>
        <v>0</v>
      </c>
      <c r="Z50" s="34" t="str">
        <f t="shared" si="59"/>
        <v/>
      </c>
      <c r="AA50" s="36"/>
      <c r="AB50" s="34"/>
      <c r="AC50" s="34">
        <f t="shared" si="60"/>
        <v>0</v>
      </c>
      <c r="AD50" s="34">
        <f t="shared" si="61"/>
        <v>0</v>
      </c>
      <c r="AE50" s="34">
        <f t="shared" si="62"/>
        <v>0</v>
      </c>
      <c r="AF50" s="35" t="str">
        <f t="shared" si="63"/>
        <v/>
      </c>
      <c r="AG50" s="34">
        <v>14</v>
      </c>
      <c r="AH50" s="41">
        <v>5.5</v>
      </c>
      <c r="AI50" s="41">
        <v>11</v>
      </c>
      <c r="AJ50" s="39">
        <f t="shared" si="83"/>
        <v>50</v>
      </c>
      <c r="AK50" s="39">
        <f t="shared" si="64"/>
        <v>20</v>
      </c>
      <c r="AL50" s="39">
        <f t="shared" si="65"/>
        <v>0</v>
      </c>
      <c r="AM50" s="39">
        <f t="shared" si="66"/>
        <v>70</v>
      </c>
      <c r="AN50" s="36"/>
      <c r="AO50" s="34"/>
      <c r="AP50" s="34">
        <f t="shared" si="67"/>
        <v>0</v>
      </c>
      <c r="AQ50" s="34">
        <f t="shared" si="68"/>
        <v>0</v>
      </c>
      <c r="AR50" s="34">
        <f t="shared" si="69"/>
        <v>0</v>
      </c>
      <c r="AS50" s="35" t="str">
        <f t="shared" si="70"/>
        <v/>
      </c>
      <c r="AT50" s="36"/>
      <c r="AU50" s="34"/>
      <c r="AV50" s="37">
        <f t="shared" si="71"/>
        <v>0</v>
      </c>
      <c r="AW50" s="37">
        <f t="shared" si="72"/>
        <v>0</v>
      </c>
      <c r="AX50" s="37">
        <f t="shared" si="73"/>
        <v>0</v>
      </c>
      <c r="AY50" s="42" t="str">
        <f t="shared" si="74"/>
        <v/>
      </c>
      <c r="AZ50" s="36"/>
      <c r="BA50" s="34"/>
      <c r="BB50" s="37">
        <f t="shared" si="75"/>
        <v>0</v>
      </c>
      <c r="BC50" s="37">
        <f t="shared" si="76"/>
        <v>0</v>
      </c>
      <c r="BD50" s="37">
        <f t="shared" si="77"/>
        <v>0</v>
      </c>
      <c r="BE50" s="42" t="str">
        <f t="shared" si="78"/>
        <v/>
      </c>
      <c r="BF50" s="36"/>
      <c r="BG50" s="34"/>
      <c r="BH50" s="37">
        <f t="shared" si="79"/>
        <v>0</v>
      </c>
      <c r="BI50" s="37">
        <f t="shared" si="80"/>
        <v>0</v>
      </c>
      <c r="BJ50" s="37">
        <f t="shared" si="81"/>
        <v>0</v>
      </c>
      <c r="BK50" s="42" t="str">
        <f t="shared" si="82"/>
        <v/>
      </c>
    </row>
    <row r="51" spans="1:63" s="2" customFormat="1" ht="12.75" customHeight="1" x14ac:dyDescent="0.3">
      <c r="A51" s="32">
        <v>50</v>
      </c>
      <c r="B51" s="67" t="s">
        <v>188</v>
      </c>
      <c r="C51" s="67" t="s">
        <v>15</v>
      </c>
      <c r="D51" s="69">
        <v>2015</v>
      </c>
      <c r="E51" s="10">
        <f t="shared" si="43"/>
        <v>1</v>
      </c>
      <c r="F51" s="106" t="str">
        <f t="shared" si="44"/>
        <v/>
      </c>
      <c r="G51" s="106" t="str">
        <f t="shared" si="45"/>
        <v/>
      </c>
      <c r="H51" s="106" t="str">
        <f t="shared" si="46"/>
        <v/>
      </c>
      <c r="I51" s="106">
        <f t="shared" si="47"/>
        <v>70</v>
      </c>
      <c r="J51" s="106" t="str">
        <f t="shared" si="48"/>
        <v/>
      </c>
      <c r="K51" s="106" t="str">
        <f t="shared" si="49"/>
        <v/>
      </c>
      <c r="L51" s="32" t="str">
        <f t="shared" si="50"/>
        <v/>
      </c>
      <c r="M51" s="32" t="str">
        <f t="shared" si="51"/>
        <v/>
      </c>
      <c r="N51" s="183">
        <f>IF(E51&lt;4,SUM(F51:M51),SUMPRODUCT(LARGE(F51:M51,{1;2;3;4})))</f>
        <v>70</v>
      </c>
      <c r="O51" s="43"/>
      <c r="P51" s="37"/>
      <c r="Q51" s="37">
        <f t="shared" si="52"/>
        <v>0</v>
      </c>
      <c r="R51" s="37">
        <f t="shared" si="53"/>
        <v>0</v>
      </c>
      <c r="S51" s="37">
        <f t="shared" si="54"/>
        <v>0</v>
      </c>
      <c r="T51" s="42" t="str">
        <f t="shared" si="55"/>
        <v/>
      </c>
      <c r="U51" s="37"/>
      <c r="V51" s="39"/>
      <c r="W51" s="39">
        <f t="shared" si="56"/>
        <v>0</v>
      </c>
      <c r="X51" s="41">
        <f t="shared" si="57"/>
        <v>0</v>
      </c>
      <c r="Y51" s="41">
        <f t="shared" si="58"/>
        <v>0</v>
      </c>
      <c r="Z51" s="34" t="str">
        <f t="shared" si="59"/>
        <v/>
      </c>
      <c r="AA51" s="43"/>
      <c r="AB51" s="37"/>
      <c r="AC51" s="37">
        <f t="shared" si="60"/>
        <v>0</v>
      </c>
      <c r="AD51" s="37">
        <f t="shared" si="61"/>
        <v>0</v>
      </c>
      <c r="AE51" s="37">
        <f t="shared" si="62"/>
        <v>0</v>
      </c>
      <c r="AF51" s="42" t="str">
        <f t="shared" si="63"/>
        <v/>
      </c>
      <c r="AG51" s="34">
        <v>15</v>
      </c>
      <c r="AH51" s="41">
        <v>5.5</v>
      </c>
      <c r="AI51" s="41">
        <v>11</v>
      </c>
      <c r="AJ51" s="39">
        <f t="shared" si="83"/>
        <v>50</v>
      </c>
      <c r="AK51" s="39">
        <f t="shared" si="64"/>
        <v>20</v>
      </c>
      <c r="AL51" s="39">
        <f t="shared" si="65"/>
        <v>0</v>
      </c>
      <c r="AM51" s="39">
        <f t="shared" si="66"/>
        <v>70</v>
      </c>
      <c r="AN51" s="43"/>
      <c r="AO51" s="37"/>
      <c r="AP51" s="37">
        <f t="shared" si="67"/>
        <v>0</v>
      </c>
      <c r="AQ51" s="37">
        <f t="shared" si="68"/>
        <v>0</v>
      </c>
      <c r="AR51" s="37">
        <f t="shared" si="69"/>
        <v>0</v>
      </c>
      <c r="AS51" s="42" t="str">
        <f t="shared" si="70"/>
        <v/>
      </c>
      <c r="AT51" s="36"/>
      <c r="AU51" s="34"/>
      <c r="AV51" s="37">
        <f t="shared" si="71"/>
        <v>0</v>
      </c>
      <c r="AW51" s="37">
        <f t="shared" si="72"/>
        <v>0</v>
      </c>
      <c r="AX51" s="37">
        <f t="shared" si="73"/>
        <v>0</v>
      </c>
      <c r="AY51" s="42" t="str">
        <f t="shared" si="74"/>
        <v/>
      </c>
      <c r="AZ51" s="36"/>
      <c r="BA51" s="34"/>
      <c r="BB51" s="37">
        <f t="shared" si="75"/>
        <v>0</v>
      </c>
      <c r="BC51" s="37">
        <f t="shared" si="76"/>
        <v>0</v>
      </c>
      <c r="BD51" s="37">
        <f t="shared" si="77"/>
        <v>0</v>
      </c>
      <c r="BE51" s="42" t="str">
        <f t="shared" si="78"/>
        <v/>
      </c>
      <c r="BF51" s="36"/>
      <c r="BG51" s="34"/>
      <c r="BH51" s="37">
        <f t="shared" si="79"/>
        <v>0</v>
      </c>
      <c r="BI51" s="37">
        <f t="shared" si="80"/>
        <v>0</v>
      </c>
      <c r="BJ51" s="37">
        <f t="shared" si="81"/>
        <v>0</v>
      </c>
      <c r="BK51" s="42" t="str">
        <f t="shared" si="82"/>
        <v/>
      </c>
    </row>
    <row r="52" spans="1:63" ht="12.75" customHeight="1" x14ac:dyDescent="0.3">
      <c r="A52" s="32">
        <v>51</v>
      </c>
      <c r="B52" s="61" t="s">
        <v>203</v>
      </c>
      <c r="C52" s="60" t="s">
        <v>15</v>
      </c>
      <c r="D52" s="4">
        <v>2013</v>
      </c>
      <c r="E52" s="10">
        <f t="shared" si="43"/>
        <v>1</v>
      </c>
      <c r="F52" s="32" t="str">
        <f t="shared" si="44"/>
        <v/>
      </c>
      <c r="G52" s="32" t="str">
        <f t="shared" si="45"/>
        <v/>
      </c>
      <c r="H52" s="32" t="str">
        <f t="shared" si="46"/>
        <v/>
      </c>
      <c r="I52" s="32" t="str">
        <f t="shared" si="47"/>
        <v/>
      </c>
      <c r="J52" s="106">
        <f t="shared" si="48"/>
        <v>70</v>
      </c>
      <c r="K52" s="32" t="str">
        <f t="shared" si="49"/>
        <v/>
      </c>
      <c r="L52" s="32" t="str">
        <f t="shared" si="50"/>
        <v/>
      </c>
      <c r="M52" s="32" t="str">
        <f t="shared" si="51"/>
        <v/>
      </c>
      <c r="N52" s="183">
        <f>IF(E52&lt;4,SUM(F52:M52),SUMPRODUCT(LARGE(F52:M52,{1;2;3;4})))</f>
        <v>70</v>
      </c>
      <c r="O52" s="43"/>
      <c r="P52" s="37"/>
      <c r="Q52" s="37">
        <f t="shared" si="52"/>
        <v>0</v>
      </c>
      <c r="R52" s="37">
        <f t="shared" si="53"/>
        <v>0</v>
      </c>
      <c r="S52" s="37">
        <f t="shared" si="54"/>
        <v>0</v>
      </c>
      <c r="T52" s="42" t="str">
        <f t="shared" si="55"/>
        <v/>
      </c>
      <c r="U52" s="37"/>
      <c r="V52" s="39"/>
      <c r="W52" s="39">
        <f t="shared" si="56"/>
        <v>0</v>
      </c>
      <c r="X52" s="41">
        <f t="shared" si="57"/>
        <v>0</v>
      </c>
      <c r="Y52" s="41">
        <f t="shared" si="58"/>
        <v>0</v>
      </c>
      <c r="Z52" s="34" t="str">
        <f t="shared" si="59"/>
        <v/>
      </c>
      <c r="AA52" s="43"/>
      <c r="AB52" s="37"/>
      <c r="AC52" s="37">
        <f t="shared" si="60"/>
        <v>0</v>
      </c>
      <c r="AD52" s="37">
        <f t="shared" si="61"/>
        <v>0</v>
      </c>
      <c r="AE52" s="37">
        <f t="shared" si="62"/>
        <v>0</v>
      </c>
      <c r="AF52" s="42" t="str">
        <f t="shared" si="63"/>
        <v/>
      </c>
      <c r="AG52" s="34"/>
      <c r="AJ52" s="39" t="str">
        <f t="shared" si="83"/>
        <v/>
      </c>
      <c r="AK52" s="39">
        <f t="shared" si="64"/>
        <v>0</v>
      </c>
      <c r="AL52" s="39">
        <f t="shared" si="65"/>
        <v>0</v>
      </c>
      <c r="AM52" s="39" t="str">
        <f t="shared" si="66"/>
        <v/>
      </c>
      <c r="AN52" s="43">
        <v>19</v>
      </c>
      <c r="AO52" s="37">
        <v>3.5</v>
      </c>
      <c r="AP52" s="37">
        <f t="shared" si="67"/>
        <v>50</v>
      </c>
      <c r="AQ52" s="37">
        <f t="shared" si="68"/>
        <v>20</v>
      </c>
      <c r="AR52" s="37">
        <f t="shared" si="69"/>
        <v>0</v>
      </c>
      <c r="AS52" s="42">
        <f t="shared" si="70"/>
        <v>70</v>
      </c>
      <c r="AT52" s="36"/>
      <c r="AU52" s="34"/>
      <c r="AV52" s="37">
        <f t="shared" si="71"/>
        <v>0</v>
      </c>
      <c r="AW52" s="37">
        <f t="shared" si="72"/>
        <v>0</v>
      </c>
      <c r="AX52" s="37">
        <f t="shared" si="73"/>
        <v>0</v>
      </c>
      <c r="AY52" s="42" t="str">
        <f t="shared" si="74"/>
        <v/>
      </c>
      <c r="AZ52" s="36"/>
      <c r="BA52" s="34"/>
      <c r="BB52" s="37">
        <f t="shared" si="75"/>
        <v>0</v>
      </c>
      <c r="BC52" s="37">
        <f t="shared" si="76"/>
        <v>0</v>
      </c>
      <c r="BD52" s="37">
        <f t="shared" si="77"/>
        <v>0</v>
      </c>
      <c r="BE52" s="42" t="str">
        <f t="shared" si="78"/>
        <v/>
      </c>
      <c r="BF52" s="36"/>
      <c r="BG52" s="34"/>
      <c r="BH52" s="37">
        <f t="shared" si="79"/>
        <v>0</v>
      </c>
      <c r="BI52" s="37">
        <f t="shared" si="80"/>
        <v>0</v>
      </c>
      <c r="BJ52" s="37">
        <f t="shared" si="81"/>
        <v>0</v>
      </c>
      <c r="BK52" s="42" t="str">
        <f t="shared" si="82"/>
        <v/>
      </c>
    </row>
    <row r="53" spans="1:63" s="2" customFormat="1" ht="12.75" customHeight="1" x14ac:dyDescent="0.3">
      <c r="A53" s="32">
        <v>52</v>
      </c>
      <c r="B53" s="60" t="s">
        <v>189</v>
      </c>
      <c r="C53" s="60" t="s">
        <v>15</v>
      </c>
      <c r="D53" s="4">
        <v>2015</v>
      </c>
      <c r="E53" s="10">
        <f t="shared" si="43"/>
        <v>1</v>
      </c>
      <c r="F53" s="106" t="str">
        <f t="shared" si="44"/>
        <v/>
      </c>
      <c r="G53" s="106" t="str">
        <f t="shared" si="45"/>
        <v/>
      </c>
      <c r="H53" s="106" t="str">
        <f t="shared" si="46"/>
        <v/>
      </c>
      <c r="I53" s="106">
        <f t="shared" si="47"/>
        <v>66</v>
      </c>
      <c r="J53" s="106" t="str">
        <f t="shared" si="48"/>
        <v/>
      </c>
      <c r="K53" s="106" t="str">
        <f t="shared" si="49"/>
        <v/>
      </c>
      <c r="L53" s="32" t="str">
        <f t="shared" si="50"/>
        <v/>
      </c>
      <c r="M53" s="32" t="str">
        <f t="shared" si="51"/>
        <v/>
      </c>
      <c r="N53" s="183">
        <f>IF(E53&lt;4,SUM(F53:M53),SUMPRODUCT(LARGE(F53:M53,{1;2;3;4})))</f>
        <v>66</v>
      </c>
      <c r="O53" s="36"/>
      <c r="P53" s="37"/>
      <c r="Q53" s="34">
        <f t="shared" si="52"/>
        <v>0</v>
      </c>
      <c r="R53" s="34">
        <f t="shared" si="53"/>
        <v>0</v>
      </c>
      <c r="S53" s="34">
        <f t="shared" si="54"/>
        <v>0</v>
      </c>
      <c r="T53" s="35" t="str">
        <f t="shared" si="55"/>
        <v/>
      </c>
      <c r="U53" s="37"/>
      <c r="V53" s="39"/>
      <c r="W53" s="39">
        <f t="shared" si="56"/>
        <v>0</v>
      </c>
      <c r="X53" s="41">
        <f t="shared" si="57"/>
        <v>0</v>
      </c>
      <c r="Y53" s="41">
        <f t="shared" si="58"/>
        <v>0</v>
      </c>
      <c r="Z53" s="34" t="str">
        <f t="shared" si="59"/>
        <v/>
      </c>
      <c r="AA53" s="36"/>
      <c r="AB53" s="34"/>
      <c r="AC53" s="34">
        <f t="shared" si="60"/>
        <v>0</v>
      </c>
      <c r="AD53" s="34">
        <f t="shared" si="61"/>
        <v>0</v>
      </c>
      <c r="AE53" s="34">
        <f t="shared" si="62"/>
        <v>0</v>
      </c>
      <c r="AF53" s="35" t="str">
        <f t="shared" si="63"/>
        <v/>
      </c>
      <c r="AG53" s="34">
        <v>16</v>
      </c>
      <c r="AH53" s="41">
        <v>5</v>
      </c>
      <c r="AI53" s="41">
        <v>11</v>
      </c>
      <c r="AJ53" s="39">
        <f t="shared" si="83"/>
        <v>46</v>
      </c>
      <c r="AK53" s="39">
        <f t="shared" si="64"/>
        <v>20</v>
      </c>
      <c r="AL53" s="39">
        <f t="shared" si="65"/>
        <v>0</v>
      </c>
      <c r="AM53" s="39">
        <f t="shared" si="66"/>
        <v>66</v>
      </c>
      <c r="AN53" s="36"/>
      <c r="AO53" s="34"/>
      <c r="AP53" s="34">
        <f t="shared" si="67"/>
        <v>0</v>
      </c>
      <c r="AQ53" s="34">
        <f t="shared" si="68"/>
        <v>0</v>
      </c>
      <c r="AR53" s="34">
        <f t="shared" si="69"/>
        <v>0</v>
      </c>
      <c r="AS53" s="35" t="str">
        <f t="shared" si="70"/>
        <v/>
      </c>
      <c r="AT53" s="36"/>
      <c r="AU53" s="34"/>
      <c r="AV53" s="37">
        <f t="shared" si="71"/>
        <v>0</v>
      </c>
      <c r="AW53" s="37">
        <f t="shared" si="72"/>
        <v>0</v>
      </c>
      <c r="AX53" s="37">
        <f t="shared" si="73"/>
        <v>0</v>
      </c>
      <c r="AY53" s="42" t="str">
        <f t="shared" si="74"/>
        <v/>
      </c>
      <c r="AZ53" s="36"/>
      <c r="BA53" s="34"/>
      <c r="BB53" s="37">
        <f t="shared" si="75"/>
        <v>0</v>
      </c>
      <c r="BC53" s="37">
        <f t="shared" si="76"/>
        <v>0</v>
      </c>
      <c r="BD53" s="37">
        <f t="shared" si="77"/>
        <v>0</v>
      </c>
      <c r="BE53" s="42" t="str">
        <f t="shared" si="78"/>
        <v/>
      </c>
      <c r="BF53" s="36"/>
      <c r="BG53" s="34"/>
      <c r="BH53" s="37">
        <f t="shared" si="79"/>
        <v>0</v>
      </c>
      <c r="BI53" s="37">
        <f t="shared" si="80"/>
        <v>0</v>
      </c>
      <c r="BJ53" s="37">
        <f t="shared" si="81"/>
        <v>0</v>
      </c>
      <c r="BK53" s="42" t="str">
        <f t="shared" si="82"/>
        <v/>
      </c>
    </row>
    <row r="54" spans="1:63" s="2" customFormat="1" ht="12.75" customHeight="1" x14ac:dyDescent="0.3">
      <c r="A54" s="32">
        <v>53</v>
      </c>
      <c r="B54" s="60" t="s">
        <v>98</v>
      </c>
      <c r="C54" s="61" t="s">
        <v>15</v>
      </c>
      <c r="D54" s="4">
        <v>2014</v>
      </c>
      <c r="E54" s="10">
        <f t="shared" si="43"/>
        <v>1</v>
      </c>
      <c r="F54" s="106">
        <f t="shared" si="44"/>
        <v>63</v>
      </c>
      <c r="G54" s="106" t="str">
        <f t="shared" si="45"/>
        <v/>
      </c>
      <c r="H54" s="106" t="str">
        <f t="shared" si="46"/>
        <v/>
      </c>
      <c r="I54" s="106" t="str">
        <f t="shared" si="47"/>
        <v/>
      </c>
      <c r="J54" s="106" t="str">
        <f t="shared" si="48"/>
        <v/>
      </c>
      <c r="K54" s="106" t="str">
        <f t="shared" si="49"/>
        <v/>
      </c>
      <c r="L54" s="32" t="str">
        <f t="shared" si="50"/>
        <v/>
      </c>
      <c r="M54" s="32" t="str">
        <f t="shared" si="51"/>
        <v/>
      </c>
      <c r="N54" s="183">
        <f>IF(E54&lt;4,SUM(F54:M54),SUMPRODUCT(LARGE(F54:M54,{1;2;3;4})))</f>
        <v>63</v>
      </c>
      <c r="O54" s="36">
        <v>27</v>
      </c>
      <c r="P54" s="37">
        <v>3</v>
      </c>
      <c r="Q54" s="34">
        <f t="shared" si="52"/>
        <v>43</v>
      </c>
      <c r="R54" s="34">
        <f t="shared" si="53"/>
        <v>20</v>
      </c>
      <c r="S54" s="34">
        <f t="shared" si="54"/>
        <v>0</v>
      </c>
      <c r="T54" s="35">
        <f t="shared" si="55"/>
        <v>63</v>
      </c>
      <c r="U54" s="34"/>
      <c r="V54" s="39"/>
      <c r="W54" s="39">
        <f t="shared" si="56"/>
        <v>0</v>
      </c>
      <c r="X54" s="39">
        <f t="shared" si="57"/>
        <v>0</v>
      </c>
      <c r="Y54" s="39">
        <f t="shared" si="58"/>
        <v>0</v>
      </c>
      <c r="Z54" s="37" t="str">
        <f t="shared" si="59"/>
        <v/>
      </c>
      <c r="AA54" s="36"/>
      <c r="AB54" s="34"/>
      <c r="AC54" s="34">
        <f t="shared" si="60"/>
        <v>0</v>
      </c>
      <c r="AD54" s="34">
        <f t="shared" si="61"/>
        <v>0</v>
      </c>
      <c r="AE54" s="34">
        <f t="shared" si="62"/>
        <v>0</v>
      </c>
      <c r="AF54" s="35" t="str">
        <f t="shared" si="63"/>
        <v/>
      </c>
      <c r="AG54" s="34"/>
      <c r="AH54" s="41"/>
      <c r="AI54" s="41"/>
      <c r="AJ54" s="39" t="str">
        <f t="shared" si="83"/>
        <v/>
      </c>
      <c r="AK54" s="39">
        <f t="shared" si="64"/>
        <v>0</v>
      </c>
      <c r="AL54" s="39">
        <f t="shared" si="65"/>
        <v>0</v>
      </c>
      <c r="AM54" s="39" t="str">
        <f t="shared" si="66"/>
        <v/>
      </c>
      <c r="AN54" s="36"/>
      <c r="AO54" s="34"/>
      <c r="AP54" s="37">
        <f t="shared" si="67"/>
        <v>0</v>
      </c>
      <c r="AQ54" s="34">
        <f t="shared" si="68"/>
        <v>0</v>
      </c>
      <c r="AR54" s="34">
        <f t="shared" si="69"/>
        <v>0</v>
      </c>
      <c r="AS54" s="35" t="str">
        <f t="shared" si="70"/>
        <v/>
      </c>
      <c r="AT54" s="36"/>
      <c r="AU54" s="34"/>
      <c r="AV54" s="37">
        <f t="shared" si="71"/>
        <v>0</v>
      </c>
      <c r="AW54" s="37">
        <f t="shared" si="72"/>
        <v>0</v>
      </c>
      <c r="AX54" s="37">
        <f t="shared" si="73"/>
        <v>0</v>
      </c>
      <c r="AY54" s="42" t="str">
        <f t="shared" si="74"/>
        <v/>
      </c>
      <c r="AZ54" s="36"/>
      <c r="BA54" s="34"/>
      <c r="BB54" s="37">
        <f t="shared" si="75"/>
        <v>0</v>
      </c>
      <c r="BC54" s="37">
        <f t="shared" si="76"/>
        <v>0</v>
      </c>
      <c r="BD54" s="37">
        <f t="shared" si="77"/>
        <v>0</v>
      </c>
      <c r="BE54" s="42" t="str">
        <f t="shared" si="78"/>
        <v/>
      </c>
      <c r="BF54" s="36"/>
      <c r="BG54" s="34"/>
      <c r="BH54" s="37">
        <f t="shared" si="79"/>
        <v>0</v>
      </c>
      <c r="BI54" s="37">
        <f t="shared" si="80"/>
        <v>0</v>
      </c>
      <c r="BJ54" s="37">
        <f t="shared" si="81"/>
        <v>0</v>
      </c>
      <c r="BK54" s="42" t="str">
        <f t="shared" si="82"/>
        <v/>
      </c>
    </row>
    <row r="55" spans="1:63" s="2" customFormat="1" ht="12.75" customHeight="1" x14ac:dyDescent="0.3">
      <c r="A55" s="32">
        <v>54</v>
      </c>
      <c r="B55" s="60" t="s">
        <v>109</v>
      </c>
      <c r="C55" s="60" t="s">
        <v>20</v>
      </c>
      <c r="D55" s="4">
        <v>2014</v>
      </c>
      <c r="E55" s="10">
        <f t="shared" si="43"/>
        <v>1</v>
      </c>
      <c r="F55" s="106">
        <f t="shared" si="44"/>
        <v>63</v>
      </c>
      <c r="G55" s="106" t="str">
        <f t="shared" si="45"/>
        <v/>
      </c>
      <c r="H55" s="106" t="str">
        <f t="shared" si="46"/>
        <v/>
      </c>
      <c r="I55" s="106" t="str">
        <f t="shared" si="47"/>
        <v/>
      </c>
      <c r="J55" s="106" t="str">
        <f t="shared" si="48"/>
        <v/>
      </c>
      <c r="K55" s="106" t="str">
        <f t="shared" si="49"/>
        <v/>
      </c>
      <c r="L55" s="32" t="str">
        <f t="shared" si="50"/>
        <v/>
      </c>
      <c r="M55" s="32" t="str">
        <f t="shared" si="51"/>
        <v/>
      </c>
      <c r="N55" s="183">
        <f>IF(E55&lt;4,SUM(F55:M55),SUMPRODUCT(LARGE(F55:M55,{1;2;3;4})))</f>
        <v>63</v>
      </c>
      <c r="O55" s="36">
        <v>28</v>
      </c>
      <c r="P55" s="37">
        <v>3</v>
      </c>
      <c r="Q55" s="34">
        <f t="shared" si="52"/>
        <v>43</v>
      </c>
      <c r="R55" s="34">
        <f t="shared" si="53"/>
        <v>20</v>
      </c>
      <c r="S55" s="34">
        <f t="shared" si="54"/>
        <v>0</v>
      </c>
      <c r="T55" s="35">
        <f t="shared" si="55"/>
        <v>63</v>
      </c>
      <c r="U55" s="37"/>
      <c r="V55" s="39"/>
      <c r="W55" s="39">
        <f t="shared" si="56"/>
        <v>0</v>
      </c>
      <c r="X55" s="41">
        <f t="shared" si="57"/>
        <v>0</v>
      </c>
      <c r="Y55" s="41">
        <f t="shared" si="58"/>
        <v>0</v>
      </c>
      <c r="Z55" s="34" t="str">
        <f t="shared" si="59"/>
        <v/>
      </c>
      <c r="AA55" s="36"/>
      <c r="AB55" s="34"/>
      <c r="AC55" s="34">
        <f t="shared" si="60"/>
        <v>0</v>
      </c>
      <c r="AD55" s="34">
        <f t="shared" si="61"/>
        <v>0</v>
      </c>
      <c r="AE55" s="34">
        <f t="shared" si="62"/>
        <v>0</v>
      </c>
      <c r="AF55" s="35" t="str">
        <f t="shared" si="63"/>
        <v/>
      </c>
      <c r="AG55" s="37"/>
      <c r="AH55" s="39"/>
      <c r="AI55" s="39"/>
      <c r="AJ55" s="39" t="str">
        <f t="shared" si="83"/>
        <v/>
      </c>
      <c r="AK55" s="39">
        <f t="shared" si="64"/>
        <v>0</v>
      </c>
      <c r="AL55" s="39">
        <f t="shared" si="65"/>
        <v>0</v>
      </c>
      <c r="AM55" s="39" t="str">
        <f t="shared" si="66"/>
        <v/>
      </c>
      <c r="AN55" s="36"/>
      <c r="AO55" s="37"/>
      <c r="AP55" s="34">
        <f t="shared" si="67"/>
        <v>0</v>
      </c>
      <c r="AQ55" s="34">
        <f t="shared" si="68"/>
        <v>0</v>
      </c>
      <c r="AR55" s="34">
        <f t="shared" si="69"/>
        <v>0</v>
      </c>
      <c r="AS55" s="35" t="str">
        <f t="shared" si="70"/>
        <v/>
      </c>
      <c r="AT55" s="43"/>
      <c r="AU55" s="37"/>
      <c r="AV55" s="37">
        <f t="shared" si="71"/>
        <v>0</v>
      </c>
      <c r="AW55" s="37">
        <f t="shared" si="72"/>
        <v>0</v>
      </c>
      <c r="AX55" s="37">
        <f t="shared" si="73"/>
        <v>0</v>
      </c>
      <c r="AY55" s="42" t="str">
        <f t="shared" si="74"/>
        <v/>
      </c>
      <c r="AZ55" s="43"/>
      <c r="BA55" s="37"/>
      <c r="BB55" s="37">
        <f t="shared" si="75"/>
        <v>0</v>
      </c>
      <c r="BC55" s="37">
        <f t="shared" si="76"/>
        <v>0</v>
      </c>
      <c r="BD55" s="37">
        <f t="shared" si="77"/>
        <v>0</v>
      </c>
      <c r="BE55" s="42" t="str">
        <f t="shared" si="78"/>
        <v/>
      </c>
      <c r="BF55" s="43"/>
      <c r="BG55" s="37"/>
      <c r="BH55" s="37">
        <f t="shared" si="79"/>
        <v>0</v>
      </c>
      <c r="BI55" s="37">
        <f t="shared" si="80"/>
        <v>0</v>
      </c>
      <c r="BJ55" s="37">
        <f t="shared" si="81"/>
        <v>0</v>
      </c>
      <c r="BK55" s="42" t="str">
        <f t="shared" si="82"/>
        <v/>
      </c>
    </row>
    <row r="56" spans="1:63" s="2" customFormat="1" ht="12.75" customHeight="1" x14ac:dyDescent="0.3">
      <c r="A56" s="32">
        <v>55</v>
      </c>
      <c r="B56" s="60" t="s">
        <v>206</v>
      </c>
      <c r="C56" s="60" t="s">
        <v>20</v>
      </c>
      <c r="D56" s="4">
        <v>2016</v>
      </c>
      <c r="E56" s="10">
        <f t="shared" si="43"/>
        <v>1</v>
      </c>
      <c r="F56" s="32" t="str">
        <f t="shared" si="44"/>
        <v/>
      </c>
      <c r="G56" s="32" t="str">
        <f t="shared" si="45"/>
        <v/>
      </c>
      <c r="H56" s="32" t="str">
        <f t="shared" si="46"/>
        <v/>
      </c>
      <c r="I56" s="32" t="str">
        <f t="shared" si="47"/>
        <v/>
      </c>
      <c r="J56" s="106">
        <f t="shared" si="48"/>
        <v>63</v>
      </c>
      <c r="K56" s="32" t="str">
        <f t="shared" si="49"/>
        <v/>
      </c>
      <c r="L56" s="32" t="str">
        <f t="shared" si="50"/>
        <v/>
      </c>
      <c r="M56" s="32" t="str">
        <f t="shared" si="51"/>
        <v/>
      </c>
      <c r="N56" s="183">
        <f>IF(E56&lt;4,SUM(F56:M56),SUMPRODUCT(LARGE(F56:M56,{1;2;3;4})))</f>
        <v>63</v>
      </c>
      <c r="O56" s="36"/>
      <c r="P56" s="34"/>
      <c r="Q56" s="34">
        <f t="shared" si="52"/>
        <v>0</v>
      </c>
      <c r="R56" s="34">
        <f t="shared" si="53"/>
        <v>0</v>
      </c>
      <c r="S56" s="34">
        <f t="shared" si="54"/>
        <v>0</v>
      </c>
      <c r="T56" s="35" t="str">
        <f t="shared" si="55"/>
        <v/>
      </c>
      <c r="U56" s="37"/>
      <c r="V56" s="39"/>
      <c r="W56" s="39">
        <f t="shared" si="56"/>
        <v>0</v>
      </c>
      <c r="X56" s="41">
        <f t="shared" si="57"/>
        <v>0</v>
      </c>
      <c r="Y56" s="41">
        <f t="shared" si="58"/>
        <v>0</v>
      </c>
      <c r="Z56" s="34" t="str">
        <f t="shared" si="59"/>
        <v/>
      </c>
      <c r="AA56" s="36"/>
      <c r="AB56" s="34"/>
      <c r="AC56" s="34">
        <f t="shared" si="60"/>
        <v>0</v>
      </c>
      <c r="AD56" s="34">
        <f t="shared" si="61"/>
        <v>0</v>
      </c>
      <c r="AE56" s="34">
        <f t="shared" si="62"/>
        <v>0</v>
      </c>
      <c r="AF56" s="35" t="str">
        <f t="shared" si="63"/>
        <v/>
      </c>
      <c r="AG56" s="34"/>
      <c r="AH56" s="41"/>
      <c r="AI56" s="41"/>
      <c r="AJ56" s="39" t="str">
        <f t="shared" si="83"/>
        <v/>
      </c>
      <c r="AK56" s="39">
        <f t="shared" si="64"/>
        <v>0</v>
      </c>
      <c r="AL56" s="39">
        <f t="shared" si="65"/>
        <v>0</v>
      </c>
      <c r="AM56" s="39" t="str">
        <f t="shared" si="66"/>
        <v/>
      </c>
      <c r="AN56" s="36">
        <v>24</v>
      </c>
      <c r="AO56" s="34">
        <v>3</v>
      </c>
      <c r="AP56" s="37">
        <f t="shared" si="67"/>
        <v>43</v>
      </c>
      <c r="AQ56" s="34">
        <f t="shared" si="68"/>
        <v>20</v>
      </c>
      <c r="AR56" s="34">
        <f t="shared" si="69"/>
        <v>0</v>
      </c>
      <c r="AS56" s="35">
        <f t="shared" si="70"/>
        <v>63</v>
      </c>
      <c r="AT56" s="36"/>
      <c r="AU56" s="34"/>
      <c r="AV56" s="37">
        <f t="shared" si="71"/>
        <v>0</v>
      </c>
      <c r="AW56" s="37">
        <f t="shared" si="72"/>
        <v>0</v>
      </c>
      <c r="AX56" s="37">
        <f t="shared" si="73"/>
        <v>0</v>
      </c>
      <c r="AY56" s="42" t="str">
        <f t="shared" si="74"/>
        <v/>
      </c>
      <c r="AZ56" s="36"/>
      <c r="BA56" s="34"/>
      <c r="BB56" s="37">
        <f t="shared" si="75"/>
        <v>0</v>
      </c>
      <c r="BC56" s="37">
        <f t="shared" si="76"/>
        <v>0</v>
      </c>
      <c r="BD56" s="37">
        <f t="shared" si="77"/>
        <v>0</v>
      </c>
      <c r="BE56" s="42" t="str">
        <f t="shared" si="78"/>
        <v/>
      </c>
      <c r="BF56" s="36"/>
      <c r="BG56" s="34"/>
      <c r="BH56" s="37">
        <f t="shared" si="79"/>
        <v>0</v>
      </c>
      <c r="BI56" s="37">
        <f t="shared" si="80"/>
        <v>0</v>
      </c>
      <c r="BJ56" s="37">
        <f t="shared" si="81"/>
        <v>0</v>
      </c>
      <c r="BK56" s="42" t="str">
        <f t="shared" si="82"/>
        <v/>
      </c>
    </row>
    <row r="57" spans="1:63" s="2" customFormat="1" ht="12.75" customHeight="1" x14ac:dyDescent="0.3">
      <c r="A57" s="32">
        <v>56</v>
      </c>
      <c r="B57" s="60" t="s">
        <v>217</v>
      </c>
      <c r="C57" s="61" t="s">
        <v>16</v>
      </c>
      <c r="D57" s="4">
        <v>2015</v>
      </c>
      <c r="E57" s="10">
        <f t="shared" si="43"/>
        <v>1</v>
      </c>
      <c r="F57" s="32" t="str">
        <f t="shared" si="44"/>
        <v/>
      </c>
      <c r="G57" s="32" t="str">
        <f t="shared" si="45"/>
        <v/>
      </c>
      <c r="H57" s="32" t="str">
        <f t="shared" si="46"/>
        <v/>
      </c>
      <c r="I57" s="32" t="str">
        <f t="shared" si="47"/>
        <v/>
      </c>
      <c r="J57" s="106">
        <f t="shared" si="48"/>
        <v>63</v>
      </c>
      <c r="K57" s="32" t="str">
        <f t="shared" si="49"/>
        <v/>
      </c>
      <c r="L57" s="32" t="str">
        <f t="shared" si="50"/>
        <v/>
      </c>
      <c r="M57" s="32" t="str">
        <f t="shared" si="51"/>
        <v/>
      </c>
      <c r="N57" s="183">
        <f>IF(E57&lt;4,SUM(F57:M57),SUMPRODUCT(LARGE(F57:M57,{1;2;3;4})))</f>
        <v>63</v>
      </c>
      <c r="O57" s="43"/>
      <c r="P57" s="37"/>
      <c r="Q57" s="37">
        <f t="shared" si="52"/>
        <v>0</v>
      </c>
      <c r="R57" s="37">
        <f t="shared" si="53"/>
        <v>0</v>
      </c>
      <c r="S57" s="37">
        <f t="shared" si="54"/>
        <v>0</v>
      </c>
      <c r="T57" s="42" t="str">
        <f t="shared" si="55"/>
        <v/>
      </c>
      <c r="U57" s="37"/>
      <c r="V57" s="39"/>
      <c r="W57" s="39">
        <f t="shared" si="56"/>
        <v>0</v>
      </c>
      <c r="X57" s="41">
        <f t="shared" si="57"/>
        <v>0</v>
      </c>
      <c r="Y57" s="41">
        <f t="shared" si="58"/>
        <v>0</v>
      </c>
      <c r="Z57" s="34" t="str">
        <f t="shared" si="59"/>
        <v/>
      </c>
      <c r="AA57" s="43"/>
      <c r="AB57" s="37"/>
      <c r="AC57" s="37">
        <f t="shared" si="60"/>
        <v>0</v>
      </c>
      <c r="AD57" s="37">
        <f t="shared" si="61"/>
        <v>0</v>
      </c>
      <c r="AE57" s="37">
        <f t="shared" si="62"/>
        <v>0</v>
      </c>
      <c r="AF57" s="42" t="str">
        <f t="shared" si="63"/>
        <v/>
      </c>
      <c r="AG57" s="34"/>
      <c r="AH57" s="41"/>
      <c r="AI57" s="41"/>
      <c r="AJ57" s="39" t="str">
        <f t="shared" si="83"/>
        <v/>
      </c>
      <c r="AK57" s="39">
        <f t="shared" si="64"/>
        <v>0</v>
      </c>
      <c r="AL57" s="39">
        <f t="shared" si="65"/>
        <v>0</v>
      </c>
      <c r="AM57" s="39" t="str">
        <f t="shared" si="66"/>
        <v/>
      </c>
      <c r="AN57" s="43">
        <v>36</v>
      </c>
      <c r="AO57" s="37">
        <v>3</v>
      </c>
      <c r="AP57" s="37">
        <f t="shared" si="67"/>
        <v>43</v>
      </c>
      <c r="AQ57" s="37">
        <f t="shared" si="68"/>
        <v>20</v>
      </c>
      <c r="AR57" s="37">
        <f t="shared" si="69"/>
        <v>0</v>
      </c>
      <c r="AS57" s="42">
        <f t="shared" si="70"/>
        <v>63</v>
      </c>
      <c r="AT57" s="36"/>
      <c r="AU57" s="34"/>
      <c r="AV57" s="37">
        <f t="shared" si="71"/>
        <v>0</v>
      </c>
      <c r="AW57" s="37">
        <f t="shared" si="72"/>
        <v>0</v>
      </c>
      <c r="AX57" s="37">
        <f t="shared" si="73"/>
        <v>0</v>
      </c>
      <c r="AY57" s="42" t="str">
        <f t="shared" si="74"/>
        <v/>
      </c>
      <c r="AZ57" s="36"/>
      <c r="BA57" s="34"/>
      <c r="BB57" s="37">
        <f t="shared" si="75"/>
        <v>0</v>
      </c>
      <c r="BC57" s="37">
        <f t="shared" si="76"/>
        <v>0</v>
      </c>
      <c r="BD57" s="37">
        <f t="shared" si="77"/>
        <v>0</v>
      </c>
      <c r="BE57" s="42" t="str">
        <f t="shared" si="78"/>
        <v/>
      </c>
      <c r="BF57" s="36"/>
      <c r="BG57" s="34"/>
      <c r="BH57" s="37">
        <f t="shared" si="79"/>
        <v>0</v>
      </c>
      <c r="BI57" s="37">
        <f t="shared" si="80"/>
        <v>0</v>
      </c>
      <c r="BJ57" s="37">
        <f t="shared" si="81"/>
        <v>0</v>
      </c>
      <c r="BK57" s="42" t="str">
        <f t="shared" si="82"/>
        <v/>
      </c>
    </row>
    <row r="58" spans="1:63" s="2" customFormat="1" ht="12.75" customHeight="1" x14ac:dyDescent="0.3">
      <c r="A58" s="32">
        <v>57</v>
      </c>
      <c r="B58" s="60" t="s">
        <v>240</v>
      </c>
      <c r="C58" s="61" t="s">
        <v>15</v>
      </c>
      <c r="D58" s="4">
        <v>2014</v>
      </c>
      <c r="E58" s="10">
        <f t="shared" si="43"/>
        <v>1</v>
      </c>
      <c r="F58" s="32" t="str">
        <f t="shared" si="44"/>
        <v/>
      </c>
      <c r="G58" s="32" t="str">
        <f t="shared" si="45"/>
        <v/>
      </c>
      <c r="H58" s="32" t="str">
        <f t="shared" si="46"/>
        <v/>
      </c>
      <c r="I58" s="32" t="str">
        <f t="shared" si="47"/>
        <v/>
      </c>
      <c r="J58" s="106" t="str">
        <f t="shared" si="48"/>
        <v/>
      </c>
      <c r="K58" s="32" t="str">
        <f t="shared" si="49"/>
        <v/>
      </c>
      <c r="L58" s="32">
        <f t="shared" si="50"/>
        <v>63</v>
      </c>
      <c r="M58" s="32" t="str">
        <f t="shared" si="51"/>
        <v/>
      </c>
      <c r="N58" s="183">
        <f>IF(E58&lt;4,SUM(F58:M58),SUMPRODUCT(LARGE(F58:M58,{1;2;3;4})))</f>
        <v>63</v>
      </c>
      <c r="O58" s="43"/>
      <c r="P58" s="37"/>
      <c r="Q58" s="37">
        <f t="shared" si="52"/>
        <v>0</v>
      </c>
      <c r="R58" s="37">
        <f t="shared" si="53"/>
        <v>0</v>
      </c>
      <c r="S58" s="37">
        <f t="shared" si="54"/>
        <v>0</v>
      </c>
      <c r="T58" s="42" t="str">
        <f t="shared" si="55"/>
        <v/>
      </c>
      <c r="U58" s="37"/>
      <c r="V58" s="39"/>
      <c r="W58" s="39">
        <f t="shared" si="56"/>
        <v>0</v>
      </c>
      <c r="X58" s="41">
        <f t="shared" si="57"/>
        <v>0</v>
      </c>
      <c r="Y58" s="41">
        <f t="shared" si="58"/>
        <v>0</v>
      </c>
      <c r="Z58" s="34" t="str">
        <f t="shared" si="59"/>
        <v/>
      </c>
      <c r="AA58" s="43"/>
      <c r="AB58" s="37"/>
      <c r="AC58" s="37">
        <f t="shared" si="60"/>
        <v>0</v>
      </c>
      <c r="AD58" s="37">
        <f t="shared" si="61"/>
        <v>0</v>
      </c>
      <c r="AE58" s="37">
        <f t="shared" si="62"/>
        <v>0</v>
      </c>
      <c r="AF58" s="42" t="str">
        <f t="shared" si="63"/>
        <v/>
      </c>
      <c r="AG58" s="34"/>
      <c r="AH58" s="41"/>
      <c r="AI58" s="41"/>
      <c r="AJ58" s="39" t="str">
        <f t="shared" si="83"/>
        <v/>
      </c>
      <c r="AK58" s="39">
        <f t="shared" si="64"/>
        <v>0</v>
      </c>
      <c r="AL58" s="39">
        <f t="shared" si="65"/>
        <v>0</v>
      </c>
      <c r="AM58" s="39" t="str">
        <f t="shared" si="66"/>
        <v/>
      </c>
      <c r="AN58" s="43"/>
      <c r="AO58" s="37"/>
      <c r="AP58" s="37">
        <f t="shared" si="67"/>
        <v>0</v>
      </c>
      <c r="AQ58" s="37">
        <f t="shared" si="68"/>
        <v>0</v>
      </c>
      <c r="AR58" s="37">
        <f t="shared" si="69"/>
        <v>0</v>
      </c>
      <c r="AS58" s="42" t="str">
        <f t="shared" si="70"/>
        <v/>
      </c>
      <c r="AT58" s="36"/>
      <c r="AU58" s="34"/>
      <c r="AV58" s="37">
        <f t="shared" si="71"/>
        <v>0</v>
      </c>
      <c r="AW58" s="37">
        <f t="shared" si="72"/>
        <v>0</v>
      </c>
      <c r="AX58" s="37">
        <f t="shared" si="73"/>
        <v>0</v>
      </c>
      <c r="AY58" s="42" t="str">
        <f t="shared" si="74"/>
        <v/>
      </c>
      <c r="AZ58" s="36">
        <v>23</v>
      </c>
      <c r="BA58" s="34">
        <v>3</v>
      </c>
      <c r="BB58" s="37">
        <f t="shared" si="75"/>
        <v>43</v>
      </c>
      <c r="BC58" s="37">
        <f t="shared" si="76"/>
        <v>20</v>
      </c>
      <c r="BD58" s="37">
        <f t="shared" si="77"/>
        <v>0</v>
      </c>
      <c r="BE58" s="42">
        <f t="shared" si="78"/>
        <v>63</v>
      </c>
      <c r="BF58" s="36"/>
      <c r="BG58" s="34"/>
      <c r="BH58" s="37">
        <f t="shared" si="79"/>
        <v>0</v>
      </c>
      <c r="BI58" s="37">
        <f t="shared" si="80"/>
        <v>0</v>
      </c>
      <c r="BJ58" s="37">
        <f t="shared" si="81"/>
        <v>0</v>
      </c>
      <c r="BK58" s="42" t="str">
        <f t="shared" si="82"/>
        <v/>
      </c>
    </row>
    <row r="59" spans="1:63" s="2" customFormat="1" ht="12.75" customHeight="1" x14ac:dyDescent="0.3">
      <c r="A59" s="32">
        <v>58</v>
      </c>
      <c r="B59" s="60" t="s">
        <v>241</v>
      </c>
      <c r="C59" s="61" t="s">
        <v>15</v>
      </c>
      <c r="D59" s="4">
        <v>2014</v>
      </c>
      <c r="E59" s="10">
        <f t="shared" si="43"/>
        <v>1</v>
      </c>
      <c r="F59" s="32" t="str">
        <f t="shared" si="44"/>
        <v/>
      </c>
      <c r="G59" s="32" t="str">
        <f t="shared" si="45"/>
        <v/>
      </c>
      <c r="H59" s="32" t="str">
        <f t="shared" si="46"/>
        <v/>
      </c>
      <c r="I59" s="32" t="str">
        <f t="shared" si="47"/>
        <v/>
      </c>
      <c r="J59" s="106" t="str">
        <f t="shared" si="48"/>
        <v/>
      </c>
      <c r="K59" s="32" t="str">
        <f t="shared" si="49"/>
        <v/>
      </c>
      <c r="L59" s="32">
        <f t="shared" si="50"/>
        <v>63</v>
      </c>
      <c r="M59" s="32" t="str">
        <f t="shared" si="51"/>
        <v/>
      </c>
      <c r="N59" s="183">
        <f>IF(E59&lt;4,SUM(F59:M59),SUMPRODUCT(LARGE(F59:M59,{1;2;3;4})))</f>
        <v>63</v>
      </c>
      <c r="O59" s="43"/>
      <c r="P59" s="37"/>
      <c r="Q59" s="37">
        <f t="shared" si="52"/>
        <v>0</v>
      </c>
      <c r="R59" s="37">
        <f t="shared" si="53"/>
        <v>0</v>
      </c>
      <c r="S59" s="37">
        <f t="shared" si="54"/>
        <v>0</v>
      </c>
      <c r="T59" s="42" t="str">
        <f t="shared" si="55"/>
        <v/>
      </c>
      <c r="U59" s="37"/>
      <c r="V59" s="39"/>
      <c r="W59" s="39">
        <f t="shared" si="56"/>
        <v>0</v>
      </c>
      <c r="X59" s="41">
        <f t="shared" si="57"/>
        <v>0</v>
      </c>
      <c r="Y59" s="41">
        <f t="shared" si="58"/>
        <v>0</v>
      </c>
      <c r="Z59" s="34" t="str">
        <f t="shared" si="59"/>
        <v/>
      </c>
      <c r="AA59" s="43"/>
      <c r="AB59" s="37"/>
      <c r="AC59" s="37">
        <f t="shared" si="60"/>
        <v>0</v>
      </c>
      <c r="AD59" s="37">
        <f t="shared" si="61"/>
        <v>0</v>
      </c>
      <c r="AE59" s="37">
        <f t="shared" si="62"/>
        <v>0</v>
      </c>
      <c r="AF59" s="42" t="str">
        <f t="shared" si="63"/>
        <v/>
      </c>
      <c r="AG59" s="34"/>
      <c r="AH59" s="41"/>
      <c r="AI59" s="41"/>
      <c r="AJ59" s="39" t="str">
        <f t="shared" si="83"/>
        <v/>
      </c>
      <c r="AK59" s="39">
        <f t="shared" si="64"/>
        <v>0</v>
      </c>
      <c r="AL59" s="39">
        <f t="shared" si="65"/>
        <v>0</v>
      </c>
      <c r="AM59" s="39" t="str">
        <f t="shared" si="66"/>
        <v/>
      </c>
      <c r="AN59" s="43"/>
      <c r="AO59" s="37"/>
      <c r="AP59" s="37">
        <f t="shared" si="67"/>
        <v>0</v>
      </c>
      <c r="AQ59" s="37">
        <f t="shared" si="68"/>
        <v>0</v>
      </c>
      <c r="AR59" s="37">
        <f t="shared" si="69"/>
        <v>0</v>
      </c>
      <c r="AS59" s="42" t="str">
        <f t="shared" si="70"/>
        <v/>
      </c>
      <c r="AT59" s="36"/>
      <c r="AU59" s="34"/>
      <c r="AV59" s="37">
        <f t="shared" si="71"/>
        <v>0</v>
      </c>
      <c r="AW59" s="37">
        <f t="shared" si="72"/>
        <v>0</v>
      </c>
      <c r="AX59" s="37">
        <f t="shared" si="73"/>
        <v>0</v>
      </c>
      <c r="AY59" s="42" t="str">
        <f t="shared" si="74"/>
        <v/>
      </c>
      <c r="AZ59" s="36">
        <v>29</v>
      </c>
      <c r="BA59" s="34">
        <v>3</v>
      </c>
      <c r="BB59" s="37">
        <f t="shared" si="75"/>
        <v>43</v>
      </c>
      <c r="BC59" s="37">
        <f t="shared" si="76"/>
        <v>20</v>
      </c>
      <c r="BD59" s="37">
        <f t="shared" si="77"/>
        <v>0</v>
      </c>
      <c r="BE59" s="42">
        <f t="shared" si="78"/>
        <v>63</v>
      </c>
      <c r="BF59" s="36"/>
      <c r="BG59" s="34"/>
      <c r="BH59" s="37">
        <f t="shared" si="79"/>
        <v>0</v>
      </c>
      <c r="BI59" s="37">
        <f t="shared" si="80"/>
        <v>0</v>
      </c>
      <c r="BJ59" s="37">
        <f t="shared" si="81"/>
        <v>0</v>
      </c>
      <c r="BK59" s="42" t="str">
        <f t="shared" si="82"/>
        <v/>
      </c>
    </row>
    <row r="60" spans="1:63" ht="12.75" customHeight="1" x14ac:dyDescent="0.3">
      <c r="A60" s="32">
        <v>59</v>
      </c>
      <c r="B60" s="60" t="s">
        <v>191</v>
      </c>
      <c r="C60" s="61" t="s">
        <v>15</v>
      </c>
      <c r="D60" s="4">
        <v>2014</v>
      </c>
      <c r="E60" s="10">
        <f t="shared" si="43"/>
        <v>1</v>
      </c>
      <c r="F60" s="106" t="str">
        <f t="shared" si="44"/>
        <v/>
      </c>
      <c r="G60" s="106" t="str">
        <f t="shared" si="45"/>
        <v/>
      </c>
      <c r="H60" s="106" t="str">
        <f t="shared" si="46"/>
        <v/>
      </c>
      <c r="I60" s="106">
        <f t="shared" si="47"/>
        <v>61</v>
      </c>
      <c r="J60" s="106" t="str">
        <f t="shared" si="48"/>
        <v/>
      </c>
      <c r="K60" s="106" t="str">
        <f t="shared" si="49"/>
        <v/>
      </c>
      <c r="L60" s="32" t="str">
        <f t="shared" si="50"/>
        <v/>
      </c>
      <c r="M60" s="32" t="str">
        <f t="shared" si="51"/>
        <v/>
      </c>
      <c r="N60" s="183">
        <f>IF(E60&lt;4,SUM(F60:M60),SUMPRODUCT(LARGE(F60:M60,{1;2;3;4})))</f>
        <v>61</v>
      </c>
      <c r="O60" s="79"/>
      <c r="P60" s="75"/>
      <c r="Q60" s="34">
        <f t="shared" si="52"/>
        <v>0</v>
      </c>
      <c r="R60" s="34">
        <f t="shared" si="53"/>
        <v>0</v>
      </c>
      <c r="S60" s="34">
        <f t="shared" si="54"/>
        <v>0</v>
      </c>
      <c r="T60" s="35" t="str">
        <f t="shared" si="55"/>
        <v/>
      </c>
      <c r="U60" s="34"/>
      <c r="V60" s="39"/>
      <c r="W60" s="39">
        <f t="shared" si="56"/>
        <v>0</v>
      </c>
      <c r="X60" s="39">
        <f t="shared" si="57"/>
        <v>0</v>
      </c>
      <c r="Y60" s="39">
        <f t="shared" si="58"/>
        <v>0</v>
      </c>
      <c r="Z60" s="37" t="str">
        <f t="shared" si="59"/>
        <v/>
      </c>
      <c r="AA60" s="36"/>
      <c r="AB60" s="34"/>
      <c r="AC60" s="34">
        <f t="shared" si="60"/>
        <v>0</v>
      </c>
      <c r="AD60" s="34">
        <f t="shared" si="61"/>
        <v>0</v>
      </c>
      <c r="AE60" s="34">
        <f t="shared" si="62"/>
        <v>0</v>
      </c>
      <c r="AF60" s="35" t="str">
        <f t="shared" si="63"/>
        <v/>
      </c>
      <c r="AG60" s="34">
        <v>22</v>
      </c>
      <c r="AH60" s="41">
        <v>4.5</v>
      </c>
      <c r="AI60" s="41">
        <v>11</v>
      </c>
      <c r="AJ60" s="39">
        <f t="shared" si="83"/>
        <v>41</v>
      </c>
      <c r="AK60" s="39">
        <f t="shared" si="64"/>
        <v>20</v>
      </c>
      <c r="AL60" s="39">
        <f t="shared" si="65"/>
        <v>0</v>
      </c>
      <c r="AM60" s="39">
        <f t="shared" si="66"/>
        <v>61</v>
      </c>
      <c r="AN60" s="36"/>
      <c r="AO60" s="34"/>
      <c r="AP60" s="34">
        <f t="shared" si="67"/>
        <v>0</v>
      </c>
      <c r="AQ60" s="34">
        <f t="shared" si="68"/>
        <v>0</v>
      </c>
      <c r="AR60" s="34">
        <f t="shared" si="69"/>
        <v>0</v>
      </c>
      <c r="AS60" s="35" t="str">
        <f t="shared" si="70"/>
        <v/>
      </c>
      <c r="AT60" s="36"/>
      <c r="AU60" s="34"/>
      <c r="AV60" s="37">
        <f t="shared" si="71"/>
        <v>0</v>
      </c>
      <c r="AW60" s="37">
        <f t="shared" si="72"/>
        <v>0</v>
      </c>
      <c r="AX60" s="37">
        <f t="shared" si="73"/>
        <v>0</v>
      </c>
      <c r="AY60" s="42" t="str">
        <f t="shared" si="74"/>
        <v/>
      </c>
      <c r="AZ60" s="36"/>
      <c r="BA60" s="34"/>
      <c r="BB60" s="37">
        <f t="shared" si="75"/>
        <v>0</v>
      </c>
      <c r="BC60" s="37">
        <f t="shared" si="76"/>
        <v>0</v>
      </c>
      <c r="BD60" s="37">
        <f t="shared" si="77"/>
        <v>0</v>
      </c>
      <c r="BE60" s="42" t="str">
        <f t="shared" si="78"/>
        <v/>
      </c>
      <c r="BF60" s="36"/>
      <c r="BG60" s="34"/>
      <c r="BH60" s="37">
        <f t="shared" si="79"/>
        <v>0</v>
      </c>
      <c r="BI60" s="37">
        <f t="shared" si="80"/>
        <v>0</v>
      </c>
      <c r="BJ60" s="37">
        <f t="shared" si="81"/>
        <v>0</v>
      </c>
      <c r="BK60" s="42" t="str">
        <f t="shared" si="82"/>
        <v/>
      </c>
    </row>
    <row r="61" spans="1:63" ht="12.75" customHeight="1" x14ac:dyDescent="0.3">
      <c r="A61" s="32">
        <v>60</v>
      </c>
      <c r="B61" s="67" t="s">
        <v>100</v>
      </c>
      <c r="C61" s="67" t="s">
        <v>17</v>
      </c>
      <c r="D61" s="69">
        <v>2013</v>
      </c>
      <c r="E61" s="10">
        <f t="shared" si="43"/>
        <v>1</v>
      </c>
      <c r="F61" s="106">
        <f t="shared" si="44"/>
        <v>56</v>
      </c>
      <c r="G61" s="106" t="str">
        <f t="shared" si="45"/>
        <v/>
      </c>
      <c r="H61" s="106" t="str">
        <f t="shared" si="46"/>
        <v/>
      </c>
      <c r="I61" s="106" t="str">
        <f t="shared" si="47"/>
        <v/>
      </c>
      <c r="J61" s="106" t="str">
        <f t="shared" si="48"/>
        <v/>
      </c>
      <c r="K61" s="106" t="str">
        <f t="shared" si="49"/>
        <v/>
      </c>
      <c r="L61" s="32" t="str">
        <f t="shared" si="50"/>
        <v/>
      </c>
      <c r="M61" s="32" t="str">
        <f t="shared" si="51"/>
        <v/>
      </c>
      <c r="N61" s="183">
        <f>IF(E61&lt;4,SUM(F61:M61),SUMPRODUCT(LARGE(F61:M61,{1;2;3;4})))</f>
        <v>56</v>
      </c>
      <c r="O61" s="36">
        <v>33</v>
      </c>
      <c r="P61" s="37">
        <v>2.5</v>
      </c>
      <c r="Q61" s="37">
        <f t="shared" si="52"/>
        <v>36</v>
      </c>
      <c r="R61" s="37">
        <f t="shared" si="53"/>
        <v>20</v>
      </c>
      <c r="S61" s="37">
        <f t="shared" si="54"/>
        <v>0</v>
      </c>
      <c r="T61" s="42">
        <f t="shared" si="55"/>
        <v>56</v>
      </c>
      <c r="U61" s="37"/>
      <c r="V61" s="39"/>
      <c r="W61" s="39">
        <f t="shared" si="56"/>
        <v>0</v>
      </c>
      <c r="X61" s="41">
        <f t="shared" si="57"/>
        <v>0</v>
      </c>
      <c r="Y61" s="41">
        <f t="shared" si="58"/>
        <v>0</v>
      </c>
      <c r="Z61" s="34" t="str">
        <f t="shared" si="59"/>
        <v/>
      </c>
      <c r="AA61" s="43"/>
      <c r="AB61" s="37"/>
      <c r="AC61" s="37">
        <f t="shared" si="60"/>
        <v>0</v>
      </c>
      <c r="AD61" s="37">
        <f t="shared" si="61"/>
        <v>0</v>
      </c>
      <c r="AE61" s="37">
        <f t="shared" si="62"/>
        <v>0</v>
      </c>
      <c r="AF61" s="42" t="str">
        <f t="shared" si="63"/>
        <v/>
      </c>
      <c r="AG61" s="34"/>
      <c r="AH61" s="34"/>
      <c r="AI61" s="34"/>
      <c r="AJ61" s="39" t="str">
        <f t="shared" si="83"/>
        <v/>
      </c>
      <c r="AK61" s="37">
        <f t="shared" si="64"/>
        <v>0</v>
      </c>
      <c r="AL61" s="37">
        <f t="shared" si="65"/>
        <v>0</v>
      </c>
      <c r="AM61" s="37" t="str">
        <f t="shared" si="66"/>
        <v/>
      </c>
      <c r="AN61" s="43"/>
      <c r="AO61" s="37"/>
      <c r="AP61" s="37">
        <f t="shared" si="67"/>
        <v>0</v>
      </c>
      <c r="AQ61" s="37">
        <f t="shared" si="68"/>
        <v>0</v>
      </c>
      <c r="AR61" s="37">
        <f t="shared" si="69"/>
        <v>0</v>
      </c>
      <c r="AS61" s="42" t="str">
        <f t="shared" si="70"/>
        <v/>
      </c>
      <c r="AT61" s="36"/>
      <c r="AU61" s="34"/>
      <c r="AV61" s="37">
        <f t="shared" si="71"/>
        <v>0</v>
      </c>
      <c r="AW61" s="37">
        <f t="shared" si="72"/>
        <v>0</v>
      </c>
      <c r="AX61" s="37">
        <f t="shared" si="73"/>
        <v>0</v>
      </c>
      <c r="AY61" s="42" t="str">
        <f t="shared" si="74"/>
        <v/>
      </c>
      <c r="AZ61" s="36"/>
      <c r="BA61" s="34"/>
      <c r="BB61" s="37">
        <f t="shared" si="75"/>
        <v>0</v>
      </c>
      <c r="BC61" s="37">
        <f t="shared" si="76"/>
        <v>0</v>
      </c>
      <c r="BD61" s="37">
        <f t="shared" si="77"/>
        <v>0</v>
      </c>
      <c r="BE61" s="42" t="str">
        <f t="shared" si="78"/>
        <v/>
      </c>
      <c r="BF61" s="36"/>
      <c r="BG61" s="34"/>
      <c r="BH61" s="37">
        <f t="shared" si="79"/>
        <v>0</v>
      </c>
      <c r="BI61" s="37">
        <f t="shared" si="80"/>
        <v>0</v>
      </c>
      <c r="BJ61" s="37">
        <f t="shared" si="81"/>
        <v>0</v>
      </c>
      <c r="BK61" s="42" t="str">
        <f t="shared" si="82"/>
        <v/>
      </c>
    </row>
    <row r="62" spans="1:63" ht="12.75" customHeight="1" x14ac:dyDescent="0.3">
      <c r="A62" s="32">
        <v>61</v>
      </c>
      <c r="B62" s="60" t="s">
        <v>207</v>
      </c>
      <c r="C62" s="60" t="s">
        <v>53</v>
      </c>
      <c r="D62" s="4">
        <v>2016</v>
      </c>
      <c r="E62" s="10">
        <f t="shared" si="43"/>
        <v>1</v>
      </c>
      <c r="F62" s="32" t="str">
        <f t="shared" si="44"/>
        <v/>
      </c>
      <c r="G62" s="32" t="str">
        <f t="shared" si="45"/>
        <v/>
      </c>
      <c r="H62" s="32" t="str">
        <f t="shared" si="46"/>
        <v/>
      </c>
      <c r="I62" s="32" t="str">
        <f t="shared" si="47"/>
        <v/>
      </c>
      <c r="J62" s="106">
        <f t="shared" si="48"/>
        <v>56</v>
      </c>
      <c r="K62" s="32" t="str">
        <f t="shared" si="49"/>
        <v/>
      </c>
      <c r="L62" s="32" t="str">
        <f t="shared" si="50"/>
        <v/>
      </c>
      <c r="M62" s="32" t="str">
        <f t="shared" si="51"/>
        <v/>
      </c>
      <c r="N62" s="183">
        <f>IF(E62&lt;4,SUM(F62:M62),SUMPRODUCT(LARGE(F62:M62,{1;2;3;4})))</f>
        <v>56</v>
      </c>
      <c r="O62" s="36"/>
      <c r="P62" s="37"/>
      <c r="Q62" s="34">
        <f t="shared" si="52"/>
        <v>0</v>
      </c>
      <c r="R62" s="34">
        <f t="shared" si="53"/>
        <v>0</v>
      </c>
      <c r="S62" s="34">
        <f t="shared" si="54"/>
        <v>0</v>
      </c>
      <c r="T62" s="35" t="str">
        <f t="shared" si="55"/>
        <v/>
      </c>
      <c r="U62" s="34"/>
      <c r="V62" s="39"/>
      <c r="W62" s="39">
        <f t="shared" si="56"/>
        <v>0</v>
      </c>
      <c r="X62" s="41">
        <f t="shared" si="57"/>
        <v>0</v>
      </c>
      <c r="Y62" s="41">
        <f t="shared" si="58"/>
        <v>0</v>
      </c>
      <c r="Z62" s="34" t="str">
        <f t="shared" si="59"/>
        <v/>
      </c>
      <c r="AA62" s="36"/>
      <c r="AB62" s="34"/>
      <c r="AC62" s="34">
        <f t="shared" si="60"/>
        <v>0</v>
      </c>
      <c r="AD62" s="34">
        <f t="shared" si="61"/>
        <v>0</v>
      </c>
      <c r="AE62" s="34">
        <f t="shared" si="62"/>
        <v>0</v>
      </c>
      <c r="AF62" s="35" t="str">
        <f t="shared" si="63"/>
        <v/>
      </c>
      <c r="AG62" s="34"/>
      <c r="AJ62" s="39" t="str">
        <f t="shared" si="83"/>
        <v/>
      </c>
      <c r="AK62" s="39">
        <f t="shared" si="64"/>
        <v>0</v>
      </c>
      <c r="AL62" s="39">
        <f t="shared" si="65"/>
        <v>0</v>
      </c>
      <c r="AM62" s="39" t="str">
        <f t="shared" si="66"/>
        <v/>
      </c>
      <c r="AN62" s="36">
        <v>26</v>
      </c>
      <c r="AO62" s="34">
        <v>2.5</v>
      </c>
      <c r="AP62" s="37">
        <f t="shared" si="67"/>
        <v>36</v>
      </c>
      <c r="AQ62" s="34">
        <f t="shared" si="68"/>
        <v>20</v>
      </c>
      <c r="AR62" s="34">
        <f t="shared" si="69"/>
        <v>0</v>
      </c>
      <c r="AS62" s="35">
        <f t="shared" si="70"/>
        <v>56</v>
      </c>
      <c r="AT62" s="36"/>
      <c r="AU62" s="34"/>
      <c r="AV62" s="37">
        <f t="shared" si="71"/>
        <v>0</v>
      </c>
      <c r="AW62" s="37">
        <f t="shared" si="72"/>
        <v>0</v>
      </c>
      <c r="AX62" s="37">
        <f t="shared" si="73"/>
        <v>0</v>
      </c>
      <c r="AY62" s="42" t="str">
        <f t="shared" si="74"/>
        <v/>
      </c>
      <c r="AZ62" s="36"/>
      <c r="BA62" s="34"/>
      <c r="BB62" s="37">
        <f t="shared" si="75"/>
        <v>0</v>
      </c>
      <c r="BC62" s="37">
        <f t="shared" si="76"/>
        <v>0</v>
      </c>
      <c r="BD62" s="37">
        <f t="shared" si="77"/>
        <v>0</v>
      </c>
      <c r="BE62" s="42" t="str">
        <f t="shared" si="78"/>
        <v/>
      </c>
      <c r="BF62" s="36"/>
      <c r="BG62" s="34"/>
      <c r="BH62" s="37">
        <f t="shared" si="79"/>
        <v>0</v>
      </c>
      <c r="BI62" s="37">
        <f t="shared" si="80"/>
        <v>0</v>
      </c>
      <c r="BJ62" s="37">
        <f t="shared" si="81"/>
        <v>0</v>
      </c>
      <c r="BK62" s="42" t="str">
        <f t="shared" si="82"/>
        <v/>
      </c>
    </row>
    <row r="63" spans="1:63" ht="12.75" customHeight="1" x14ac:dyDescent="0.3">
      <c r="A63" s="32">
        <v>62</v>
      </c>
      <c r="B63" s="61" t="s">
        <v>208</v>
      </c>
      <c r="C63" s="60" t="s">
        <v>15</v>
      </c>
      <c r="D63" s="4">
        <v>2013</v>
      </c>
      <c r="E63" s="10">
        <f t="shared" si="43"/>
        <v>1</v>
      </c>
      <c r="F63" s="32" t="str">
        <f t="shared" si="44"/>
        <v/>
      </c>
      <c r="G63" s="32" t="str">
        <f t="shared" si="45"/>
        <v/>
      </c>
      <c r="H63" s="32" t="str">
        <f t="shared" si="46"/>
        <v/>
      </c>
      <c r="I63" s="32" t="str">
        <f t="shared" si="47"/>
        <v/>
      </c>
      <c r="J63" s="106">
        <f t="shared" si="48"/>
        <v>56</v>
      </c>
      <c r="K63" s="32" t="str">
        <f t="shared" si="49"/>
        <v/>
      </c>
      <c r="L63" s="32" t="str">
        <f t="shared" si="50"/>
        <v/>
      </c>
      <c r="M63" s="32" t="str">
        <f t="shared" si="51"/>
        <v/>
      </c>
      <c r="N63" s="183">
        <f>IF(E63&lt;4,SUM(F63:M63),SUMPRODUCT(LARGE(F63:M63,{1;2;3;4})))</f>
        <v>56</v>
      </c>
      <c r="O63" s="36"/>
      <c r="P63" s="34"/>
      <c r="Q63" s="34">
        <f t="shared" si="52"/>
        <v>0</v>
      </c>
      <c r="R63" s="34">
        <f t="shared" si="53"/>
        <v>0</v>
      </c>
      <c r="S63" s="34">
        <f t="shared" si="54"/>
        <v>0</v>
      </c>
      <c r="T63" s="35" t="str">
        <f t="shared" si="55"/>
        <v/>
      </c>
      <c r="U63" s="37"/>
      <c r="V63" s="39"/>
      <c r="W63" s="39">
        <f t="shared" si="56"/>
        <v>0</v>
      </c>
      <c r="X63" s="41">
        <f t="shared" si="57"/>
        <v>0</v>
      </c>
      <c r="Y63" s="41">
        <f t="shared" si="58"/>
        <v>0</v>
      </c>
      <c r="Z63" s="34" t="str">
        <f t="shared" si="59"/>
        <v/>
      </c>
      <c r="AA63" s="36"/>
      <c r="AB63" s="34"/>
      <c r="AC63" s="34">
        <f t="shared" si="60"/>
        <v>0</v>
      </c>
      <c r="AD63" s="34">
        <f t="shared" si="61"/>
        <v>0</v>
      </c>
      <c r="AE63" s="34">
        <f t="shared" si="62"/>
        <v>0</v>
      </c>
      <c r="AF63" s="35" t="str">
        <f t="shared" si="63"/>
        <v/>
      </c>
      <c r="AG63" s="34"/>
      <c r="AJ63" s="39" t="str">
        <f t="shared" si="83"/>
        <v/>
      </c>
      <c r="AK63" s="39">
        <f t="shared" si="64"/>
        <v>0</v>
      </c>
      <c r="AL63" s="39">
        <f t="shared" si="65"/>
        <v>0</v>
      </c>
      <c r="AM63" s="39" t="str">
        <f t="shared" si="66"/>
        <v/>
      </c>
      <c r="AN63" s="36">
        <v>27</v>
      </c>
      <c r="AO63" s="34">
        <v>2.5</v>
      </c>
      <c r="AP63" s="37">
        <f t="shared" si="67"/>
        <v>36</v>
      </c>
      <c r="AQ63" s="34">
        <f t="shared" si="68"/>
        <v>20</v>
      </c>
      <c r="AR63" s="34">
        <f t="shared" si="69"/>
        <v>0</v>
      </c>
      <c r="AS63" s="35">
        <f t="shared" si="70"/>
        <v>56</v>
      </c>
      <c r="AT63" s="36"/>
      <c r="AU63" s="34"/>
      <c r="AV63" s="37">
        <f t="shared" si="71"/>
        <v>0</v>
      </c>
      <c r="AW63" s="37">
        <f t="shared" si="72"/>
        <v>0</v>
      </c>
      <c r="AX63" s="37">
        <f t="shared" si="73"/>
        <v>0</v>
      </c>
      <c r="AY63" s="42" t="str">
        <f t="shared" si="74"/>
        <v/>
      </c>
      <c r="AZ63" s="36"/>
      <c r="BA63" s="34"/>
      <c r="BB63" s="37">
        <f t="shared" si="75"/>
        <v>0</v>
      </c>
      <c r="BC63" s="37">
        <f t="shared" si="76"/>
        <v>0</v>
      </c>
      <c r="BD63" s="37">
        <f t="shared" si="77"/>
        <v>0</v>
      </c>
      <c r="BE63" s="42" t="str">
        <f t="shared" si="78"/>
        <v/>
      </c>
      <c r="BF63" s="36"/>
      <c r="BG63" s="34"/>
      <c r="BH63" s="37">
        <f t="shared" si="79"/>
        <v>0</v>
      </c>
      <c r="BI63" s="37">
        <f t="shared" si="80"/>
        <v>0</v>
      </c>
      <c r="BJ63" s="37">
        <f t="shared" si="81"/>
        <v>0</v>
      </c>
      <c r="BK63" s="42" t="str">
        <f t="shared" si="82"/>
        <v/>
      </c>
    </row>
    <row r="64" spans="1:63" ht="12.75" customHeight="1" x14ac:dyDescent="0.3">
      <c r="A64" s="32">
        <v>63</v>
      </c>
      <c r="B64" s="60" t="s">
        <v>215</v>
      </c>
      <c r="C64" s="61" t="s">
        <v>20</v>
      </c>
      <c r="D64" s="4">
        <v>2015</v>
      </c>
      <c r="E64" s="10">
        <f t="shared" si="43"/>
        <v>1</v>
      </c>
      <c r="F64" s="32" t="str">
        <f t="shared" si="44"/>
        <v/>
      </c>
      <c r="G64" s="32" t="str">
        <f t="shared" si="45"/>
        <v/>
      </c>
      <c r="H64" s="32" t="str">
        <f t="shared" si="46"/>
        <v/>
      </c>
      <c r="I64" s="32" t="str">
        <f t="shared" si="47"/>
        <v/>
      </c>
      <c r="J64" s="106">
        <f t="shared" si="48"/>
        <v>56</v>
      </c>
      <c r="K64" s="32" t="str">
        <f t="shared" si="49"/>
        <v/>
      </c>
      <c r="L64" s="32" t="str">
        <f t="shared" si="50"/>
        <v/>
      </c>
      <c r="M64" s="32" t="str">
        <f t="shared" si="51"/>
        <v/>
      </c>
      <c r="N64" s="183">
        <f>IF(E64&lt;4,SUM(F64:M64),SUMPRODUCT(LARGE(F64:M64,{1;2;3;4})))</f>
        <v>56</v>
      </c>
      <c r="O64" s="43"/>
      <c r="P64" s="37"/>
      <c r="Q64" s="37">
        <f t="shared" si="52"/>
        <v>0</v>
      </c>
      <c r="R64" s="37">
        <f t="shared" si="53"/>
        <v>0</v>
      </c>
      <c r="S64" s="37">
        <f t="shared" si="54"/>
        <v>0</v>
      </c>
      <c r="T64" s="42" t="str">
        <f t="shared" si="55"/>
        <v/>
      </c>
      <c r="U64" s="37"/>
      <c r="V64" s="39"/>
      <c r="W64" s="39">
        <f t="shared" si="56"/>
        <v>0</v>
      </c>
      <c r="X64" s="41">
        <f t="shared" si="57"/>
        <v>0</v>
      </c>
      <c r="Y64" s="41">
        <f t="shared" si="58"/>
        <v>0</v>
      </c>
      <c r="Z64" s="34" t="str">
        <f t="shared" si="59"/>
        <v/>
      </c>
      <c r="AA64" s="43"/>
      <c r="AB64" s="37"/>
      <c r="AC64" s="37">
        <f t="shared" si="60"/>
        <v>0</v>
      </c>
      <c r="AD64" s="37">
        <f t="shared" si="61"/>
        <v>0</v>
      </c>
      <c r="AE64" s="37">
        <f t="shared" si="62"/>
        <v>0</v>
      </c>
      <c r="AF64" s="42" t="str">
        <f t="shared" si="63"/>
        <v/>
      </c>
      <c r="AG64" s="34"/>
      <c r="AJ64" s="39" t="str">
        <f t="shared" si="83"/>
        <v/>
      </c>
      <c r="AK64" s="39">
        <f t="shared" si="64"/>
        <v>0</v>
      </c>
      <c r="AL64" s="39">
        <f t="shared" si="65"/>
        <v>0</v>
      </c>
      <c r="AM64" s="39" t="str">
        <f t="shared" si="66"/>
        <v/>
      </c>
      <c r="AN64" s="43">
        <v>35</v>
      </c>
      <c r="AO64" s="37">
        <v>2.5</v>
      </c>
      <c r="AP64" s="37">
        <f t="shared" si="67"/>
        <v>36</v>
      </c>
      <c r="AQ64" s="37">
        <f t="shared" si="68"/>
        <v>20</v>
      </c>
      <c r="AR64" s="37">
        <f t="shared" si="69"/>
        <v>0</v>
      </c>
      <c r="AS64" s="42">
        <f t="shared" si="70"/>
        <v>56</v>
      </c>
      <c r="AT64" s="36"/>
      <c r="AU64" s="34"/>
      <c r="AV64" s="37">
        <f t="shared" si="71"/>
        <v>0</v>
      </c>
      <c r="AW64" s="37">
        <f t="shared" si="72"/>
        <v>0</v>
      </c>
      <c r="AX64" s="37">
        <f t="shared" si="73"/>
        <v>0</v>
      </c>
      <c r="AY64" s="42" t="str">
        <f t="shared" si="74"/>
        <v/>
      </c>
      <c r="AZ64" s="36"/>
      <c r="BA64" s="34"/>
      <c r="BB64" s="37">
        <f t="shared" si="75"/>
        <v>0</v>
      </c>
      <c r="BC64" s="37">
        <f t="shared" si="76"/>
        <v>0</v>
      </c>
      <c r="BD64" s="37">
        <f t="shared" si="77"/>
        <v>0</v>
      </c>
      <c r="BE64" s="42" t="str">
        <f t="shared" si="78"/>
        <v/>
      </c>
      <c r="BF64" s="36"/>
      <c r="BG64" s="34"/>
      <c r="BH64" s="37">
        <f t="shared" si="79"/>
        <v>0</v>
      </c>
      <c r="BI64" s="37">
        <f t="shared" si="80"/>
        <v>0</v>
      </c>
      <c r="BJ64" s="37">
        <f t="shared" si="81"/>
        <v>0</v>
      </c>
      <c r="BK64" s="42" t="str">
        <f t="shared" si="82"/>
        <v/>
      </c>
    </row>
    <row r="65" spans="1:63" ht="12.75" customHeight="1" x14ac:dyDescent="0.3">
      <c r="A65" s="32">
        <v>64</v>
      </c>
      <c r="B65" s="60" t="s">
        <v>242</v>
      </c>
      <c r="C65" s="182" t="s">
        <v>85</v>
      </c>
      <c r="D65" s="55">
        <v>2015</v>
      </c>
      <c r="E65" s="10">
        <f t="shared" si="43"/>
        <v>1</v>
      </c>
      <c r="F65" s="32" t="str">
        <f t="shared" si="44"/>
        <v/>
      </c>
      <c r="G65" s="32" t="str">
        <f t="shared" si="45"/>
        <v/>
      </c>
      <c r="H65" s="32" t="str">
        <f t="shared" si="46"/>
        <v/>
      </c>
      <c r="I65" s="32" t="str">
        <f t="shared" si="47"/>
        <v/>
      </c>
      <c r="J65" s="106" t="str">
        <f t="shared" si="48"/>
        <v/>
      </c>
      <c r="K65" s="32" t="str">
        <f t="shared" si="49"/>
        <v/>
      </c>
      <c r="L65" s="32">
        <f t="shared" si="50"/>
        <v>56</v>
      </c>
      <c r="M65" s="32" t="str">
        <f t="shared" si="51"/>
        <v/>
      </c>
      <c r="N65" s="183">
        <f>IF(E65&lt;4,SUM(F65:M65),SUMPRODUCT(LARGE(F65:M65,{1;2;3;4})))</f>
        <v>56</v>
      </c>
      <c r="O65" s="43"/>
      <c r="P65" s="37"/>
      <c r="Q65" s="37">
        <f t="shared" si="52"/>
        <v>0</v>
      </c>
      <c r="R65" s="37">
        <f t="shared" si="53"/>
        <v>0</v>
      </c>
      <c r="S65" s="37">
        <f t="shared" si="54"/>
        <v>0</v>
      </c>
      <c r="T65" s="42" t="str">
        <f t="shared" si="55"/>
        <v/>
      </c>
      <c r="U65" s="37"/>
      <c r="V65" s="39"/>
      <c r="W65" s="39">
        <f t="shared" si="56"/>
        <v>0</v>
      </c>
      <c r="X65" s="41">
        <f t="shared" si="57"/>
        <v>0</v>
      </c>
      <c r="Y65" s="41">
        <f t="shared" si="58"/>
        <v>0</v>
      </c>
      <c r="Z65" s="34" t="str">
        <f t="shared" si="59"/>
        <v/>
      </c>
      <c r="AA65" s="43"/>
      <c r="AB65" s="37"/>
      <c r="AC65" s="37">
        <f t="shared" si="60"/>
        <v>0</v>
      </c>
      <c r="AD65" s="37">
        <f t="shared" si="61"/>
        <v>0</v>
      </c>
      <c r="AE65" s="37">
        <f t="shared" si="62"/>
        <v>0</v>
      </c>
      <c r="AF65" s="42" t="str">
        <f t="shared" si="63"/>
        <v/>
      </c>
      <c r="AG65" s="34"/>
      <c r="AJ65" s="39" t="str">
        <f t="shared" si="83"/>
        <v/>
      </c>
      <c r="AK65" s="39">
        <f t="shared" si="64"/>
        <v>0</v>
      </c>
      <c r="AL65" s="39">
        <f t="shared" si="65"/>
        <v>0</v>
      </c>
      <c r="AM65" s="39" t="str">
        <f t="shared" si="66"/>
        <v/>
      </c>
      <c r="AN65" s="43"/>
      <c r="AO65" s="37"/>
      <c r="AP65" s="37">
        <f t="shared" si="67"/>
        <v>0</v>
      </c>
      <c r="AQ65" s="37">
        <f t="shared" si="68"/>
        <v>0</v>
      </c>
      <c r="AR65" s="37">
        <f t="shared" si="69"/>
        <v>0</v>
      </c>
      <c r="AS65" s="42" t="str">
        <f t="shared" si="70"/>
        <v/>
      </c>
      <c r="AT65" s="36"/>
      <c r="AU65" s="34"/>
      <c r="AV65" s="37">
        <f t="shared" si="71"/>
        <v>0</v>
      </c>
      <c r="AW65" s="37">
        <f t="shared" si="72"/>
        <v>0</v>
      </c>
      <c r="AX65" s="37">
        <f t="shared" si="73"/>
        <v>0</v>
      </c>
      <c r="AY65" s="42" t="str">
        <f t="shared" si="74"/>
        <v/>
      </c>
      <c r="AZ65" s="36">
        <v>30</v>
      </c>
      <c r="BA65" s="34">
        <v>2.5</v>
      </c>
      <c r="BB65" s="37">
        <f t="shared" si="75"/>
        <v>36</v>
      </c>
      <c r="BC65" s="37">
        <f t="shared" si="76"/>
        <v>20</v>
      </c>
      <c r="BD65" s="37">
        <f t="shared" si="77"/>
        <v>0</v>
      </c>
      <c r="BE65" s="42">
        <f t="shared" si="78"/>
        <v>56</v>
      </c>
      <c r="BF65" s="36"/>
      <c r="BG65" s="34"/>
      <c r="BH65" s="37">
        <f t="shared" si="79"/>
        <v>0</v>
      </c>
      <c r="BI65" s="37">
        <f t="shared" si="80"/>
        <v>0</v>
      </c>
      <c r="BJ65" s="37">
        <f t="shared" si="81"/>
        <v>0</v>
      </c>
      <c r="BK65" s="42" t="str">
        <f t="shared" si="82"/>
        <v/>
      </c>
    </row>
    <row r="66" spans="1:63" ht="12.75" customHeight="1" x14ac:dyDescent="0.3">
      <c r="A66" s="32">
        <v>65</v>
      </c>
      <c r="B66" s="60" t="s">
        <v>184</v>
      </c>
      <c r="C66" s="60" t="s">
        <v>15</v>
      </c>
      <c r="D66" s="4">
        <v>2013</v>
      </c>
      <c r="E66" s="10">
        <f t="shared" si="43"/>
        <v>1</v>
      </c>
      <c r="F66" s="106" t="str">
        <f t="shared" si="44"/>
        <v/>
      </c>
      <c r="G66" s="106" t="str">
        <f t="shared" si="45"/>
        <v/>
      </c>
      <c r="H66" s="106" t="str">
        <f t="shared" si="46"/>
        <v/>
      </c>
      <c r="I66" s="106">
        <f t="shared" si="47"/>
        <v>52</v>
      </c>
      <c r="J66" s="106" t="str">
        <f t="shared" si="48"/>
        <v/>
      </c>
      <c r="K66" s="106" t="str">
        <f t="shared" si="49"/>
        <v/>
      </c>
      <c r="L66" s="32" t="str">
        <f t="shared" si="50"/>
        <v/>
      </c>
      <c r="M66" s="32" t="str">
        <f t="shared" si="51"/>
        <v/>
      </c>
      <c r="N66" s="183">
        <f>IF(E66&lt;4,SUM(F66:M66),SUMPRODUCT(LARGE(F66:M66,{1;2;3;4})))</f>
        <v>52</v>
      </c>
      <c r="O66" s="43"/>
      <c r="P66" s="37"/>
      <c r="Q66" s="37">
        <f t="shared" si="52"/>
        <v>0</v>
      </c>
      <c r="R66" s="37">
        <f t="shared" si="53"/>
        <v>0</v>
      </c>
      <c r="S66" s="37">
        <f t="shared" si="54"/>
        <v>0</v>
      </c>
      <c r="T66" s="42" t="str">
        <f t="shared" si="55"/>
        <v/>
      </c>
      <c r="U66" s="34"/>
      <c r="V66" s="39"/>
      <c r="W66" s="39">
        <f t="shared" si="56"/>
        <v>0</v>
      </c>
      <c r="X66" s="41">
        <f t="shared" si="57"/>
        <v>0</v>
      </c>
      <c r="Y66" s="41">
        <f t="shared" si="58"/>
        <v>0</v>
      </c>
      <c r="Z66" s="34" t="str">
        <f t="shared" si="59"/>
        <v/>
      </c>
      <c r="AA66" s="43"/>
      <c r="AB66" s="37"/>
      <c r="AC66" s="37">
        <f t="shared" si="60"/>
        <v>0</v>
      </c>
      <c r="AD66" s="37">
        <f t="shared" si="61"/>
        <v>0</v>
      </c>
      <c r="AE66" s="37">
        <f t="shared" si="62"/>
        <v>0</v>
      </c>
      <c r="AF66" s="42" t="str">
        <f t="shared" si="63"/>
        <v/>
      </c>
      <c r="AG66" s="34">
        <v>25</v>
      </c>
      <c r="AH66" s="41">
        <v>2.5</v>
      </c>
      <c r="AI66" s="41">
        <v>8</v>
      </c>
      <c r="AJ66" s="39">
        <f t="shared" si="83"/>
        <v>32</v>
      </c>
      <c r="AK66" s="39">
        <f t="shared" si="64"/>
        <v>20</v>
      </c>
      <c r="AL66" s="39">
        <f t="shared" si="65"/>
        <v>0</v>
      </c>
      <c r="AM66" s="39">
        <f t="shared" si="66"/>
        <v>52</v>
      </c>
      <c r="AN66" s="43"/>
      <c r="AO66" s="37"/>
      <c r="AP66" s="37">
        <f t="shared" si="67"/>
        <v>0</v>
      </c>
      <c r="AQ66" s="37">
        <f t="shared" si="68"/>
        <v>0</v>
      </c>
      <c r="AR66" s="37">
        <f t="shared" si="69"/>
        <v>0</v>
      </c>
      <c r="AS66" s="42" t="str">
        <f t="shared" si="70"/>
        <v/>
      </c>
      <c r="AT66" s="36"/>
      <c r="AU66" s="34"/>
      <c r="AV66" s="37">
        <f t="shared" si="71"/>
        <v>0</v>
      </c>
      <c r="AW66" s="37">
        <f t="shared" si="72"/>
        <v>0</v>
      </c>
      <c r="AX66" s="37">
        <f t="shared" si="73"/>
        <v>0</v>
      </c>
      <c r="AY66" s="42" t="str">
        <f t="shared" si="74"/>
        <v/>
      </c>
      <c r="AZ66" s="36"/>
      <c r="BA66" s="34"/>
      <c r="BB66" s="37">
        <f t="shared" si="75"/>
        <v>0</v>
      </c>
      <c r="BC66" s="37">
        <f t="shared" si="76"/>
        <v>0</v>
      </c>
      <c r="BD66" s="37">
        <f t="shared" si="77"/>
        <v>0</v>
      </c>
      <c r="BE66" s="42" t="str">
        <f t="shared" si="78"/>
        <v/>
      </c>
      <c r="BF66" s="36"/>
      <c r="BG66" s="34"/>
      <c r="BH66" s="37">
        <f t="shared" si="79"/>
        <v>0</v>
      </c>
      <c r="BI66" s="37">
        <f t="shared" si="80"/>
        <v>0</v>
      </c>
      <c r="BJ66" s="37">
        <f t="shared" si="81"/>
        <v>0</v>
      </c>
      <c r="BK66" s="42" t="str">
        <f t="shared" si="82"/>
        <v/>
      </c>
    </row>
    <row r="67" spans="1:63" ht="12.75" customHeight="1" x14ac:dyDescent="0.3">
      <c r="A67" s="32">
        <v>66</v>
      </c>
      <c r="B67" s="67" t="s">
        <v>103</v>
      </c>
      <c r="C67" s="68" t="s">
        <v>15</v>
      </c>
      <c r="D67" s="71">
        <v>2015</v>
      </c>
      <c r="E67" s="10">
        <f t="shared" ref="E67:E79" si="84">(R67+X67+AQ67+AD67+AK67+BC67+AW67+BI67)/20</f>
        <v>1</v>
      </c>
      <c r="F67" s="106">
        <f t="shared" ref="F67:F79" si="85">T67</f>
        <v>49</v>
      </c>
      <c r="G67" s="106" t="str">
        <f t="shared" ref="G67:G79" si="86">Z67</f>
        <v/>
      </c>
      <c r="H67" s="106" t="str">
        <f t="shared" ref="H67:H79" si="87">AF67</f>
        <v/>
      </c>
      <c r="I67" s="106" t="str">
        <f t="shared" ref="I67:I79" si="88">AM67</f>
        <v/>
      </c>
      <c r="J67" s="106" t="str">
        <f t="shared" ref="J67:J79" si="89">AS67</f>
        <v/>
      </c>
      <c r="K67" s="106" t="str">
        <f t="shared" ref="K67:K79" si="90">AY67</f>
        <v/>
      </c>
      <c r="L67" s="32" t="str">
        <f t="shared" ref="L67:L79" si="91">BE67</f>
        <v/>
      </c>
      <c r="M67" s="32" t="str">
        <f t="shared" ref="M67:M79" si="92">BK67</f>
        <v/>
      </c>
      <c r="N67" s="183">
        <f>IF(E67&lt;4,SUM(F67:M67),SUMPRODUCT(LARGE(F67:M67,{1;2;3;4})))</f>
        <v>49</v>
      </c>
      <c r="O67" s="36">
        <v>37</v>
      </c>
      <c r="P67" s="34">
        <v>2</v>
      </c>
      <c r="Q67" s="34">
        <f t="shared" ref="Q67:Q79" si="93">CEILING(100*P67/$P$2,1)</f>
        <v>29</v>
      </c>
      <c r="R67" s="34">
        <f t="shared" ref="R67:R79" si="94">IF(O67="",0,20)</f>
        <v>20</v>
      </c>
      <c r="S67" s="34">
        <f t="shared" ref="S67:S79" si="95">IF(O67=1,30,IF(O67=2,20,IF(O67=3,10,0)))</f>
        <v>0</v>
      </c>
      <c r="T67" s="35">
        <f t="shared" ref="T67:T79" si="96">IF(O67="","",Q67+R67+S67)</f>
        <v>49</v>
      </c>
      <c r="U67" s="37"/>
      <c r="V67" s="39"/>
      <c r="W67" s="39">
        <f t="shared" ref="W67:W79" si="97">CEILING(100*V67/$V$2,1)</f>
        <v>0</v>
      </c>
      <c r="X67" s="41">
        <f t="shared" ref="X67:X79" si="98">IF(U67="",0,20)</f>
        <v>0</v>
      </c>
      <c r="Y67" s="41">
        <f t="shared" ref="Y67:Y79" si="99">IF(U67=1,30,IF(U67=2,20,IF(U67=3,10,0)))</f>
        <v>0</v>
      </c>
      <c r="Z67" s="34" t="str">
        <f t="shared" ref="Z67:Z79" si="100">IF(U67="","",W67+X67+Y67)</f>
        <v/>
      </c>
      <c r="AA67" s="36"/>
      <c r="AB67" s="34"/>
      <c r="AC67" s="34">
        <f t="shared" ref="AC67:AC79" si="101">CEILING(100*AB67/$AB$2,1)</f>
        <v>0</v>
      </c>
      <c r="AD67" s="34">
        <f t="shared" ref="AD67:AD79" si="102">IF(AA67="",0,20)</f>
        <v>0</v>
      </c>
      <c r="AE67" s="34">
        <f t="shared" ref="AE67:AE79" si="103">IF(AA67=1,30,IF(AA67=2,20,IF(AA67=3,10,0)))</f>
        <v>0</v>
      </c>
      <c r="AF67" s="35" t="str">
        <f t="shared" ref="AF67:AF79" si="104">IF(AA67="","",AC67+AD67+AE67)</f>
        <v/>
      </c>
      <c r="AG67" s="34"/>
      <c r="AJ67" s="39" t="str">
        <f t="shared" si="83"/>
        <v/>
      </c>
      <c r="AK67" s="39">
        <f t="shared" ref="AK67:AK79" si="105">IF(AG67="",0,20)</f>
        <v>0</v>
      </c>
      <c r="AL67" s="39">
        <f t="shared" ref="AL67:AL79" si="106">IF(AG67=1,30,IF(AG67=2,20,IF(AG67=3,10,0)))</f>
        <v>0</v>
      </c>
      <c r="AM67" s="39" t="str">
        <f t="shared" ref="AM67:AM79" si="107">IF(AG67="","",AJ67+AK67+AL67)</f>
        <v/>
      </c>
      <c r="AN67" s="36"/>
      <c r="AO67" s="34"/>
      <c r="AP67" s="37">
        <f t="shared" ref="AP67:AP79" si="108">CEILING(100*AO67/$AO$2,1)</f>
        <v>0</v>
      </c>
      <c r="AQ67" s="34">
        <f t="shared" ref="AQ67:AQ79" si="109">IF(AN67="",0,20)</f>
        <v>0</v>
      </c>
      <c r="AR67" s="34">
        <f t="shared" ref="AR67:AR79" si="110">IF(AN67=1,30,IF(AN67=2,20,IF(AN67=3,10,0)))</f>
        <v>0</v>
      </c>
      <c r="AS67" s="35" t="str">
        <f t="shared" ref="AS67:AS79" si="111">IF(AN67="","",AP67+AQ67+AR67)</f>
        <v/>
      </c>
      <c r="AT67" s="36"/>
      <c r="AU67" s="34"/>
      <c r="AV67" s="37">
        <f t="shared" ref="AV67:AV79" si="112">CEILING(100*AU67/$AU$2,1)</f>
        <v>0</v>
      </c>
      <c r="AW67" s="37">
        <f t="shared" ref="AW67:AW79" si="113">IF(AT67="",0,20)</f>
        <v>0</v>
      </c>
      <c r="AX67" s="37">
        <f t="shared" ref="AX67:AX79" si="114">IF(AT67=1,30,IF(AT67=2,20,IF(AT67=3,10,0)))</f>
        <v>0</v>
      </c>
      <c r="AY67" s="42" t="str">
        <f t="shared" ref="AY67:AY79" si="115">IF(AT67="","",AV67+AW67+AX67)</f>
        <v/>
      </c>
      <c r="AZ67" s="36"/>
      <c r="BA67" s="34"/>
      <c r="BB67" s="37">
        <f t="shared" ref="BB67:BB79" si="116">CEILING(100*BA67/$BA$2,1)</f>
        <v>0</v>
      </c>
      <c r="BC67" s="37">
        <f t="shared" ref="BC67:BC79" si="117">IF(AZ67="",0,20)</f>
        <v>0</v>
      </c>
      <c r="BD67" s="37">
        <f t="shared" ref="BD67:BD79" si="118">IF(AZ67=1,30,IF(AZ67=2,20,IF(AZ67=3,10,0)))</f>
        <v>0</v>
      </c>
      <c r="BE67" s="42" t="str">
        <f t="shared" ref="BE67:BE79" si="119">IF(AZ67="","",BB67+BC67+BD67)</f>
        <v/>
      </c>
      <c r="BF67" s="36"/>
      <c r="BG67" s="34"/>
      <c r="BH67" s="37">
        <f t="shared" ref="BH67:BH79" si="120">CEILING(100*BG67/$BG$2,1)</f>
        <v>0</v>
      </c>
      <c r="BI67" s="37">
        <f t="shared" ref="BI67:BI79" si="121">IF(BF67="",0,20)</f>
        <v>0</v>
      </c>
      <c r="BJ67" s="37">
        <f t="shared" ref="BJ67:BJ79" si="122">IF(BF67=1,30,IF(BF67=2,20,IF(BF67=3,10,0)))</f>
        <v>0</v>
      </c>
      <c r="BK67" s="42" t="str">
        <f t="shared" ref="BK67:BK79" si="123">IF(BF67="","",BH67+BI67+BJ67)</f>
        <v/>
      </c>
    </row>
    <row r="68" spans="1:63" ht="12.75" customHeight="1" x14ac:dyDescent="0.3">
      <c r="A68" s="32">
        <v>67</v>
      </c>
      <c r="B68" s="61" t="s">
        <v>168</v>
      </c>
      <c r="C68" s="60" t="s">
        <v>15</v>
      </c>
      <c r="D68" s="4">
        <v>2016</v>
      </c>
      <c r="E68" s="10">
        <f t="shared" si="84"/>
        <v>1</v>
      </c>
      <c r="F68" s="106">
        <f t="shared" si="85"/>
        <v>49</v>
      </c>
      <c r="G68" s="106" t="str">
        <f t="shared" si="86"/>
        <v/>
      </c>
      <c r="H68" s="106" t="str">
        <f t="shared" si="87"/>
        <v/>
      </c>
      <c r="I68" s="106" t="str">
        <f t="shared" si="88"/>
        <v/>
      </c>
      <c r="J68" s="106" t="str">
        <f t="shared" si="89"/>
        <v/>
      </c>
      <c r="K68" s="106" t="str">
        <f t="shared" si="90"/>
        <v/>
      </c>
      <c r="L68" s="32" t="str">
        <f t="shared" si="91"/>
        <v/>
      </c>
      <c r="M68" s="32" t="str">
        <f t="shared" si="92"/>
        <v/>
      </c>
      <c r="N68" s="183">
        <f>IF(E68&lt;4,SUM(F68:M68),SUMPRODUCT(LARGE(F68:M68,{1;2;3;4})))</f>
        <v>49</v>
      </c>
      <c r="O68" s="36">
        <v>38</v>
      </c>
      <c r="P68" s="37">
        <v>2</v>
      </c>
      <c r="Q68" s="34">
        <f t="shared" si="93"/>
        <v>29</v>
      </c>
      <c r="R68" s="34">
        <f t="shared" si="94"/>
        <v>20</v>
      </c>
      <c r="S68" s="34">
        <f t="shared" si="95"/>
        <v>0</v>
      </c>
      <c r="T68" s="35">
        <f t="shared" si="96"/>
        <v>49</v>
      </c>
      <c r="U68" s="34"/>
      <c r="V68" s="39"/>
      <c r="W68" s="39">
        <f t="shared" si="97"/>
        <v>0</v>
      </c>
      <c r="X68" s="41">
        <f t="shared" si="98"/>
        <v>0</v>
      </c>
      <c r="Y68" s="41">
        <f t="shared" si="99"/>
        <v>0</v>
      </c>
      <c r="Z68" s="34" t="str">
        <f t="shared" si="100"/>
        <v/>
      </c>
      <c r="AA68" s="36"/>
      <c r="AB68" s="34"/>
      <c r="AC68" s="34">
        <f t="shared" si="101"/>
        <v>0</v>
      </c>
      <c r="AD68" s="34">
        <f t="shared" si="102"/>
        <v>0</v>
      </c>
      <c r="AE68" s="34">
        <f t="shared" si="103"/>
        <v>0</v>
      </c>
      <c r="AF68" s="35" t="str">
        <f t="shared" si="104"/>
        <v/>
      </c>
      <c r="AG68" s="37"/>
      <c r="AH68" s="39"/>
      <c r="AI68" s="39"/>
      <c r="AJ68" s="39" t="str">
        <f t="shared" si="83"/>
        <v/>
      </c>
      <c r="AK68" s="39">
        <f t="shared" si="105"/>
        <v>0</v>
      </c>
      <c r="AL68" s="39">
        <f t="shared" si="106"/>
        <v>0</v>
      </c>
      <c r="AM68" s="39" t="str">
        <f t="shared" si="107"/>
        <v/>
      </c>
      <c r="AN68" s="36"/>
      <c r="AO68" s="34"/>
      <c r="AP68" s="34">
        <f t="shared" si="108"/>
        <v>0</v>
      </c>
      <c r="AQ68" s="34">
        <f t="shared" si="109"/>
        <v>0</v>
      </c>
      <c r="AR68" s="34">
        <f t="shared" si="110"/>
        <v>0</v>
      </c>
      <c r="AS68" s="35" t="str">
        <f t="shared" si="111"/>
        <v/>
      </c>
      <c r="AT68" s="43"/>
      <c r="AU68" s="37"/>
      <c r="AV68" s="37">
        <f t="shared" si="112"/>
        <v>0</v>
      </c>
      <c r="AW68" s="37">
        <f t="shared" si="113"/>
        <v>0</v>
      </c>
      <c r="AX68" s="37">
        <f t="shared" si="114"/>
        <v>0</v>
      </c>
      <c r="AY68" s="42" t="str">
        <f t="shared" si="115"/>
        <v/>
      </c>
      <c r="AZ68" s="43"/>
      <c r="BA68" s="37"/>
      <c r="BB68" s="37">
        <f t="shared" si="116"/>
        <v>0</v>
      </c>
      <c r="BC68" s="37">
        <f t="shared" si="117"/>
        <v>0</v>
      </c>
      <c r="BD68" s="37">
        <f t="shared" si="118"/>
        <v>0</v>
      </c>
      <c r="BE68" s="42" t="str">
        <f t="shared" si="119"/>
        <v/>
      </c>
      <c r="BF68" s="43"/>
      <c r="BG68" s="37"/>
      <c r="BH68" s="37">
        <f t="shared" si="120"/>
        <v>0</v>
      </c>
      <c r="BI68" s="37">
        <f t="shared" si="121"/>
        <v>0</v>
      </c>
      <c r="BJ68" s="37">
        <f t="shared" si="122"/>
        <v>0</v>
      </c>
      <c r="BK68" s="42" t="str">
        <f t="shared" si="123"/>
        <v/>
      </c>
    </row>
    <row r="69" spans="1:63" ht="12.75" customHeight="1" x14ac:dyDescent="0.3">
      <c r="A69" s="32">
        <v>68</v>
      </c>
      <c r="B69" s="60" t="s">
        <v>209</v>
      </c>
      <c r="C69" s="60" t="s">
        <v>15</v>
      </c>
      <c r="D69" s="4">
        <v>2015</v>
      </c>
      <c r="E69" s="10">
        <f t="shared" si="84"/>
        <v>1</v>
      </c>
      <c r="F69" s="32" t="str">
        <f t="shared" si="85"/>
        <v/>
      </c>
      <c r="G69" s="32" t="str">
        <f t="shared" si="86"/>
        <v/>
      </c>
      <c r="H69" s="32" t="str">
        <f t="shared" si="87"/>
        <v/>
      </c>
      <c r="I69" s="32" t="str">
        <f t="shared" si="88"/>
        <v/>
      </c>
      <c r="J69" s="106">
        <f t="shared" si="89"/>
        <v>49</v>
      </c>
      <c r="K69" s="32" t="str">
        <f t="shared" si="90"/>
        <v/>
      </c>
      <c r="L69" s="32" t="str">
        <f t="shared" si="91"/>
        <v/>
      </c>
      <c r="M69" s="32" t="str">
        <f t="shared" si="92"/>
        <v/>
      </c>
      <c r="N69" s="183">
        <f>IF(E69&lt;4,SUM(F69:M69),SUMPRODUCT(LARGE(F69:M69,{1;2;3;4})))</f>
        <v>49</v>
      </c>
      <c r="O69" s="36"/>
      <c r="P69" s="34"/>
      <c r="Q69" s="34">
        <f t="shared" si="93"/>
        <v>0</v>
      </c>
      <c r="R69" s="34">
        <f t="shared" si="94"/>
        <v>0</v>
      </c>
      <c r="S69" s="34">
        <f t="shared" si="95"/>
        <v>0</v>
      </c>
      <c r="T69" s="35" t="str">
        <f t="shared" si="96"/>
        <v/>
      </c>
      <c r="U69" s="37"/>
      <c r="W69" s="39">
        <f t="shared" si="97"/>
        <v>0</v>
      </c>
      <c r="X69" s="41">
        <f t="shared" si="98"/>
        <v>0</v>
      </c>
      <c r="Y69" s="41">
        <f t="shared" si="99"/>
        <v>0</v>
      </c>
      <c r="Z69" s="34" t="str">
        <f t="shared" si="100"/>
        <v/>
      </c>
      <c r="AA69" s="36"/>
      <c r="AB69" s="34"/>
      <c r="AC69" s="34">
        <f t="shared" si="101"/>
        <v>0</v>
      </c>
      <c r="AD69" s="34">
        <f t="shared" si="102"/>
        <v>0</v>
      </c>
      <c r="AE69" s="34">
        <f t="shared" si="103"/>
        <v>0</v>
      </c>
      <c r="AF69" s="35" t="str">
        <f t="shared" si="104"/>
        <v/>
      </c>
      <c r="AG69" s="34"/>
      <c r="AJ69" s="39" t="str">
        <f t="shared" si="83"/>
        <v/>
      </c>
      <c r="AK69" s="39">
        <f t="shared" si="105"/>
        <v>0</v>
      </c>
      <c r="AL69" s="39">
        <f t="shared" si="106"/>
        <v>0</v>
      </c>
      <c r="AM69" s="39" t="str">
        <f t="shared" si="107"/>
        <v/>
      </c>
      <c r="AN69" s="36">
        <v>29</v>
      </c>
      <c r="AO69" s="34">
        <v>2</v>
      </c>
      <c r="AP69" s="37">
        <f t="shared" si="108"/>
        <v>29</v>
      </c>
      <c r="AQ69" s="34">
        <f t="shared" si="109"/>
        <v>20</v>
      </c>
      <c r="AR69" s="34">
        <f t="shared" si="110"/>
        <v>0</v>
      </c>
      <c r="AS69" s="35">
        <f t="shared" si="111"/>
        <v>49</v>
      </c>
      <c r="AT69" s="36"/>
      <c r="AU69" s="34"/>
      <c r="AV69" s="37">
        <f t="shared" si="112"/>
        <v>0</v>
      </c>
      <c r="AW69" s="37">
        <f t="shared" si="113"/>
        <v>0</v>
      </c>
      <c r="AX69" s="37">
        <f t="shared" si="114"/>
        <v>0</v>
      </c>
      <c r="AY69" s="42" t="str">
        <f t="shared" si="115"/>
        <v/>
      </c>
      <c r="AZ69" s="36"/>
      <c r="BA69" s="34"/>
      <c r="BB69" s="37">
        <f t="shared" si="116"/>
        <v>0</v>
      </c>
      <c r="BC69" s="37">
        <f t="shared" si="117"/>
        <v>0</v>
      </c>
      <c r="BD69" s="37">
        <f t="shared" si="118"/>
        <v>0</v>
      </c>
      <c r="BE69" s="42" t="str">
        <f t="shared" si="119"/>
        <v/>
      </c>
      <c r="BF69" s="36"/>
      <c r="BG69" s="34"/>
      <c r="BH69" s="37">
        <f t="shared" si="120"/>
        <v>0</v>
      </c>
      <c r="BI69" s="37">
        <f t="shared" si="121"/>
        <v>0</v>
      </c>
      <c r="BJ69" s="37">
        <f t="shared" si="122"/>
        <v>0</v>
      </c>
      <c r="BK69" s="42" t="str">
        <f t="shared" si="123"/>
        <v/>
      </c>
    </row>
    <row r="70" spans="1:63" ht="12.75" customHeight="1" x14ac:dyDescent="0.3">
      <c r="A70" s="32">
        <v>69</v>
      </c>
      <c r="B70" s="61" t="s">
        <v>210</v>
      </c>
      <c r="C70" s="61" t="s">
        <v>211</v>
      </c>
      <c r="D70" s="4">
        <v>2015</v>
      </c>
      <c r="E70" s="10">
        <f t="shared" si="84"/>
        <v>1</v>
      </c>
      <c r="F70" s="32" t="str">
        <f t="shared" si="85"/>
        <v/>
      </c>
      <c r="G70" s="32" t="str">
        <f t="shared" si="86"/>
        <v/>
      </c>
      <c r="H70" s="32" t="str">
        <f t="shared" si="87"/>
        <v/>
      </c>
      <c r="I70" s="32" t="str">
        <f t="shared" si="88"/>
        <v/>
      </c>
      <c r="J70" s="106">
        <f t="shared" si="89"/>
        <v>49</v>
      </c>
      <c r="K70" s="32" t="str">
        <f t="shared" si="90"/>
        <v/>
      </c>
      <c r="L70" s="32" t="str">
        <f t="shared" si="91"/>
        <v/>
      </c>
      <c r="M70" s="32" t="str">
        <f t="shared" si="92"/>
        <v/>
      </c>
      <c r="N70" s="183">
        <f>IF(E70&lt;4,SUM(F70:M70),SUMPRODUCT(LARGE(F70:M70,{1;2;3;4})))</f>
        <v>49</v>
      </c>
      <c r="O70" s="43"/>
      <c r="P70" s="37"/>
      <c r="Q70" s="37">
        <f t="shared" si="93"/>
        <v>0</v>
      </c>
      <c r="R70" s="37">
        <f t="shared" si="94"/>
        <v>0</v>
      </c>
      <c r="S70" s="37">
        <f t="shared" si="95"/>
        <v>0</v>
      </c>
      <c r="T70" s="42" t="str">
        <f t="shared" si="96"/>
        <v/>
      </c>
      <c r="U70" s="37"/>
      <c r="V70" s="39"/>
      <c r="W70" s="39">
        <f t="shared" si="97"/>
        <v>0</v>
      </c>
      <c r="X70" s="41">
        <f t="shared" si="98"/>
        <v>0</v>
      </c>
      <c r="Y70" s="41">
        <f t="shared" si="99"/>
        <v>0</v>
      </c>
      <c r="Z70" s="34" t="str">
        <f t="shared" si="100"/>
        <v/>
      </c>
      <c r="AA70" s="43"/>
      <c r="AB70" s="37"/>
      <c r="AC70" s="37">
        <f t="shared" si="101"/>
        <v>0</v>
      </c>
      <c r="AD70" s="37">
        <f t="shared" si="102"/>
        <v>0</v>
      </c>
      <c r="AE70" s="37">
        <f t="shared" si="103"/>
        <v>0</v>
      </c>
      <c r="AF70" s="42" t="str">
        <f t="shared" si="104"/>
        <v/>
      </c>
      <c r="AG70" s="34"/>
      <c r="AJ70" s="39" t="str">
        <f t="shared" si="83"/>
        <v/>
      </c>
      <c r="AK70" s="39">
        <f t="shared" si="105"/>
        <v>0</v>
      </c>
      <c r="AL70" s="39">
        <f t="shared" si="106"/>
        <v>0</v>
      </c>
      <c r="AM70" s="39" t="str">
        <f t="shared" si="107"/>
        <v/>
      </c>
      <c r="AN70" s="43">
        <v>31</v>
      </c>
      <c r="AO70" s="37">
        <v>2</v>
      </c>
      <c r="AP70" s="37">
        <f t="shared" si="108"/>
        <v>29</v>
      </c>
      <c r="AQ70" s="37">
        <f t="shared" si="109"/>
        <v>20</v>
      </c>
      <c r="AR70" s="37">
        <f t="shared" si="110"/>
        <v>0</v>
      </c>
      <c r="AS70" s="42">
        <f t="shared" si="111"/>
        <v>49</v>
      </c>
      <c r="AT70" s="36"/>
      <c r="AU70" s="34"/>
      <c r="AV70" s="37">
        <f t="shared" si="112"/>
        <v>0</v>
      </c>
      <c r="AW70" s="37">
        <f t="shared" si="113"/>
        <v>0</v>
      </c>
      <c r="AX70" s="37">
        <f t="shared" si="114"/>
        <v>0</v>
      </c>
      <c r="AY70" s="42" t="str">
        <f t="shared" si="115"/>
        <v/>
      </c>
      <c r="AZ70" s="36"/>
      <c r="BA70" s="34"/>
      <c r="BB70" s="37">
        <f t="shared" si="116"/>
        <v>0</v>
      </c>
      <c r="BC70" s="37">
        <f t="shared" si="117"/>
        <v>0</v>
      </c>
      <c r="BD70" s="37">
        <f t="shared" si="118"/>
        <v>0</v>
      </c>
      <c r="BE70" s="42" t="str">
        <f t="shared" si="119"/>
        <v/>
      </c>
      <c r="BF70" s="36"/>
      <c r="BG70" s="34"/>
      <c r="BH70" s="37">
        <f t="shared" si="120"/>
        <v>0</v>
      </c>
      <c r="BI70" s="37">
        <f t="shared" si="121"/>
        <v>0</v>
      </c>
      <c r="BJ70" s="37">
        <f t="shared" si="122"/>
        <v>0</v>
      </c>
      <c r="BK70" s="42" t="str">
        <f t="shared" si="123"/>
        <v/>
      </c>
    </row>
    <row r="71" spans="1:63" ht="12.75" customHeight="1" x14ac:dyDescent="0.3">
      <c r="A71" s="32">
        <v>70</v>
      </c>
      <c r="B71" s="60" t="s">
        <v>212</v>
      </c>
      <c r="C71" s="61" t="s">
        <v>15</v>
      </c>
      <c r="D71" s="4">
        <v>2015</v>
      </c>
      <c r="E71" s="10">
        <f t="shared" si="84"/>
        <v>1</v>
      </c>
      <c r="F71" s="32" t="str">
        <f t="shared" si="85"/>
        <v/>
      </c>
      <c r="G71" s="32" t="str">
        <f t="shared" si="86"/>
        <v/>
      </c>
      <c r="H71" s="32" t="str">
        <f t="shared" si="87"/>
        <v/>
      </c>
      <c r="I71" s="32" t="str">
        <f t="shared" si="88"/>
        <v/>
      </c>
      <c r="J71" s="106">
        <f t="shared" si="89"/>
        <v>49</v>
      </c>
      <c r="K71" s="32" t="str">
        <f t="shared" si="90"/>
        <v/>
      </c>
      <c r="L71" s="32" t="str">
        <f t="shared" si="91"/>
        <v/>
      </c>
      <c r="M71" s="32" t="str">
        <f t="shared" si="92"/>
        <v/>
      </c>
      <c r="N71" s="183">
        <f>IF(E71&lt;4,SUM(F71:M71),SUMPRODUCT(LARGE(F71:M71,{1;2;3;4})))</f>
        <v>49</v>
      </c>
      <c r="O71" s="36"/>
      <c r="P71" s="34"/>
      <c r="Q71" s="34">
        <f t="shared" si="93"/>
        <v>0</v>
      </c>
      <c r="R71" s="34">
        <f t="shared" si="94"/>
        <v>0</v>
      </c>
      <c r="S71" s="34">
        <f t="shared" si="95"/>
        <v>0</v>
      </c>
      <c r="T71" s="35" t="str">
        <f t="shared" si="96"/>
        <v/>
      </c>
      <c r="U71" s="37"/>
      <c r="V71" s="39"/>
      <c r="W71" s="39">
        <f t="shared" si="97"/>
        <v>0</v>
      </c>
      <c r="X71" s="41">
        <f t="shared" si="98"/>
        <v>0</v>
      </c>
      <c r="Y71" s="41">
        <f t="shared" si="99"/>
        <v>0</v>
      </c>
      <c r="Z71" s="34" t="str">
        <f t="shared" si="100"/>
        <v/>
      </c>
      <c r="AA71" s="36"/>
      <c r="AB71" s="34"/>
      <c r="AC71" s="34">
        <f t="shared" si="101"/>
        <v>0</v>
      </c>
      <c r="AD71" s="34">
        <f t="shared" si="102"/>
        <v>0</v>
      </c>
      <c r="AE71" s="34">
        <f t="shared" si="103"/>
        <v>0</v>
      </c>
      <c r="AF71" s="35" t="str">
        <f t="shared" si="104"/>
        <v/>
      </c>
      <c r="AG71" s="34"/>
      <c r="AJ71" s="39" t="str">
        <f t="shared" si="83"/>
        <v/>
      </c>
      <c r="AK71" s="39">
        <f t="shared" si="105"/>
        <v>0</v>
      </c>
      <c r="AL71" s="39">
        <f t="shared" si="106"/>
        <v>0</v>
      </c>
      <c r="AM71" s="39" t="str">
        <f t="shared" si="107"/>
        <v/>
      </c>
      <c r="AN71" s="36">
        <v>32</v>
      </c>
      <c r="AO71" s="34">
        <v>2</v>
      </c>
      <c r="AP71" s="37">
        <f t="shared" si="108"/>
        <v>29</v>
      </c>
      <c r="AQ71" s="34">
        <f t="shared" si="109"/>
        <v>20</v>
      </c>
      <c r="AR71" s="34">
        <f t="shared" si="110"/>
        <v>0</v>
      </c>
      <c r="AS71" s="35">
        <f t="shared" si="111"/>
        <v>49</v>
      </c>
      <c r="AT71" s="36"/>
      <c r="AU71" s="34"/>
      <c r="AV71" s="37">
        <f t="shared" si="112"/>
        <v>0</v>
      </c>
      <c r="AW71" s="37">
        <f t="shared" si="113"/>
        <v>0</v>
      </c>
      <c r="AX71" s="37">
        <f t="shared" si="114"/>
        <v>0</v>
      </c>
      <c r="AY71" s="42" t="str">
        <f t="shared" si="115"/>
        <v/>
      </c>
      <c r="AZ71" s="36"/>
      <c r="BA71" s="34"/>
      <c r="BB71" s="37">
        <f t="shared" si="116"/>
        <v>0</v>
      </c>
      <c r="BC71" s="37">
        <f t="shared" si="117"/>
        <v>0</v>
      </c>
      <c r="BD71" s="37">
        <f t="shared" si="118"/>
        <v>0</v>
      </c>
      <c r="BE71" s="42" t="str">
        <f t="shared" si="119"/>
        <v/>
      </c>
      <c r="BF71" s="36"/>
      <c r="BG71" s="34"/>
      <c r="BH71" s="37">
        <f t="shared" si="120"/>
        <v>0</v>
      </c>
      <c r="BI71" s="37">
        <f t="shared" si="121"/>
        <v>0</v>
      </c>
      <c r="BJ71" s="37">
        <f t="shared" si="122"/>
        <v>0</v>
      </c>
      <c r="BK71" s="42" t="str">
        <f t="shared" si="123"/>
        <v/>
      </c>
    </row>
    <row r="72" spans="1:63" ht="12.75" customHeight="1" x14ac:dyDescent="0.3">
      <c r="A72" s="32">
        <v>71</v>
      </c>
      <c r="B72" s="60" t="s">
        <v>213</v>
      </c>
      <c r="C72" s="60" t="s">
        <v>15</v>
      </c>
      <c r="D72" s="4">
        <v>2015</v>
      </c>
      <c r="E72" s="10">
        <f t="shared" si="84"/>
        <v>1</v>
      </c>
      <c r="F72" s="32" t="str">
        <f t="shared" si="85"/>
        <v/>
      </c>
      <c r="G72" s="32" t="str">
        <f t="shared" si="86"/>
        <v/>
      </c>
      <c r="H72" s="32" t="str">
        <f t="shared" si="87"/>
        <v/>
      </c>
      <c r="I72" s="32" t="str">
        <f t="shared" si="88"/>
        <v/>
      </c>
      <c r="J72" s="106">
        <f t="shared" si="89"/>
        <v>49</v>
      </c>
      <c r="K72" s="32" t="str">
        <f t="shared" si="90"/>
        <v/>
      </c>
      <c r="L72" s="32" t="str">
        <f t="shared" si="91"/>
        <v/>
      </c>
      <c r="M72" s="32" t="str">
        <f t="shared" si="92"/>
        <v/>
      </c>
      <c r="N72" s="183">
        <f>IF(E72&lt;4,SUM(F72:M72),SUMPRODUCT(LARGE(F72:M72,{1;2;3;4})))</f>
        <v>49</v>
      </c>
      <c r="O72" s="36"/>
      <c r="P72" s="34"/>
      <c r="Q72" s="34">
        <f t="shared" si="93"/>
        <v>0</v>
      </c>
      <c r="R72" s="34">
        <f t="shared" si="94"/>
        <v>0</v>
      </c>
      <c r="S72" s="34">
        <f t="shared" si="95"/>
        <v>0</v>
      </c>
      <c r="T72" s="35" t="str">
        <f t="shared" si="96"/>
        <v/>
      </c>
      <c r="U72" s="37"/>
      <c r="V72" s="39"/>
      <c r="W72" s="39">
        <f t="shared" si="97"/>
        <v>0</v>
      </c>
      <c r="X72" s="41">
        <f t="shared" si="98"/>
        <v>0</v>
      </c>
      <c r="Y72" s="41">
        <f t="shared" si="99"/>
        <v>0</v>
      </c>
      <c r="Z72" s="34" t="str">
        <f t="shared" si="100"/>
        <v/>
      </c>
      <c r="AA72" s="36"/>
      <c r="AB72" s="34"/>
      <c r="AC72" s="34">
        <f t="shared" si="101"/>
        <v>0</v>
      </c>
      <c r="AD72" s="34">
        <f t="shared" si="102"/>
        <v>0</v>
      </c>
      <c r="AE72" s="34">
        <f t="shared" si="103"/>
        <v>0</v>
      </c>
      <c r="AF72" s="35" t="str">
        <f t="shared" si="104"/>
        <v/>
      </c>
      <c r="AG72" s="34"/>
      <c r="AJ72" s="39" t="str">
        <f t="shared" si="83"/>
        <v/>
      </c>
      <c r="AK72" s="39">
        <f t="shared" si="105"/>
        <v>0</v>
      </c>
      <c r="AL72" s="39">
        <f t="shared" si="106"/>
        <v>0</v>
      </c>
      <c r="AM72" s="39" t="str">
        <f t="shared" si="107"/>
        <v/>
      </c>
      <c r="AN72" s="36">
        <v>33</v>
      </c>
      <c r="AO72" s="34">
        <v>2</v>
      </c>
      <c r="AP72" s="37">
        <f t="shared" si="108"/>
        <v>29</v>
      </c>
      <c r="AQ72" s="34">
        <f t="shared" si="109"/>
        <v>20</v>
      </c>
      <c r="AR72" s="34">
        <f t="shared" si="110"/>
        <v>0</v>
      </c>
      <c r="AS72" s="35">
        <f t="shared" si="111"/>
        <v>49</v>
      </c>
      <c r="AT72" s="36"/>
      <c r="AU72" s="34"/>
      <c r="AV72" s="37">
        <f t="shared" si="112"/>
        <v>0</v>
      </c>
      <c r="AW72" s="37">
        <f t="shared" si="113"/>
        <v>0</v>
      </c>
      <c r="AX72" s="37">
        <f t="shared" si="114"/>
        <v>0</v>
      </c>
      <c r="AY72" s="42" t="str">
        <f t="shared" si="115"/>
        <v/>
      </c>
      <c r="AZ72" s="36"/>
      <c r="BA72" s="34"/>
      <c r="BB72" s="37">
        <f t="shared" si="116"/>
        <v>0</v>
      </c>
      <c r="BC72" s="37">
        <f t="shared" si="117"/>
        <v>0</v>
      </c>
      <c r="BD72" s="37">
        <f t="shared" si="118"/>
        <v>0</v>
      </c>
      <c r="BE72" s="42" t="str">
        <f t="shared" si="119"/>
        <v/>
      </c>
      <c r="BF72" s="36"/>
      <c r="BG72" s="34"/>
      <c r="BH72" s="37">
        <f t="shared" si="120"/>
        <v>0</v>
      </c>
      <c r="BI72" s="37">
        <f t="shared" si="121"/>
        <v>0</v>
      </c>
      <c r="BJ72" s="37">
        <f t="shared" si="122"/>
        <v>0</v>
      </c>
      <c r="BK72" s="42" t="str">
        <f t="shared" si="123"/>
        <v/>
      </c>
    </row>
    <row r="73" spans="1:63" ht="12.75" customHeight="1" x14ac:dyDescent="0.3">
      <c r="A73" s="32">
        <v>72</v>
      </c>
      <c r="B73" s="60" t="s">
        <v>192</v>
      </c>
      <c r="C73" s="61" t="s">
        <v>15</v>
      </c>
      <c r="D73" s="4">
        <v>2015</v>
      </c>
      <c r="E73" s="10">
        <f t="shared" si="84"/>
        <v>1</v>
      </c>
      <c r="F73" s="106" t="str">
        <f t="shared" si="85"/>
        <v/>
      </c>
      <c r="G73" s="106" t="str">
        <f t="shared" si="86"/>
        <v/>
      </c>
      <c r="H73" s="106" t="str">
        <f t="shared" si="87"/>
        <v/>
      </c>
      <c r="I73" s="106">
        <f t="shared" si="88"/>
        <v>43</v>
      </c>
      <c r="J73" s="106" t="str">
        <f t="shared" si="89"/>
        <v/>
      </c>
      <c r="K73" s="106" t="str">
        <f t="shared" si="90"/>
        <v/>
      </c>
      <c r="L73" s="32" t="str">
        <f t="shared" si="91"/>
        <v/>
      </c>
      <c r="M73" s="32" t="str">
        <f t="shared" si="92"/>
        <v/>
      </c>
      <c r="N73" s="183">
        <f>IF(E73&lt;4,SUM(F73:M73),SUMPRODUCT(LARGE(F73:M73,{1;2;3;4})))</f>
        <v>43</v>
      </c>
      <c r="O73" s="79"/>
      <c r="P73" s="75"/>
      <c r="Q73" s="37">
        <f t="shared" si="93"/>
        <v>0</v>
      </c>
      <c r="R73" s="37">
        <f t="shared" si="94"/>
        <v>0</v>
      </c>
      <c r="S73" s="37">
        <f t="shared" si="95"/>
        <v>0</v>
      </c>
      <c r="T73" s="42" t="str">
        <f t="shared" si="96"/>
        <v/>
      </c>
      <c r="U73" s="37"/>
      <c r="V73" s="39"/>
      <c r="W73" s="39">
        <f t="shared" si="97"/>
        <v>0</v>
      </c>
      <c r="X73" s="41">
        <f t="shared" si="98"/>
        <v>0</v>
      </c>
      <c r="Y73" s="41">
        <f t="shared" si="99"/>
        <v>0</v>
      </c>
      <c r="Z73" s="34" t="str">
        <f t="shared" si="100"/>
        <v/>
      </c>
      <c r="AA73" s="43"/>
      <c r="AB73" s="37"/>
      <c r="AC73" s="37">
        <f t="shared" si="101"/>
        <v>0</v>
      </c>
      <c r="AD73" s="37">
        <f t="shared" si="102"/>
        <v>0</v>
      </c>
      <c r="AE73" s="37">
        <f t="shared" si="103"/>
        <v>0</v>
      </c>
      <c r="AF73" s="42" t="str">
        <f t="shared" si="104"/>
        <v/>
      </c>
      <c r="AG73" s="37">
        <v>23</v>
      </c>
      <c r="AH73" s="39">
        <v>2.5</v>
      </c>
      <c r="AI73" s="39">
        <v>11</v>
      </c>
      <c r="AJ73" s="39">
        <f t="shared" si="83"/>
        <v>23</v>
      </c>
      <c r="AK73" s="39">
        <f t="shared" si="105"/>
        <v>20</v>
      </c>
      <c r="AL73" s="39">
        <f t="shared" si="106"/>
        <v>0</v>
      </c>
      <c r="AM73" s="39">
        <f t="shared" si="107"/>
        <v>43</v>
      </c>
      <c r="AN73" s="43"/>
      <c r="AO73" s="37"/>
      <c r="AP73" s="37">
        <f t="shared" si="108"/>
        <v>0</v>
      </c>
      <c r="AQ73" s="37">
        <f t="shared" si="109"/>
        <v>0</v>
      </c>
      <c r="AR73" s="37">
        <f t="shared" si="110"/>
        <v>0</v>
      </c>
      <c r="AS73" s="42" t="str">
        <f t="shared" si="111"/>
        <v/>
      </c>
      <c r="AT73" s="43"/>
      <c r="AU73" s="37"/>
      <c r="AV73" s="37">
        <f t="shared" si="112"/>
        <v>0</v>
      </c>
      <c r="AW73" s="37">
        <f t="shared" si="113"/>
        <v>0</v>
      </c>
      <c r="AX73" s="37">
        <f t="shared" si="114"/>
        <v>0</v>
      </c>
      <c r="AY73" s="42" t="str">
        <f t="shared" si="115"/>
        <v/>
      </c>
      <c r="AZ73" s="43"/>
      <c r="BA73" s="37"/>
      <c r="BB73" s="37">
        <f t="shared" si="116"/>
        <v>0</v>
      </c>
      <c r="BC73" s="37">
        <f t="shared" si="117"/>
        <v>0</v>
      </c>
      <c r="BD73" s="37">
        <f t="shared" si="118"/>
        <v>0</v>
      </c>
      <c r="BE73" s="42" t="str">
        <f t="shared" si="119"/>
        <v/>
      </c>
      <c r="BF73" s="43"/>
      <c r="BG73" s="37"/>
      <c r="BH73" s="37">
        <f t="shared" si="120"/>
        <v>0</v>
      </c>
      <c r="BI73" s="37">
        <f t="shared" si="121"/>
        <v>0</v>
      </c>
      <c r="BJ73" s="37">
        <f t="shared" si="122"/>
        <v>0</v>
      </c>
      <c r="BK73" s="42" t="str">
        <f t="shared" si="123"/>
        <v/>
      </c>
    </row>
    <row r="74" spans="1:63" ht="12.75" customHeight="1" x14ac:dyDescent="0.3">
      <c r="A74" s="32">
        <v>73</v>
      </c>
      <c r="B74" s="60" t="s">
        <v>105</v>
      </c>
      <c r="C74" s="60" t="s">
        <v>17</v>
      </c>
      <c r="D74" s="4">
        <v>2014</v>
      </c>
      <c r="E74" s="10">
        <f t="shared" si="84"/>
        <v>1</v>
      </c>
      <c r="F74" s="106">
        <f t="shared" si="85"/>
        <v>42</v>
      </c>
      <c r="G74" s="106" t="str">
        <f t="shared" si="86"/>
        <v/>
      </c>
      <c r="H74" s="106" t="str">
        <f t="shared" si="87"/>
        <v/>
      </c>
      <c r="I74" s="106" t="str">
        <f t="shared" si="88"/>
        <v/>
      </c>
      <c r="J74" s="106" t="str">
        <f t="shared" si="89"/>
        <v/>
      </c>
      <c r="K74" s="106" t="str">
        <f t="shared" si="90"/>
        <v/>
      </c>
      <c r="L74" s="32" t="str">
        <f t="shared" si="91"/>
        <v/>
      </c>
      <c r="M74" s="32" t="str">
        <f t="shared" si="92"/>
        <v/>
      </c>
      <c r="N74" s="183">
        <f>IF(E74&lt;4,SUM(F74:M74),SUMPRODUCT(LARGE(F74:M74,{1;2;3;4})))</f>
        <v>42</v>
      </c>
      <c r="O74" s="36">
        <v>40</v>
      </c>
      <c r="P74" s="37">
        <v>1.5</v>
      </c>
      <c r="Q74" s="34">
        <f t="shared" si="93"/>
        <v>22</v>
      </c>
      <c r="R74" s="34">
        <f t="shared" si="94"/>
        <v>20</v>
      </c>
      <c r="S74" s="34">
        <f t="shared" si="95"/>
        <v>0</v>
      </c>
      <c r="T74" s="35">
        <f t="shared" si="96"/>
        <v>42</v>
      </c>
      <c r="U74" s="37"/>
      <c r="V74" s="39"/>
      <c r="W74" s="39">
        <f t="shared" si="97"/>
        <v>0</v>
      </c>
      <c r="X74" s="41">
        <f t="shared" si="98"/>
        <v>0</v>
      </c>
      <c r="Y74" s="41">
        <f t="shared" si="99"/>
        <v>0</v>
      </c>
      <c r="Z74" s="34" t="str">
        <f t="shared" si="100"/>
        <v/>
      </c>
      <c r="AA74" s="36"/>
      <c r="AB74" s="34"/>
      <c r="AC74" s="34">
        <f t="shared" si="101"/>
        <v>0</v>
      </c>
      <c r="AD74" s="34">
        <f t="shared" si="102"/>
        <v>0</v>
      </c>
      <c r="AE74" s="34">
        <f t="shared" si="103"/>
        <v>0</v>
      </c>
      <c r="AF74" s="35" t="str">
        <f t="shared" si="104"/>
        <v/>
      </c>
      <c r="AG74" s="37"/>
      <c r="AH74" s="39"/>
      <c r="AI74" s="39"/>
      <c r="AJ74" s="39" t="str">
        <f t="shared" si="83"/>
        <v/>
      </c>
      <c r="AK74" s="39">
        <f t="shared" si="105"/>
        <v>0</v>
      </c>
      <c r="AL74" s="39">
        <f t="shared" si="106"/>
        <v>0</v>
      </c>
      <c r="AM74" s="39" t="str">
        <f t="shared" si="107"/>
        <v/>
      </c>
      <c r="AN74" s="36"/>
      <c r="AO74" s="34"/>
      <c r="AP74" s="34">
        <f t="shared" si="108"/>
        <v>0</v>
      </c>
      <c r="AQ74" s="34">
        <f t="shared" si="109"/>
        <v>0</v>
      </c>
      <c r="AR74" s="34">
        <f t="shared" si="110"/>
        <v>0</v>
      </c>
      <c r="AS74" s="35" t="str">
        <f t="shared" si="111"/>
        <v/>
      </c>
      <c r="AT74" s="43"/>
      <c r="AU74" s="37"/>
      <c r="AV74" s="37">
        <f t="shared" si="112"/>
        <v>0</v>
      </c>
      <c r="AW74" s="37">
        <f t="shared" si="113"/>
        <v>0</v>
      </c>
      <c r="AX74" s="37">
        <f t="shared" si="114"/>
        <v>0</v>
      </c>
      <c r="AY74" s="42" t="str">
        <f t="shared" si="115"/>
        <v/>
      </c>
      <c r="AZ74" s="43"/>
      <c r="BA74" s="37"/>
      <c r="BB74" s="37">
        <f t="shared" si="116"/>
        <v>0</v>
      </c>
      <c r="BC74" s="37">
        <f t="shared" si="117"/>
        <v>0</v>
      </c>
      <c r="BD74" s="37">
        <f t="shared" si="118"/>
        <v>0</v>
      </c>
      <c r="BE74" s="42" t="str">
        <f t="shared" si="119"/>
        <v/>
      </c>
      <c r="BF74" s="43"/>
      <c r="BG74" s="37"/>
      <c r="BH74" s="37">
        <f t="shared" si="120"/>
        <v>0</v>
      </c>
      <c r="BI74" s="37">
        <f t="shared" si="121"/>
        <v>0</v>
      </c>
      <c r="BJ74" s="37">
        <f t="shared" si="122"/>
        <v>0</v>
      </c>
      <c r="BK74" s="42" t="str">
        <f t="shared" si="123"/>
        <v/>
      </c>
    </row>
    <row r="75" spans="1:63" ht="12.75" customHeight="1" x14ac:dyDescent="0.3">
      <c r="A75" s="32">
        <v>74</v>
      </c>
      <c r="B75" s="60" t="s">
        <v>244</v>
      </c>
      <c r="C75" s="61" t="s">
        <v>15</v>
      </c>
      <c r="D75" s="4">
        <v>2015</v>
      </c>
      <c r="E75" s="10">
        <f t="shared" si="84"/>
        <v>1</v>
      </c>
      <c r="F75" s="32" t="str">
        <f t="shared" si="85"/>
        <v/>
      </c>
      <c r="G75" s="32" t="str">
        <f t="shared" si="86"/>
        <v/>
      </c>
      <c r="H75" s="32" t="str">
        <f t="shared" si="87"/>
        <v/>
      </c>
      <c r="I75" s="32" t="str">
        <f t="shared" si="88"/>
        <v/>
      </c>
      <c r="J75" s="106" t="str">
        <f t="shared" si="89"/>
        <v/>
      </c>
      <c r="K75" s="32" t="str">
        <f t="shared" si="90"/>
        <v/>
      </c>
      <c r="L75" s="32">
        <f t="shared" si="91"/>
        <v>35</v>
      </c>
      <c r="M75" s="32" t="str">
        <f t="shared" si="92"/>
        <v/>
      </c>
      <c r="N75" s="183">
        <f>IF(E75&lt;4,SUM(F75:M75),SUMPRODUCT(LARGE(F75:M75,{1;2;3;4})))</f>
        <v>35</v>
      </c>
      <c r="O75" s="43"/>
      <c r="P75" s="37"/>
      <c r="Q75" s="37">
        <f t="shared" si="93"/>
        <v>0</v>
      </c>
      <c r="R75" s="37">
        <f t="shared" si="94"/>
        <v>0</v>
      </c>
      <c r="S75" s="37">
        <f t="shared" si="95"/>
        <v>0</v>
      </c>
      <c r="T75" s="42" t="str">
        <f t="shared" si="96"/>
        <v/>
      </c>
      <c r="U75" s="37"/>
      <c r="V75" s="39"/>
      <c r="W75" s="39">
        <f t="shared" si="97"/>
        <v>0</v>
      </c>
      <c r="X75" s="41">
        <f t="shared" si="98"/>
        <v>0</v>
      </c>
      <c r="Y75" s="41">
        <f t="shared" si="99"/>
        <v>0</v>
      </c>
      <c r="Z75" s="34" t="str">
        <f t="shared" si="100"/>
        <v/>
      </c>
      <c r="AA75" s="43"/>
      <c r="AB75" s="37"/>
      <c r="AC75" s="37">
        <f t="shared" si="101"/>
        <v>0</v>
      </c>
      <c r="AD75" s="37">
        <f t="shared" si="102"/>
        <v>0</v>
      </c>
      <c r="AE75" s="37">
        <f t="shared" si="103"/>
        <v>0</v>
      </c>
      <c r="AF75" s="42" t="str">
        <f t="shared" si="104"/>
        <v/>
      </c>
      <c r="AG75" s="34"/>
      <c r="AJ75" s="39" t="str">
        <f t="shared" si="83"/>
        <v/>
      </c>
      <c r="AK75" s="39">
        <f t="shared" si="105"/>
        <v>0</v>
      </c>
      <c r="AL75" s="39">
        <f t="shared" si="106"/>
        <v>0</v>
      </c>
      <c r="AM75" s="39" t="str">
        <f t="shared" si="107"/>
        <v/>
      </c>
      <c r="AN75" s="43"/>
      <c r="AO75" s="37"/>
      <c r="AP75" s="37">
        <f t="shared" si="108"/>
        <v>0</v>
      </c>
      <c r="AQ75" s="37">
        <f t="shared" si="109"/>
        <v>0</v>
      </c>
      <c r="AR75" s="37">
        <f t="shared" si="110"/>
        <v>0</v>
      </c>
      <c r="AS75" s="42" t="str">
        <f t="shared" si="111"/>
        <v/>
      </c>
      <c r="AT75" s="36"/>
      <c r="AU75" s="34"/>
      <c r="AV75" s="37">
        <f t="shared" si="112"/>
        <v>0</v>
      </c>
      <c r="AW75" s="37">
        <f t="shared" si="113"/>
        <v>0</v>
      </c>
      <c r="AX75" s="37">
        <f t="shared" si="114"/>
        <v>0</v>
      </c>
      <c r="AY75" s="42" t="str">
        <f t="shared" si="115"/>
        <v/>
      </c>
      <c r="AZ75" s="36">
        <v>38</v>
      </c>
      <c r="BA75" s="34">
        <v>1</v>
      </c>
      <c r="BB75" s="37">
        <f t="shared" si="116"/>
        <v>15</v>
      </c>
      <c r="BC75" s="37">
        <f t="shared" si="117"/>
        <v>20</v>
      </c>
      <c r="BD75" s="37">
        <f t="shared" si="118"/>
        <v>0</v>
      </c>
      <c r="BE75" s="42">
        <f t="shared" si="119"/>
        <v>35</v>
      </c>
      <c r="BF75" s="36"/>
      <c r="BG75" s="34"/>
      <c r="BH75" s="37">
        <f t="shared" si="120"/>
        <v>0</v>
      </c>
      <c r="BI75" s="37">
        <f t="shared" si="121"/>
        <v>0</v>
      </c>
      <c r="BJ75" s="37">
        <f t="shared" si="122"/>
        <v>0</v>
      </c>
      <c r="BK75" s="42" t="str">
        <f t="shared" si="123"/>
        <v/>
      </c>
    </row>
    <row r="76" spans="1:63" ht="12.75" customHeight="1" x14ac:dyDescent="0.3">
      <c r="A76" s="32">
        <v>75</v>
      </c>
      <c r="B76" s="61" t="s">
        <v>194</v>
      </c>
      <c r="C76" s="61" t="s">
        <v>15</v>
      </c>
      <c r="D76" s="4">
        <v>2015</v>
      </c>
      <c r="E76" s="10">
        <f t="shared" si="84"/>
        <v>1</v>
      </c>
      <c r="F76" s="106" t="str">
        <f t="shared" si="85"/>
        <v/>
      </c>
      <c r="G76" s="106" t="str">
        <f t="shared" si="86"/>
        <v/>
      </c>
      <c r="H76" s="106" t="str">
        <f t="shared" si="87"/>
        <v/>
      </c>
      <c r="I76" s="106">
        <f t="shared" si="88"/>
        <v>34</v>
      </c>
      <c r="J76" s="106" t="str">
        <f t="shared" si="89"/>
        <v/>
      </c>
      <c r="K76" s="106" t="str">
        <f t="shared" si="90"/>
        <v/>
      </c>
      <c r="L76" s="32" t="str">
        <f t="shared" si="91"/>
        <v/>
      </c>
      <c r="M76" s="32" t="str">
        <f t="shared" si="92"/>
        <v/>
      </c>
      <c r="N76" s="183">
        <f>IF(E76&lt;4,SUM(F76:M76),SUMPRODUCT(LARGE(F76:M76,{1;2;3;4})))</f>
        <v>34</v>
      </c>
      <c r="O76" s="36"/>
      <c r="P76" s="34"/>
      <c r="Q76" s="34">
        <f t="shared" si="93"/>
        <v>0</v>
      </c>
      <c r="R76" s="34">
        <f t="shared" si="94"/>
        <v>0</v>
      </c>
      <c r="S76" s="34">
        <f t="shared" si="95"/>
        <v>0</v>
      </c>
      <c r="T76" s="35" t="str">
        <f t="shared" si="96"/>
        <v/>
      </c>
      <c r="U76" s="37"/>
      <c r="V76" s="39"/>
      <c r="W76" s="39">
        <f t="shared" si="97"/>
        <v>0</v>
      </c>
      <c r="X76" s="41">
        <f t="shared" si="98"/>
        <v>0</v>
      </c>
      <c r="Y76" s="41">
        <f t="shared" si="99"/>
        <v>0</v>
      </c>
      <c r="Z76" s="34" t="str">
        <f t="shared" si="100"/>
        <v/>
      </c>
      <c r="AA76" s="36"/>
      <c r="AB76" s="34"/>
      <c r="AC76" s="34">
        <f t="shared" si="101"/>
        <v>0</v>
      </c>
      <c r="AD76" s="34">
        <f t="shared" si="102"/>
        <v>0</v>
      </c>
      <c r="AE76" s="34">
        <f t="shared" si="103"/>
        <v>0</v>
      </c>
      <c r="AF76" s="35" t="str">
        <f t="shared" si="104"/>
        <v/>
      </c>
      <c r="AG76" s="34">
        <v>25</v>
      </c>
      <c r="AH76" s="41">
        <v>1.5</v>
      </c>
      <c r="AI76" s="41">
        <v>11</v>
      </c>
      <c r="AJ76" s="39">
        <f t="shared" si="83"/>
        <v>14</v>
      </c>
      <c r="AK76" s="39">
        <f t="shared" si="105"/>
        <v>20</v>
      </c>
      <c r="AL76" s="39">
        <f t="shared" si="106"/>
        <v>0</v>
      </c>
      <c r="AM76" s="39">
        <f t="shared" si="107"/>
        <v>34</v>
      </c>
      <c r="AN76" s="36"/>
      <c r="AO76" s="34"/>
      <c r="AP76" s="37">
        <f t="shared" si="108"/>
        <v>0</v>
      </c>
      <c r="AQ76" s="34">
        <f t="shared" si="109"/>
        <v>0</v>
      </c>
      <c r="AR76" s="34">
        <f t="shared" si="110"/>
        <v>0</v>
      </c>
      <c r="AS76" s="35" t="str">
        <f t="shared" si="111"/>
        <v/>
      </c>
      <c r="AT76" s="36"/>
      <c r="AU76" s="34"/>
      <c r="AV76" s="37">
        <f t="shared" si="112"/>
        <v>0</v>
      </c>
      <c r="AW76" s="37">
        <f t="shared" si="113"/>
        <v>0</v>
      </c>
      <c r="AX76" s="37">
        <f t="shared" si="114"/>
        <v>0</v>
      </c>
      <c r="AY76" s="42" t="str">
        <f t="shared" si="115"/>
        <v/>
      </c>
      <c r="AZ76" s="36"/>
      <c r="BA76" s="34"/>
      <c r="BB76" s="37">
        <f t="shared" si="116"/>
        <v>0</v>
      </c>
      <c r="BC76" s="37">
        <f t="shared" si="117"/>
        <v>0</v>
      </c>
      <c r="BD76" s="37">
        <f t="shared" si="118"/>
        <v>0</v>
      </c>
      <c r="BE76" s="42" t="str">
        <f t="shared" si="119"/>
        <v/>
      </c>
      <c r="BF76" s="36"/>
      <c r="BG76" s="34"/>
      <c r="BH76" s="37">
        <f t="shared" si="120"/>
        <v>0</v>
      </c>
      <c r="BI76" s="37">
        <f t="shared" si="121"/>
        <v>0</v>
      </c>
      <c r="BJ76" s="37">
        <f t="shared" si="122"/>
        <v>0</v>
      </c>
      <c r="BK76" s="42" t="str">
        <f t="shared" si="123"/>
        <v/>
      </c>
    </row>
    <row r="77" spans="1:63" ht="12.75" customHeight="1" x14ac:dyDescent="0.3">
      <c r="A77" s="32">
        <v>76</v>
      </c>
      <c r="B77" s="60" t="s">
        <v>186</v>
      </c>
      <c r="C77" s="61" t="s">
        <v>15</v>
      </c>
      <c r="D77" s="4">
        <v>2013</v>
      </c>
      <c r="E77" s="10">
        <f t="shared" si="84"/>
        <v>1</v>
      </c>
      <c r="F77" s="106" t="str">
        <f t="shared" si="85"/>
        <v/>
      </c>
      <c r="G77" s="106" t="str">
        <f t="shared" si="86"/>
        <v/>
      </c>
      <c r="H77" s="106" t="str">
        <f t="shared" si="87"/>
        <v/>
      </c>
      <c r="I77" s="106">
        <f t="shared" si="88"/>
        <v>33</v>
      </c>
      <c r="J77" s="106" t="str">
        <f t="shared" si="89"/>
        <v/>
      </c>
      <c r="K77" s="106" t="str">
        <f t="shared" si="90"/>
        <v/>
      </c>
      <c r="L77" s="32" t="str">
        <f t="shared" si="91"/>
        <v/>
      </c>
      <c r="M77" s="32" t="str">
        <f t="shared" si="92"/>
        <v/>
      </c>
      <c r="N77" s="183">
        <f>IF(E77&lt;4,SUM(F77:M77),SUMPRODUCT(LARGE(F77:M77,{1;2;3;4})))</f>
        <v>33</v>
      </c>
      <c r="O77" s="36"/>
      <c r="P77" s="37"/>
      <c r="Q77" s="34">
        <f t="shared" si="93"/>
        <v>0</v>
      </c>
      <c r="R77" s="34">
        <f t="shared" si="94"/>
        <v>0</v>
      </c>
      <c r="S77" s="34">
        <f t="shared" si="95"/>
        <v>0</v>
      </c>
      <c r="T77" s="35" t="str">
        <f t="shared" si="96"/>
        <v/>
      </c>
      <c r="U77" s="34"/>
      <c r="V77" s="39"/>
      <c r="W77" s="39">
        <f t="shared" si="97"/>
        <v>0</v>
      </c>
      <c r="X77" s="39">
        <f t="shared" si="98"/>
        <v>0</v>
      </c>
      <c r="Y77" s="39">
        <f t="shared" si="99"/>
        <v>0</v>
      </c>
      <c r="Z77" s="37" t="str">
        <f t="shared" si="100"/>
        <v/>
      </c>
      <c r="AA77" s="36"/>
      <c r="AB77" s="34"/>
      <c r="AC77" s="34">
        <f t="shared" si="101"/>
        <v>0</v>
      </c>
      <c r="AD77" s="34">
        <f t="shared" si="102"/>
        <v>0</v>
      </c>
      <c r="AE77" s="34">
        <f t="shared" si="103"/>
        <v>0</v>
      </c>
      <c r="AF77" s="35" t="str">
        <f t="shared" si="104"/>
        <v/>
      </c>
      <c r="AG77" s="34">
        <v>30</v>
      </c>
      <c r="AH77" s="41">
        <v>1</v>
      </c>
      <c r="AI77" s="41">
        <v>8</v>
      </c>
      <c r="AJ77" s="39">
        <f t="shared" si="83"/>
        <v>13</v>
      </c>
      <c r="AK77" s="39">
        <f t="shared" si="105"/>
        <v>20</v>
      </c>
      <c r="AL77" s="39">
        <f t="shared" si="106"/>
        <v>0</v>
      </c>
      <c r="AM77" s="39">
        <f t="shared" si="107"/>
        <v>33</v>
      </c>
      <c r="AN77" s="36"/>
      <c r="AO77" s="34"/>
      <c r="AP77" s="37">
        <f t="shared" si="108"/>
        <v>0</v>
      </c>
      <c r="AQ77" s="34">
        <f t="shared" si="109"/>
        <v>0</v>
      </c>
      <c r="AR77" s="34">
        <f t="shared" si="110"/>
        <v>0</v>
      </c>
      <c r="AS77" s="35" t="str">
        <f t="shared" si="111"/>
        <v/>
      </c>
      <c r="AT77" s="36"/>
      <c r="AU77" s="34"/>
      <c r="AV77" s="37">
        <f t="shared" si="112"/>
        <v>0</v>
      </c>
      <c r="AW77" s="37">
        <f t="shared" si="113"/>
        <v>0</v>
      </c>
      <c r="AX77" s="37">
        <f t="shared" si="114"/>
        <v>0</v>
      </c>
      <c r="AY77" s="42" t="str">
        <f t="shared" si="115"/>
        <v/>
      </c>
      <c r="AZ77" s="36"/>
      <c r="BA77" s="34"/>
      <c r="BB77" s="37">
        <f t="shared" si="116"/>
        <v>0</v>
      </c>
      <c r="BC77" s="37">
        <f t="shared" si="117"/>
        <v>0</v>
      </c>
      <c r="BD77" s="37">
        <f t="shared" si="118"/>
        <v>0</v>
      </c>
      <c r="BE77" s="42" t="str">
        <f t="shared" si="119"/>
        <v/>
      </c>
      <c r="BF77" s="36"/>
      <c r="BG77" s="34"/>
      <c r="BH77" s="37">
        <f t="shared" si="120"/>
        <v>0</v>
      </c>
      <c r="BI77" s="37">
        <f t="shared" si="121"/>
        <v>0</v>
      </c>
      <c r="BJ77" s="37">
        <f t="shared" si="122"/>
        <v>0</v>
      </c>
      <c r="BK77" s="42" t="str">
        <f t="shared" si="123"/>
        <v/>
      </c>
    </row>
    <row r="78" spans="1:63" ht="12.75" customHeight="1" x14ac:dyDescent="0.3">
      <c r="A78" s="32">
        <v>77</v>
      </c>
      <c r="B78" s="60" t="s">
        <v>193</v>
      </c>
      <c r="C78" s="61" t="s">
        <v>15</v>
      </c>
      <c r="D78" s="4">
        <v>2015</v>
      </c>
      <c r="E78" s="10">
        <f t="shared" si="84"/>
        <v>1</v>
      </c>
      <c r="F78" s="106" t="str">
        <f t="shared" si="85"/>
        <v/>
      </c>
      <c r="G78" s="106" t="str">
        <f t="shared" si="86"/>
        <v/>
      </c>
      <c r="H78" s="106" t="str">
        <f t="shared" si="87"/>
        <v/>
      </c>
      <c r="I78" s="106">
        <f t="shared" si="88"/>
        <v>25</v>
      </c>
      <c r="J78" s="106" t="str">
        <f t="shared" si="89"/>
        <v/>
      </c>
      <c r="K78" s="106" t="str">
        <f t="shared" si="90"/>
        <v/>
      </c>
      <c r="L78" s="32" t="str">
        <f t="shared" si="91"/>
        <v/>
      </c>
      <c r="M78" s="32" t="str">
        <f t="shared" si="92"/>
        <v/>
      </c>
      <c r="N78" s="183">
        <f>IF(E78&lt;4,SUM(F78:M78),SUMPRODUCT(LARGE(F78:M78,{1;2;3;4})))</f>
        <v>25</v>
      </c>
      <c r="O78" s="81"/>
      <c r="P78" s="75"/>
      <c r="Q78" s="34">
        <f t="shared" si="93"/>
        <v>0</v>
      </c>
      <c r="R78" s="34">
        <f t="shared" si="94"/>
        <v>0</v>
      </c>
      <c r="S78" s="34">
        <f t="shared" si="95"/>
        <v>0</v>
      </c>
      <c r="T78" s="35" t="str">
        <f t="shared" si="96"/>
        <v/>
      </c>
      <c r="U78" s="37"/>
      <c r="V78" s="39"/>
      <c r="W78" s="39">
        <f t="shared" si="97"/>
        <v>0</v>
      </c>
      <c r="X78" s="41">
        <f t="shared" si="98"/>
        <v>0</v>
      </c>
      <c r="Y78" s="41">
        <f t="shared" si="99"/>
        <v>0</v>
      </c>
      <c r="Z78" s="34" t="str">
        <f t="shared" si="100"/>
        <v/>
      </c>
      <c r="AA78" s="36"/>
      <c r="AB78" s="34"/>
      <c r="AC78" s="34">
        <f t="shared" si="101"/>
        <v>0</v>
      </c>
      <c r="AD78" s="34">
        <f t="shared" si="102"/>
        <v>0</v>
      </c>
      <c r="AE78" s="34">
        <f t="shared" si="103"/>
        <v>0</v>
      </c>
      <c r="AF78" s="35" t="str">
        <f t="shared" si="104"/>
        <v/>
      </c>
      <c r="AG78" s="34">
        <v>26</v>
      </c>
      <c r="AH78" s="41">
        <v>0.5</v>
      </c>
      <c r="AI78" s="41">
        <v>11</v>
      </c>
      <c r="AJ78" s="39">
        <f t="shared" si="83"/>
        <v>5</v>
      </c>
      <c r="AK78" s="39">
        <f t="shared" si="105"/>
        <v>20</v>
      </c>
      <c r="AL78" s="39">
        <f t="shared" si="106"/>
        <v>0</v>
      </c>
      <c r="AM78" s="39">
        <f t="shared" si="107"/>
        <v>25</v>
      </c>
      <c r="AN78" s="36"/>
      <c r="AO78" s="34"/>
      <c r="AP78" s="34">
        <f t="shared" si="108"/>
        <v>0</v>
      </c>
      <c r="AQ78" s="34">
        <f t="shared" si="109"/>
        <v>0</v>
      </c>
      <c r="AR78" s="34">
        <f t="shared" si="110"/>
        <v>0</v>
      </c>
      <c r="AS78" s="35" t="str">
        <f t="shared" si="111"/>
        <v/>
      </c>
      <c r="AT78" s="36"/>
      <c r="AU78" s="34"/>
      <c r="AV78" s="37">
        <f t="shared" si="112"/>
        <v>0</v>
      </c>
      <c r="AW78" s="37">
        <f t="shared" si="113"/>
        <v>0</v>
      </c>
      <c r="AX78" s="37">
        <f t="shared" si="114"/>
        <v>0</v>
      </c>
      <c r="AY78" s="42" t="str">
        <f t="shared" si="115"/>
        <v/>
      </c>
      <c r="AZ78" s="36"/>
      <c r="BA78" s="34"/>
      <c r="BB78" s="37">
        <f t="shared" si="116"/>
        <v>0</v>
      </c>
      <c r="BC78" s="37">
        <f t="shared" si="117"/>
        <v>0</v>
      </c>
      <c r="BD78" s="37">
        <f t="shared" si="118"/>
        <v>0</v>
      </c>
      <c r="BE78" s="42" t="str">
        <f t="shared" si="119"/>
        <v/>
      </c>
      <c r="BF78" s="36"/>
      <c r="BG78" s="34"/>
      <c r="BH78" s="37">
        <f t="shared" si="120"/>
        <v>0</v>
      </c>
      <c r="BI78" s="37">
        <f t="shared" si="121"/>
        <v>0</v>
      </c>
      <c r="BJ78" s="37">
        <f t="shared" si="122"/>
        <v>0</v>
      </c>
      <c r="BK78" s="42" t="str">
        <f t="shared" si="123"/>
        <v/>
      </c>
    </row>
    <row r="79" spans="1:63" ht="12.75" customHeight="1" x14ac:dyDescent="0.3">
      <c r="A79" s="32">
        <v>78</v>
      </c>
      <c r="B79" s="60" t="s">
        <v>237</v>
      </c>
      <c r="C79" s="61" t="s">
        <v>33</v>
      </c>
      <c r="D79" s="4">
        <v>2015</v>
      </c>
      <c r="E79" s="10">
        <f t="shared" si="84"/>
        <v>1</v>
      </c>
      <c r="F79" s="32" t="str">
        <f t="shared" si="85"/>
        <v/>
      </c>
      <c r="G79" s="32" t="str">
        <f t="shared" si="86"/>
        <v/>
      </c>
      <c r="H79" s="32" t="str">
        <f t="shared" si="87"/>
        <v/>
      </c>
      <c r="I79" s="32" t="str">
        <f t="shared" si="88"/>
        <v/>
      </c>
      <c r="J79" s="106" t="str">
        <f t="shared" si="89"/>
        <v/>
      </c>
      <c r="K79" s="32" t="str">
        <f t="shared" si="90"/>
        <v/>
      </c>
      <c r="L79" s="32" t="str">
        <f t="shared" si="91"/>
        <v/>
      </c>
      <c r="M79" s="32">
        <f t="shared" si="92"/>
        <v>26</v>
      </c>
      <c r="N79" s="183">
        <f>IF(E79&lt;4,SUM(F79:M79),SUMPRODUCT(LARGE(F79:M79,{1;2;3;4})))</f>
        <v>26</v>
      </c>
      <c r="O79" s="43"/>
      <c r="P79" s="37"/>
      <c r="Q79" s="37">
        <f t="shared" si="93"/>
        <v>0</v>
      </c>
      <c r="R79" s="37">
        <f t="shared" si="94"/>
        <v>0</v>
      </c>
      <c r="S79" s="37">
        <f t="shared" si="95"/>
        <v>0</v>
      </c>
      <c r="T79" s="42" t="str">
        <f t="shared" si="96"/>
        <v/>
      </c>
      <c r="U79" s="37"/>
      <c r="V79" s="39"/>
      <c r="W79" s="39">
        <f t="shared" si="97"/>
        <v>0</v>
      </c>
      <c r="X79" s="41">
        <f t="shared" si="98"/>
        <v>0</v>
      </c>
      <c r="Y79" s="41">
        <f t="shared" si="99"/>
        <v>0</v>
      </c>
      <c r="Z79" s="34" t="str">
        <f t="shared" si="100"/>
        <v/>
      </c>
      <c r="AA79" s="43"/>
      <c r="AB79" s="37"/>
      <c r="AC79" s="37">
        <f t="shared" si="101"/>
        <v>0</v>
      </c>
      <c r="AD79" s="37">
        <f t="shared" si="102"/>
        <v>0</v>
      </c>
      <c r="AE79" s="37">
        <f t="shared" si="103"/>
        <v>0</v>
      </c>
      <c r="AF79" s="42" t="str">
        <f t="shared" si="104"/>
        <v/>
      </c>
      <c r="AG79" s="34"/>
      <c r="AJ79" s="39" t="str">
        <f t="shared" si="83"/>
        <v/>
      </c>
      <c r="AK79" s="39">
        <f t="shared" si="105"/>
        <v>0</v>
      </c>
      <c r="AL79" s="39">
        <f t="shared" si="106"/>
        <v>0</v>
      </c>
      <c r="AM79" s="39" t="str">
        <f t="shared" si="107"/>
        <v/>
      </c>
      <c r="AN79" s="43"/>
      <c r="AO79" s="37"/>
      <c r="AP79" s="37">
        <f t="shared" si="108"/>
        <v>0</v>
      </c>
      <c r="AQ79" s="37">
        <f t="shared" si="109"/>
        <v>0</v>
      </c>
      <c r="AR79" s="37">
        <f t="shared" si="110"/>
        <v>0</v>
      </c>
      <c r="AS79" s="42" t="str">
        <f t="shared" si="111"/>
        <v/>
      </c>
      <c r="AT79" s="36"/>
      <c r="AU79" s="34"/>
      <c r="AV79" s="37">
        <f t="shared" si="112"/>
        <v>0</v>
      </c>
      <c r="AW79" s="37">
        <f t="shared" si="113"/>
        <v>0</v>
      </c>
      <c r="AX79" s="37">
        <f t="shared" si="114"/>
        <v>0</v>
      </c>
      <c r="AY79" s="42" t="str">
        <f t="shared" si="115"/>
        <v/>
      </c>
      <c r="AZ79" s="36"/>
      <c r="BA79" s="34"/>
      <c r="BB79" s="37">
        <f t="shared" si="116"/>
        <v>0</v>
      </c>
      <c r="BC79" s="37">
        <f t="shared" si="117"/>
        <v>0</v>
      </c>
      <c r="BD79" s="37">
        <f t="shared" si="118"/>
        <v>0</v>
      </c>
      <c r="BE79" s="42" t="str">
        <f t="shared" si="119"/>
        <v/>
      </c>
      <c r="BF79" s="36">
        <v>10</v>
      </c>
      <c r="BG79" s="34">
        <v>0.5</v>
      </c>
      <c r="BH79" s="37">
        <f t="shared" si="120"/>
        <v>6</v>
      </c>
      <c r="BI79" s="37">
        <f t="shared" si="121"/>
        <v>20</v>
      </c>
      <c r="BJ79" s="37">
        <f t="shared" si="122"/>
        <v>0</v>
      </c>
      <c r="BK79" s="42">
        <f t="shared" si="123"/>
        <v>26</v>
      </c>
    </row>
    <row r="80" spans="1:63" ht="12.75" customHeight="1" x14ac:dyDescent="0.3">
      <c r="A80" s="32">
        <v>79</v>
      </c>
      <c r="B80" s="60"/>
      <c r="C80" s="61"/>
      <c r="D80" s="4"/>
      <c r="E80" s="10">
        <f t="shared" ref="E80:E81" si="124">(R80+X80+AQ80+AD80+AK80+BC80+AW80+BI80)/20</f>
        <v>0</v>
      </c>
      <c r="F80" s="32" t="str">
        <f t="shared" ref="F80:F81" si="125">T80</f>
        <v/>
      </c>
      <c r="G80" s="32" t="str">
        <f t="shared" ref="G80:G81" si="126">Z80</f>
        <v/>
      </c>
      <c r="H80" s="32" t="str">
        <f t="shared" ref="H80:H81" si="127">AF80</f>
        <v/>
      </c>
      <c r="I80" s="32" t="str">
        <f t="shared" ref="I80:I81" si="128">AM80</f>
        <v/>
      </c>
      <c r="J80" s="106" t="str">
        <f t="shared" ref="J80:J81" si="129">AS80</f>
        <v/>
      </c>
      <c r="K80" s="32" t="str">
        <f t="shared" ref="K80:K81" si="130">AY80</f>
        <v/>
      </c>
      <c r="L80" s="32" t="str">
        <f t="shared" ref="L80:L81" si="131">BE80</f>
        <v/>
      </c>
      <c r="M80" s="32" t="str">
        <f t="shared" ref="M80:M81" si="132">BK80</f>
        <v/>
      </c>
      <c r="N80" s="183">
        <f>IF(E80&lt;4,SUM(F80:M80),SUMPRODUCT(LARGE(F80:M80,{1;2;3;4})))</f>
        <v>0</v>
      </c>
      <c r="O80" s="43"/>
      <c r="P80" s="37"/>
      <c r="Q80" s="37">
        <f t="shared" ref="Q80:Q81" si="133">CEILING(100*P80/$P$2,1)</f>
        <v>0</v>
      </c>
      <c r="R80" s="37">
        <f t="shared" ref="R80:R81" si="134">IF(O80="",0,20)</f>
        <v>0</v>
      </c>
      <c r="S80" s="37">
        <f t="shared" ref="S80:S81" si="135">IF(O80=1,30,IF(O80=2,20,IF(O80=3,10,0)))</f>
        <v>0</v>
      </c>
      <c r="T80" s="42" t="str">
        <f t="shared" ref="T80:T81" si="136">IF(O80="","",Q80+R80+S80)</f>
        <v/>
      </c>
      <c r="U80" s="37"/>
      <c r="V80" s="39"/>
      <c r="W80" s="39">
        <f t="shared" ref="W80:W81" si="137">CEILING(100*V80/$V$2,1)</f>
        <v>0</v>
      </c>
      <c r="X80" s="41">
        <f t="shared" ref="X80:X81" si="138">IF(U80="",0,20)</f>
        <v>0</v>
      </c>
      <c r="Y80" s="41">
        <f t="shared" ref="Y80:Y81" si="139">IF(U80=1,30,IF(U80=2,20,IF(U80=3,10,0)))</f>
        <v>0</v>
      </c>
      <c r="Z80" s="34" t="str">
        <f t="shared" ref="Z80:Z81" si="140">IF(U80="","",W80+X80+Y80)</f>
        <v/>
      </c>
      <c r="AA80" s="43"/>
      <c r="AB80" s="37"/>
      <c r="AC80" s="37">
        <f t="shared" ref="AC80:AC81" si="141">CEILING(100*AB80/$AB$2,1)</f>
        <v>0</v>
      </c>
      <c r="AD80" s="37">
        <f t="shared" ref="AD80:AD81" si="142">IF(AA80="",0,20)</f>
        <v>0</v>
      </c>
      <c r="AE80" s="37">
        <f t="shared" ref="AE80:AE81" si="143">IF(AA80=1,30,IF(AA80=2,20,IF(AA80=3,10,0)))</f>
        <v>0</v>
      </c>
      <c r="AF80" s="42" t="str">
        <f t="shared" ref="AF80:AF81" si="144">IF(AA80="","",AC80+AD80+AE80)</f>
        <v/>
      </c>
      <c r="AG80" s="34"/>
      <c r="AJ80" s="39" t="str">
        <f t="shared" ref="AJ80:AJ81" si="145">IF(AI80=0,"",CEILING(100*AH80/AI80,1))</f>
        <v/>
      </c>
      <c r="AK80" s="39">
        <f t="shared" ref="AK80:AK81" si="146">IF(AG80="",0,20)</f>
        <v>0</v>
      </c>
      <c r="AL80" s="39">
        <f t="shared" ref="AL80:AL81" si="147">IF(AG80=1,30,IF(AG80=2,20,IF(AG80=3,10,0)))</f>
        <v>0</v>
      </c>
      <c r="AM80" s="39" t="str">
        <f t="shared" ref="AM80:AM81" si="148">IF(AG80="","",AJ80+AK80+AL80)</f>
        <v/>
      </c>
      <c r="AN80" s="43"/>
      <c r="AO80" s="37"/>
      <c r="AP80" s="37">
        <f t="shared" ref="AP80:AP81" si="149">CEILING(100*AO80/$AO$2,1)</f>
        <v>0</v>
      </c>
      <c r="AQ80" s="37">
        <f t="shared" ref="AQ80:AQ81" si="150">IF(AN80="",0,20)</f>
        <v>0</v>
      </c>
      <c r="AR80" s="37">
        <f t="shared" ref="AR80:AR81" si="151">IF(AN80=1,30,IF(AN80=2,20,IF(AN80=3,10,0)))</f>
        <v>0</v>
      </c>
      <c r="AS80" s="42" t="str">
        <f t="shared" ref="AS80:AS81" si="152">IF(AN80="","",AP80+AQ80+AR80)</f>
        <v/>
      </c>
      <c r="AT80" s="36"/>
      <c r="AU80" s="34"/>
      <c r="AV80" s="37">
        <f t="shared" ref="AV80:AV81" si="153">CEILING(100*AU80/$AU$2,1)</f>
        <v>0</v>
      </c>
      <c r="AW80" s="37">
        <f t="shared" ref="AW80:AW81" si="154">IF(AT80="",0,20)</f>
        <v>0</v>
      </c>
      <c r="AX80" s="37">
        <f t="shared" ref="AX80:AX81" si="155">IF(AT80=1,30,IF(AT80=2,20,IF(AT80=3,10,0)))</f>
        <v>0</v>
      </c>
      <c r="AY80" s="42" t="str">
        <f t="shared" ref="AY80:AY81" si="156">IF(AT80="","",AV80+AW80+AX80)</f>
        <v/>
      </c>
      <c r="AZ80" s="36"/>
      <c r="BA80" s="34"/>
      <c r="BB80" s="37">
        <f t="shared" ref="BB80:BB81" si="157">CEILING(100*BA80/$BA$2,1)</f>
        <v>0</v>
      </c>
      <c r="BC80" s="37">
        <f t="shared" ref="BC80:BC81" si="158">IF(AZ80="",0,20)</f>
        <v>0</v>
      </c>
      <c r="BD80" s="37">
        <f t="shared" ref="BD80:BD81" si="159">IF(AZ80=1,30,IF(AZ80=2,20,IF(AZ80=3,10,0)))</f>
        <v>0</v>
      </c>
      <c r="BE80" s="42" t="str">
        <f t="shared" ref="BE80:BE81" si="160">IF(AZ80="","",BB80+BC80+BD80)</f>
        <v/>
      </c>
      <c r="BF80" s="36"/>
      <c r="BG80" s="34"/>
      <c r="BH80" s="37">
        <f t="shared" ref="BH80:BH81" si="161">CEILING(100*BG80/$BG$2,1)</f>
        <v>0</v>
      </c>
      <c r="BI80" s="37">
        <f t="shared" ref="BI80:BI81" si="162">IF(BF80="",0,20)</f>
        <v>0</v>
      </c>
      <c r="BJ80" s="37">
        <f t="shared" ref="BJ80:BJ81" si="163">IF(BF80=1,30,IF(BF80=2,20,IF(BF80=3,10,0)))</f>
        <v>0</v>
      </c>
      <c r="BK80" s="42" t="str">
        <f t="shared" ref="BK80:BK81" si="164">IF(BF80="","",BH80+BI80+BJ80)</f>
        <v/>
      </c>
    </row>
    <row r="81" spans="1:63" ht="12.75" customHeight="1" x14ac:dyDescent="0.3">
      <c r="A81" s="32">
        <v>80</v>
      </c>
      <c r="B81" s="60"/>
      <c r="C81" s="61"/>
      <c r="D81" s="4"/>
      <c r="E81" s="10">
        <f t="shared" si="124"/>
        <v>0</v>
      </c>
      <c r="F81" s="32" t="str">
        <f t="shared" si="125"/>
        <v/>
      </c>
      <c r="G81" s="32" t="str">
        <f t="shared" si="126"/>
        <v/>
      </c>
      <c r="H81" s="32" t="str">
        <f t="shared" si="127"/>
        <v/>
      </c>
      <c r="I81" s="32" t="str">
        <f t="shared" si="128"/>
        <v/>
      </c>
      <c r="J81" s="106" t="str">
        <f t="shared" si="129"/>
        <v/>
      </c>
      <c r="K81" s="32" t="str">
        <f t="shared" si="130"/>
        <v/>
      </c>
      <c r="L81" s="32" t="str">
        <f t="shared" si="131"/>
        <v/>
      </c>
      <c r="M81" s="32" t="str">
        <f t="shared" si="132"/>
        <v/>
      </c>
      <c r="N81" s="183">
        <f>IF(E81&lt;4,SUM(F81:M81),SUMPRODUCT(LARGE(F81:M81,{1;2;3;4})))</f>
        <v>0</v>
      </c>
      <c r="O81" s="43"/>
      <c r="P81" s="37"/>
      <c r="Q81" s="37">
        <f t="shared" si="133"/>
        <v>0</v>
      </c>
      <c r="R81" s="37">
        <f t="shared" si="134"/>
        <v>0</v>
      </c>
      <c r="S81" s="37">
        <f t="shared" si="135"/>
        <v>0</v>
      </c>
      <c r="T81" s="42" t="str">
        <f t="shared" si="136"/>
        <v/>
      </c>
      <c r="U81" s="37"/>
      <c r="V81" s="39"/>
      <c r="W81" s="39">
        <f t="shared" si="137"/>
        <v>0</v>
      </c>
      <c r="X81" s="41">
        <f t="shared" si="138"/>
        <v>0</v>
      </c>
      <c r="Y81" s="41">
        <f t="shared" si="139"/>
        <v>0</v>
      </c>
      <c r="Z81" s="34" t="str">
        <f t="shared" si="140"/>
        <v/>
      </c>
      <c r="AA81" s="43"/>
      <c r="AB81" s="37"/>
      <c r="AC81" s="37">
        <f t="shared" si="141"/>
        <v>0</v>
      </c>
      <c r="AD81" s="37">
        <f t="shared" si="142"/>
        <v>0</v>
      </c>
      <c r="AE81" s="37">
        <f t="shared" si="143"/>
        <v>0</v>
      </c>
      <c r="AF81" s="42" t="str">
        <f t="shared" si="144"/>
        <v/>
      </c>
      <c r="AG81" s="34"/>
      <c r="AJ81" s="39" t="str">
        <f t="shared" si="145"/>
        <v/>
      </c>
      <c r="AK81" s="39">
        <f t="shared" si="146"/>
        <v>0</v>
      </c>
      <c r="AL81" s="39">
        <f t="shared" si="147"/>
        <v>0</v>
      </c>
      <c r="AM81" s="39" t="str">
        <f t="shared" si="148"/>
        <v/>
      </c>
      <c r="AN81" s="43"/>
      <c r="AO81" s="37"/>
      <c r="AP81" s="37">
        <f t="shared" si="149"/>
        <v>0</v>
      </c>
      <c r="AQ81" s="37">
        <f t="shared" si="150"/>
        <v>0</v>
      </c>
      <c r="AR81" s="37">
        <f t="shared" si="151"/>
        <v>0</v>
      </c>
      <c r="AS81" s="42" t="str">
        <f t="shared" si="152"/>
        <v/>
      </c>
      <c r="AT81" s="36"/>
      <c r="AU81" s="34"/>
      <c r="AV81" s="37">
        <f t="shared" si="153"/>
        <v>0</v>
      </c>
      <c r="AW81" s="37">
        <f t="shared" si="154"/>
        <v>0</v>
      </c>
      <c r="AX81" s="37">
        <f t="shared" si="155"/>
        <v>0</v>
      </c>
      <c r="AY81" s="42" t="str">
        <f t="shared" si="156"/>
        <v/>
      </c>
      <c r="AZ81" s="36"/>
      <c r="BA81" s="34"/>
      <c r="BB81" s="37">
        <f t="shared" si="157"/>
        <v>0</v>
      </c>
      <c r="BC81" s="37">
        <f t="shared" si="158"/>
        <v>0</v>
      </c>
      <c r="BD81" s="37">
        <f t="shared" si="159"/>
        <v>0</v>
      </c>
      <c r="BE81" s="42" t="str">
        <f t="shared" si="160"/>
        <v/>
      </c>
      <c r="BF81" s="36"/>
      <c r="BG81" s="34"/>
      <c r="BH81" s="37">
        <f t="shared" si="161"/>
        <v>0</v>
      </c>
      <c r="BI81" s="37">
        <f t="shared" si="162"/>
        <v>0</v>
      </c>
      <c r="BJ81" s="37">
        <f t="shared" si="163"/>
        <v>0</v>
      </c>
      <c r="BK81" s="42" t="str">
        <f t="shared" si="164"/>
        <v/>
      </c>
    </row>
    <row r="82" spans="1:63" ht="12.75" customHeight="1" x14ac:dyDescent="0.3">
      <c r="A82" s="32">
        <v>81</v>
      </c>
      <c r="C82" s="65"/>
      <c r="D82" s="7"/>
    </row>
    <row r="83" spans="1:63" ht="12.75" customHeight="1" x14ac:dyDescent="0.3"/>
    <row r="84" spans="1:63" ht="12.75" customHeight="1" x14ac:dyDescent="0.3"/>
    <row r="85" spans="1:63" ht="12.75" customHeight="1" x14ac:dyDescent="0.3"/>
    <row r="86" spans="1:63" ht="12.75" customHeight="1" x14ac:dyDescent="0.3"/>
    <row r="87" spans="1:63" ht="12.75" customHeight="1" x14ac:dyDescent="0.3"/>
    <row r="88" spans="1:63" ht="12.75" customHeight="1" x14ac:dyDescent="0.3"/>
    <row r="89" spans="1:63" ht="12.75" customHeight="1" x14ac:dyDescent="0.3"/>
    <row r="90" spans="1:63" ht="12.75" customHeight="1" x14ac:dyDescent="0.3"/>
    <row r="91" spans="1:63" ht="12.75" customHeight="1" x14ac:dyDescent="0.3"/>
    <row r="92" spans="1:63" ht="12.75" customHeight="1" x14ac:dyDescent="0.3"/>
    <row r="93" spans="1:63" ht="12.75" customHeight="1" x14ac:dyDescent="0.3"/>
    <row r="94" spans="1:63" ht="12.75" customHeight="1" x14ac:dyDescent="0.3"/>
    <row r="95" spans="1:63" ht="12.75" customHeight="1" x14ac:dyDescent="0.3"/>
    <row r="96" spans="1:63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</sheetData>
  <autoFilter ref="B3:D46" xr:uid="{30668BED-8867-4543-843B-C376613864E8}">
    <sortState ref="B4:D71">
      <sortCondition descending="1" ref="D3:D46"/>
    </sortState>
  </autoFilter>
  <sortState ref="B3:BK79">
    <sortCondition descending="1" ref="N3:N79"/>
  </sortState>
  <mergeCells count="8">
    <mergeCell ref="BF1:BK1"/>
    <mergeCell ref="AG1:AM1"/>
    <mergeCell ref="AZ1:BE1"/>
    <mergeCell ref="AT1:AY1"/>
    <mergeCell ref="O1:T1"/>
    <mergeCell ref="U1:Z1"/>
    <mergeCell ref="AN1:AS1"/>
    <mergeCell ref="AA1:AF1"/>
  </mergeCells>
  <phoneticPr fontId="1" type="noConversion"/>
  <pageMargins left="0.54" right="0.38" top="1" bottom="1.18" header="0.5" footer="0.5"/>
  <pageSetup paperSize="9" scale="65" orientation="landscape" r:id="rId1"/>
  <headerFooter alignWithMargins="0">
    <oddHeader>&amp;L&amp;P&amp;P (&amp;N)&amp;C&amp;18&amp;F &amp;A</oddHeader>
    <oddFooter>&amp;L&amp;D</oddFooter>
  </headerFooter>
  <colBreaks count="1" manualBreakCount="1">
    <brk id="3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1AF64-8C53-47CF-B826-FA3BC45AC260}">
  <dimension ref="C4:N25"/>
  <sheetViews>
    <sheetView tabSelected="1" workbookViewId="0">
      <selection activeCell="B1" sqref="B1"/>
    </sheetView>
  </sheetViews>
  <sheetFormatPr defaultRowHeight="12.5" x14ac:dyDescent="0.25"/>
  <cols>
    <col min="4" max="4" width="21.81640625" customWidth="1"/>
    <col min="5" max="5" width="15.453125" customWidth="1"/>
    <col min="7" max="7" width="12.54296875" customWidth="1"/>
    <col min="10" max="10" width="11.81640625" customWidth="1"/>
    <col min="12" max="12" width="10.6328125" customWidth="1"/>
    <col min="13" max="13" width="11.90625" customWidth="1"/>
    <col min="14" max="14" width="10.1796875" customWidth="1"/>
  </cols>
  <sheetData>
    <row r="4" spans="3:14" ht="13" thickBot="1" x14ac:dyDescent="0.3">
      <c r="C4" s="159" t="s">
        <v>0</v>
      </c>
      <c r="D4" s="158" t="s">
        <v>1</v>
      </c>
      <c r="E4" s="158" t="s">
        <v>2</v>
      </c>
      <c r="F4" s="143" t="s">
        <v>22</v>
      </c>
      <c r="G4" s="141" t="s">
        <v>71</v>
      </c>
      <c r="H4" s="228" t="s">
        <v>10</v>
      </c>
      <c r="I4" s="196">
        <v>6</v>
      </c>
      <c r="J4" s="196" t="s">
        <v>11</v>
      </c>
      <c r="K4" s="196" t="s">
        <v>12</v>
      </c>
      <c r="L4" s="196" t="s">
        <v>13</v>
      </c>
      <c r="M4" s="196" t="s">
        <v>258</v>
      </c>
      <c r="N4" s="27" t="s">
        <v>259</v>
      </c>
    </row>
    <row r="5" spans="3:14" ht="14.5" x14ac:dyDescent="0.25">
      <c r="C5" s="239">
        <v>1</v>
      </c>
      <c r="D5" s="229" t="s">
        <v>80</v>
      </c>
      <c r="E5" s="232" t="s">
        <v>16</v>
      </c>
      <c r="F5" s="69">
        <v>2013</v>
      </c>
      <c r="G5" s="240">
        <v>519</v>
      </c>
      <c r="H5" s="240">
        <v>3</v>
      </c>
      <c r="I5" s="241">
        <v>4</v>
      </c>
      <c r="J5" s="245">
        <f>CEILING(100*I5/$I$4,1)*2</f>
        <v>134</v>
      </c>
      <c r="K5" s="243">
        <v>40</v>
      </c>
      <c r="L5" s="243">
        <v>20</v>
      </c>
      <c r="M5" s="243">
        <f t="shared" ref="M5:M24" si="0">J5+K5+L5</f>
        <v>194</v>
      </c>
      <c r="N5" s="244">
        <f t="shared" ref="N5:N24" si="1">M5+G5</f>
        <v>713</v>
      </c>
    </row>
    <row r="6" spans="3:14" ht="14.5" x14ac:dyDescent="0.35">
      <c r="C6" s="149">
        <v>2</v>
      </c>
      <c r="D6" s="61" t="s">
        <v>81</v>
      </c>
      <c r="E6" s="60" t="s">
        <v>33</v>
      </c>
      <c r="F6" s="4">
        <v>2014</v>
      </c>
      <c r="G6" s="217">
        <v>459</v>
      </c>
      <c r="H6" s="217">
        <v>2</v>
      </c>
      <c r="I6" s="142">
        <v>5</v>
      </c>
      <c r="J6" s="187">
        <f t="shared" ref="J6:J24" si="2">CEILING(100*I6/$I$4,1)*2</f>
        <v>168</v>
      </c>
      <c r="K6" s="230">
        <v>40</v>
      </c>
      <c r="L6" s="230">
        <v>40</v>
      </c>
      <c r="M6" s="230">
        <f t="shared" si="0"/>
        <v>248</v>
      </c>
      <c r="N6" s="231">
        <f t="shared" si="1"/>
        <v>707</v>
      </c>
    </row>
    <row r="7" spans="3:14" ht="14.5" x14ac:dyDescent="0.35">
      <c r="C7" s="155">
        <v>3</v>
      </c>
      <c r="D7" s="63" t="s">
        <v>82</v>
      </c>
      <c r="E7" s="60" t="s">
        <v>16</v>
      </c>
      <c r="F7" s="4">
        <v>2017</v>
      </c>
      <c r="G7" s="217">
        <v>469</v>
      </c>
      <c r="H7" s="217">
        <v>4</v>
      </c>
      <c r="I7" s="142">
        <v>4</v>
      </c>
      <c r="J7" s="187">
        <f t="shared" si="2"/>
        <v>134</v>
      </c>
      <c r="K7" s="230">
        <v>40</v>
      </c>
      <c r="L7" s="230"/>
      <c r="M7" s="230">
        <f t="shared" si="0"/>
        <v>174</v>
      </c>
      <c r="N7" s="231">
        <f t="shared" si="1"/>
        <v>643</v>
      </c>
    </row>
    <row r="8" spans="3:14" ht="14.5" x14ac:dyDescent="0.35">
      <c r="C8" s="155">
        <v>4</v>
      </c>
      <c r="D8" s="182" t="s">
        <v>83</v>
      </c>
      <c r="E8" s="60" t="s">
        <v>15</v>
      </c>
      <c r="F8" s="4">
        <v>2014</v>
      </c>
      <c r="G8" s="217">
        <v>435</v>
      </c>
      <c r="H8" s="217">
        <v>7</v>
      </c>
      <c r="I8" s="142">
        <v>3.5</v>
      </c>
      <c r="J8" s="187">
        <f t="shared" si="2"/>
        <v>118</v>
      </c>
      <c r="K8" s="230">
        <v>40</v>
      </c>
      <c r="L8" s="230"/>
      <c r="M8" s="230">
        <f t="shared" si="0"/>
        <v>158</v>
      </c>
      <c r="N8" s="231">
        <f t="shared" si="1"/>
        <v>593</v>
      </c>
    </row>
    <row r="9" spans="3:14" ht="14.5" x14ac:dyDescent="0.35">
      <c r="C9" s="149">
        <v>5</v>
      </c>
      <c r="D9" s="86" t="s">
        <v>92</v>
      </c>
      <c r="E9" s="61" t="s">
        <v>16</v>
      </c>
      <c r="F9" s="4">
        <v>2013</v>
      </c>
      <c r="G9" s="217">
        <v>322</v>
      </c>
      <c r="H9" s="217">
        <v>1</v>
      </c>
      <c r="I9" s="142">
        <v>5</v>
      </c>
      <c r="J9" s="187">
        <f t="shared" si="2"/>
        <v>168</v>
      </c>
      <c r="K9" s="230">
        <v>40</v>
      </c>
      <c r="L9" s="230">
        <v>60</v>
      </c>
      <c r="M9" s="230">
        <f t="shared" si="0"/>
        <v>268</v>
      </c>
      <c r="N9" s="231">
        <f t="shared" si="1"/>
        <v>590</v>
      </c>
    </row>
    <row r="10" spans="3:14" ht="14.5" x14ac:dyDescent="0.35">
      <c r="C10" s="149">
        <v>6</v>
      </c>
      <c r="D10" s="60" t="s">
        <v>93</v>
      </c>
      <c r="E10" s="61" t="s">
        <v>16</v>
      </c>
      <c r="F10" s="4">
        <v>2015</v>
      </c>
      <c r="G10" s="217">
        <v>367</v>
      </c>
      <c r="H10" s="217">
        <v>5</v>
      </c>
      <c r="I10" s="142">
        <v>4</v>
      </c>
      <c r="J10" s="187">
        <f t="shared" si="2"/>
        <v>134</v>
      </c>
      <c r="K10" s="230">
        <v>40</v>
      </c>
      <c r="M10" s="230">
        <f t="shared" si="0"/>
        <v>174</v>
      </c>
      <c r="N10" s="231">
        <f t="shared" si="1"/>
        <v>541</v>
      </c>
    </row>
    <row r="11" spans="3:14" ht="14.5" x14ac:dyDescent="0.35">
      <c r="C11" s="149">
        <v>7</v>
      </c>
      <c r="D11" s="61" t="s">
        <v>44</v>
      </c>
      <c r="E11" s="60" t="s">
        <v>17</v>
      </c>
      <c r="F11" s="4">
        <v>2013</v>
      </c>
      <c r="G11" s="217">
        <v>298</v>
      </c>
      <c r="H11" s="217">
        <v>6</v>
      </c>
      <c r="I11" s="142">
        <v>4</v>
      </c>
      <c r="J11" s="187">
        <f t="shared" si="2"/>
        <v>134</v>
      </c>
      <c r="K11" s="230">
        <v>40</v>
      </c>
      <c r="M11" s="230">
        <f t="shared" si="0"/>
        <v>174</v>
      </c>
      <c r="N11" s="231">
        <f t="shared" si="1"/>
        <v>472</v>
      </c>
    </row>
    <row r="12" spans="3:14" ht="14.5" x14ac:dyDescent="0.35">
      <c r="C12" s="149">
        <v>8</v>
      </c>
      <c r="D12" s="60" t="s">
        <v>42</v>
      </c>
      <c r="E12" s="61" t="s">
        <v>33</v>
      </c>
      <c r="F12" s="4">
        <v>2013</v>
      </c>
      <c r="G12" s="217">
        <v>301</v>
      </c>
      <c r="H12" s="217">
        <v>9</v>
      </c>
      <c r="I12" s="142">
        <v>3</v>
      </c>
      <c r="J12" s="187">
        <f t="shared" si="2"/>
        <v>100</v>
      </c>
      <c r="K12" s="230">
        <v>40</v>
      </c>
      <c r="M12" s="230">
        <f t="shared" si="0"/>
        <v>140</v>
      </c>
      <c r="N12" s="231">
        <f t="shared" si="1"/>
        <v>441</v>
      </c>
    </row>
    <row r="13" spans="3:14" ht="14.5" x14ac:dyDescent="0.35">
      <c r="C13" s="149">
        <v>9</v>
      </c>
      <c r="D13" s="61" t="s">
        <v>101</v>
      </c>
      <c r="E13" s="61" t="s">
        <v>16</v>
      </c>
      <c r="F13" s="4">
        <v>2013</v>
      </c>
      <c r="G13" s="217">
        <v>280</v>
      </c>
      <c r="H13" s="217">
        <v>10</v>
      </c>
      <c r="I13" s="142">
        <v>3</v>
      </c>
      <c r="J13" s="187">
        <f t="shared" si="2"/>
        <v>100</v>
      </c>
      <c r="K13" s="230">
        <v>40</v>
      </c>
      <c r="M13" s="230">
        <f t="shared" si="0"/>
        <v>140</v>
      </c>
      <c r="N13" s="231">
        <f t="shared" si="1"/>
        <v>420</v>
      </c>
    </row>
    <row r="14" spans="3:14" ht="14.5" x14ac:dyDescent="0.35">
      <c r="C14" s="149">
        <v>10</v>
      </c>
      <c r="D14" s="60" t="s">
        <v>88</v>
      </c>
      <c r="E14" s="60" t="s">
        <v>17</v>
      </c>
      <c r="F14" s="4">
        <v>2014</v>
      </c>
      <c r="G14" s="217">
        <v>292</v>
      </c>
      <c r="H14" s="217">
        <v>14</v>
      </c>
      <c r="I14" s="142">
        <v>2.5</v>
      </c>
      <c r="J14" s="187">
        <f t="shared" si="2"/>
        <v>84</v>
      </c>
      <c r="K14" s="230">
        <v>40</v>
      </c>
      <c r="M14" s="230">
        <f t="shared" si="0"/>
        <v>124</v>
      </c>
      <c r="N14" s="231">
        <f t="shared" si="1"/>
        <v>416</v>
      </c>
    </row>
    <row r="15" spans="3:14" ht="14.5" x14ac:dyDescent="0.35">
      <c r="C15" s="149">
        <v>11</v>
      </c>
      <c r="D15" s="60" t="s">
        <v>102</v>
      </c>
      <c r="E15" s="60" t="s">
        <v>20</v>
      </c>
      <c r="F15" s="4">
        <v>2016</v>
      </c>
      <c r="G15" s="217">
        <v>271</v>
      </c>
      <c r="H15" s="217">
        <v>11</v>
      </c>
      <c r="I15" s="142">
        <v>3</v>
      </c>
      <c r="J15" s="187">
        <f t="shared" si="2"/>
        <v>100</v>
      </c>
      <c r="K15" s="230">
        <v>40</v>
      </c>
      <c r="M15" s="230">
        <f t="shared" si="0"/>
        <v>140</v>
      </c>
      <c r="N15" s="231">
        <f t="shared" si="1"/>
        <v>411</v>
      </c>
    </row>
    <row r="16" spans="3:14" ht="14.5" x14ac:dyDescent="0.35">
      <c r="C16" s="149">
        <v>12</v>
      </c>
      <c r="D16" s="61" t="s">
        <v>84</v>
      </c>
      <c r="E16" s="61" t="s">
        <v>85</v>
      </c>
      <c r="F16" s="4">
        <v>2014</v>
      </c>
      <c r="G16" s="217">
        <v>257</v>
      </c>
      <c r="H16" s="217">
        <v>13</v>
      </c>
      <c r="I16" s="142">
        <v>3</v>
      </c>
      <c r="J16" s="187">
        <f t="shared" si="2"/>
        <v>100</v>
      </c>
      <c r="K16" s="230">
        <v>40</v>
      </c>
      <c r="M16" s="230">
        <f t="shared" si="0"/>
        <v>140</v>
      </c>
      <c r="N16" s="231">
        <f t="shared" si="1"/>
        <v>397</v>
      </c>
    </row>
    <row r="17" spans="3:14" ht="14.5" x14ac:dyDescent="0.35">
      <c r="C17" s="149">
        <v>13</v>
      </c>
      <c r="D17" s="60" t="s">
        <v>110</v>
      </c>
      <c r="E17" s="61" t="s">
        <v>16</v>
      </c>
      <c r="F17" s="4">
        <v>2014</v>
      </c>
      <c r="G17" s="217">
        <v>238</v>
      </c>
      <c r="H17" s="217">
        <v>8</v>
      </c>
      <c r="I17" s="142">
        <v>3.5</v>
      </c>
      <c r="J17" s="187">
        <f t="shared" si="2"/>
        <v>118</v>
      </c>
      <c r="K17" s="230">
        <v>40</v>
      </c>
      <c r="M17" s="230">
        <f t="shared" si="0"/>
        <v>158</v>
      </c>
      <c r="N17" s="231">
        <f t="shared" si="1"/>
        <v>396</v>
      </c>
    </row>
    <row r="18" spans="3:14" ht="14.5" x14ac:dyDescent="0.35">
      <c r="C18" s="149">
        <v>14</v>
      </c>
      <c r="D18" s="232" t="s">
        <v>87</v>
      </c>
      <c r="E18" s="68" t="s">
        <v>85</v>
      </c>
      <c r="F18" s="71">
        <v>2014</v>
      </c>
      <c r="G18" s="217">
        <v>252</v>
      </c>
      <c r="H18" s="217">
        <v>12</v>
      </c>
      <c r="I18" s="142">
        <v>3</v>
      </c>
      <c r="J18" s="187">
        <f t="shared" si="2"/>
        <v>100</v>
      </c>
      <c r="K18" s="230">
        <v>40</v>
      </c>
      <c r="M18" s="230">
        <f t="shared" si="0"/>
        <v>140</v>
      </c>
      <c r="N18" s="231">
        <f t="shared" si="1"/>
        <v>392</v>
      </c>
    </row>
    <row r="19" spans="3:14" ht="14.5" x14ac:dyDescent="0.35">
      <c r="C19" s="149">
        <v>15</v>
      </c>
      <c r="D19" s="90" t="s">
        <v>243</v>
      </c>
      <c r="E19" s="60" t="s">
        <v>15</v>
      </c>
      <c r="F19" s="4">
        <v>2014</v>
      </c>
      <c r="G19" s="217">
        <v>264</v>
      </c>
      <c r="H19" s="217">
        <v>18</v>
      </c>
      <c r="I19" s="142">
        <v>2</v>
      </c>
      <c r="J19" s="187">
        <f t="shared" si="2"/>
        <v>68</v>
      </c>
      <c r="K19" s="230">
        <v>40</v>
      </c>
      <c r="M19" s="230">
        <f t="shared" si="0"/>
        <v>108</v>
      </c>
      <c r="N19" s="231">
        <f t="shared" si="1"/>
        <v>372</v>
      </c>
    </row>
    <row r="20" spans="3:14" ht="14.5" x14ac:dyDescent="0.35">
      <c r="C20" s="149">
        <v>16</v>
      </c>
      <c r="D20" s="83" t="s">
        <v>54</v>
      </c>
      <c r="E20" s="60" t="s">
        <v>15</v>
      </c>
      <c r="F20" s="4">
        <v>2013</v>
      </c>
      <c r="G20" s="217">
        <v>247</v>
      </c>
      <c r="H20" s="217">
        <v>15</v>
      </c>
      <c r="I20" s="142">
        <v>2.5</v>
      </c>
      <c r="J20" s="187">
        <f t="shared" si="2"/>
        <v>84</v>
      </c>
      <c r="K20" s="230">
        <v>40</v>
      </c>
      <c r="M20" s="230">
        <f t="shared" si="0"/>
        <v>124</v>
      </c>
      <c r="N20" s="231">
        <f t="shared" si="1"/>
        <v>371</v>
      </c>
    </row>
    <row r="21" spans="3:14" ht="14.5" x14ac:dyDescent="0.35">
      <c r="C21" s="149">
        <v>17</v>
      </c>
      <c r="D21" s="61" t="s">
        <v>216</v>
      </c>
      <c r="E21" s="60" t="s">
        <v>20</v>
      </c>
      <c r="F21" s="4">
        <v>2017</v>
      </c>
      <c r="G21" s="217">
        <v>219</v>
      </c>
      <c r="H21" s="217">
        <v>17</v>
      </c>
      <c r="I21" s="142">
        <v>2</v>
      </c>
      <c r="J21" s="187">
        <f t="shared" si="2"/>
        <v>68</v>
      </c>
      <c r="K21" s="230">
        <v>40</v>
      </c>
      <c r="M21" s="230">
        <f t="shared" si="0"/>
        <v>108</v>
      </c>
      <c r="N21" s="231">
        <f t="shared" si="1"/>
        <v>327</v>
      </c>
    </row>
    <row r="22" spans="3:14" ht="14.5" x14ac:dyDescent="0.35">
      <c r="C22" s="149">
        <v>18</v>
      </c>
      <c r="D22" s="60" t="s">
        <v>91</v>
      </c>
      <c r="E22" s="60" t="s">
        <v>15</v>
      </c>
      <c r="F22" s="4">
        <v>2015</v>
      </c>
      <c r="G22" s="217">
        <v>197</v>
      </c>
      <c r="H22" s="217">
        <v>16</v>
      </c>
      <c r="I22" s="142">
        <v>2</v>
      </c>
      <c r="J22" s="187">
        <f t="shared" si="2"/>
        <v>68</v>
      </c>
      <c r="K22" s="230">
        <v>40</v>
      </c>
      <c r="M22" s="230">
        <f t="shared" si="0"/>
        <v>108</v>
      </c>
      <c r="N22" s="231">
        <f t="shared" si="1"/>
        <v>305</v>
      </c>
    </row>
    <row r="23" spans="3:14" ht="14.5" x14ac:dyDescent="0.35">
      <c r="C23" s="149">
        <v>19</v>
      </c>
      <c r="D23" s="198" t="s">
        <v>97</v>
      </c>
      <c r="E23" s="198" t="s">
        <v>20</v>
      </c>
      <c r="F23" s="11">
        <v>2013</v>
      </c>
      <c r="G23" s="217">
        <v>190</v>
      </c>
      <c r="H23" s="217">
        <v>19</v>
      </c>
      <c r="I23" s="142">
        <v>1</v>
      </c>
      <c r="J23" s="187">
        <f t="shared" si="2"/>
        <v>34</v>
      </c>
      <c r="K23" s="234">
        <v>40</v>
      </c>
      <c r="L23" s="233"/>
      <c r="M23" s="234">
        <f t="shared" si="0"/>
        <v>74</v>
      </c>
      <c r="N23" s="231">
        <f t="shared" si="1"/>
        <v>264</v>
      </c>
    </row>
    <row r="24" spans="3:14" ht="15" thickBot="1" x14ac:dyDescent="0.4">
      <c r="C24" s="147">
        <v>20</v>
      </c>
      <c r="D24" s="235" t="s">
        <v>43</v>
      </c>
      <c r="E24" s="235" t="s">
        <v>33</v>
      </c>
      <c r="F24" s="9">
        <v>2013</v>
      </c>
      <c r="G24" s="217">
        <v>230</v>
      </c>
      <c r="H24" s="217"/>
      <c r="I24" s="142"/>
      <c r="J24" s="202">
        <f t="shared" si="2"/>
        <v>0</v>
      </c>
      <c r="K24" s="237"/>
      <c r="L24" s="236"/>
      <c r="M24" s="237">
        <f t="shared" si="0"/>
        <v>0</v>
      </c>
      <c r="N24" s="238">
        <f t="shared" si="1"/>
        <v>230</v>
      </c>
    </row>
    <row r="25" spans="3:14" ht="13" thickTop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R118"/>
  <sheetViews>
    <sheetView zoomScaleNormal="100" workbookViewId="0">
      <pane xSplit="15" ySplit="2" topLeftCell="BA3" activePane="bottomRight" state="frozen"/>
      <selection pane="topRight" activeCell="P1" sqref="P1"/>
      <selection pane="bottomLeft" activeCell="A3" sqref="A3"/>
      <selection pane="bottomRight" activeCell="BS15" sqref="BS15"/>
    </sheetView>
  </sheetViews>
  <sheetFormatPr defaultRowHeight="13" x14ac:dyDescent="0.3"/>
  <cols>
    <col min="1" max="1" width="4.7265625" style="41" customWidth="1"/>
    <col min="2" max="2" width="25.54296875" style="64" customWidth="1"/>
    <col min="3" max="3" width="19.7265625" style="64" customWidth="1"/>
    <col min="4" max="4" width="5.7265625" style="6" customWidth="1"/>
    <col min="5" max="5" width="5.26953125" style="6" customWidth="1"/>
    <col min="6" max="14" width="4.7265625" style="41" customWidth="1"/>
    <col min="15" max="15" width="5.7265625" style="58" customWidth="1"/>
    <col min="16" max="17" width="4.453125" style="41" customWidth="1"/>
    <col min="18" max="18" width="5.453125" style="41" customWidth="1"/>
    <col min="19" max="19" width="4.453125" style="41" customWidth="1"/>
    <col min="20" max="20" width="5.453125" style="41" customWidth="1"/>
    <col min="21" max="22" width="4.453125" style="41" customWidth="1"/>
    <col min="23" max="23" width="7.26953125" style="41" customWidth="1"/>
    <col min="24" max="24" width="6.453125" style="41" customWidth="1"/>
    <col min="25" max="25" width="5.453125" style="41" customWidth="1"/>
    <col min="26" max="26" width="4.453125" style="41" customWidth="1"/>
    <col min="27" max="27" width="5.453125" style="41" customWidth="1"/>
    <col min="28" max="30" width="4.453125" style="41" customWidth="1"/>
    <col min="31" max="31" width="5.453125" style="41" customWidth="1"/>
    <col min="32" max="32" width="4.453125" style="41" customWidth="1"/>
    <col min="33" max="33" width="5.453125" style="41" customWidth="1"/>
    <col min="34" max="36" width="4.453125" style="41" customWidth="1"/>
    <col min="37" max="37" width="5.453125" style="41" customWidth="1"/>
    <col min="38" max="38" width="4.453125" style="41" customWidth="1"/>
    <col min="39" max="39" width="5.453125" style="41" customWidth="1"/>
    <col min="40" max="42" width="4.453125" style="41" customWidth="1"/>
    <col min="43" max="43" width="5.453125" style="41" customWidth="1"/>
    <col min="44" max="44" width="4.453125" style="41" customWidth="1"/>
    <col min="45" max="45" width="5.453125" style="41" customWidth="1"/>
    <col min="46" max="48" width="4.453125" style="41" customWidth="1"/>
    <col min="49" max="49" width="5.453125" style="41" customWidth="1"/>
    <col min="50" max="50" width="4.453125" style="41" customWidth="1"/>
    <col min="51" max="51" width="5.453125" style="41" customWidth="1"/>
    <col min="52" max="54" width="4.453125" style="41" customWidth="1"/>
    <col min="55" max="55" width="5.453125" style="41" customWidth="1"/>
    <col min="56" max="56" width="4.453125" style="41" customWidth="1"/>
    <col min="57" max="57" width="5.453125" style="41" customWidth="1"/>
    <col min="58" max="58" width="4.453125" style="41" customWidth="1"/>
    <col min="59" max="59" width="4.90625" style="12" customWidth="1"/>
    <col min="60" max="60" width="3.81640625" customWidth="1"/>
    <col min="61" max="61" width="6.90625" customWidth="1"/>
    <col min="62" max="62" width="4.81640625" customWidth="1"/>
    <col min="63" max="63" width="6.1796875" customWidth="1"/>
    <col min="64" max="64" width="5.6328125" customWidth="1"/>
    <col min="65" max="65" width="3.6328125" customWidth="1"/>
    <col min="66" max="66" width="4.7265625" customWidth="1"/>
    <col min="68" max="68" width="5.1796875" customWidth="1"/>
  </cols>
  <sheetData>
    <row r="1" spans="1:70" ht="12.75" customHeight="1" x14ac:dyDescent="0.3">
      <c r="A1" s="34"/>
      <c r="B1" s="73" t="s">
        <v>77</v>
      </c>
      <c r="C1" s="62"/>
      <c r="D1" s="19"/>
      <c r="E1" s="19"/>
      <c r="F1" s="34"/>
      <c r="G1" s="34"/>
      <c r="H1" s="34"/>
      <c r="I1" s="34"/>
      <c r="J1" s="34"/>
      <c r="K1" s="34"/>
      <c r="L1" s="34"/>
      <c r="M1" s="34"/>
      <c r="N1" s="34"/>
      <c r="O1" s="56"/>
      <c r="P1" s="221" t="s">
        <v>26</v>
      </c>
      <c r="Q1" s="222"/>
      <c r="R1" s="222"/>
      <c r="S1" s="222"/>
      <c r="T1" s="222"/>
      <c r="U1" s="223"/>
      <c r="V1" s="221" t="s">
        <v>32</v>
      </c>
      <c r="W1" s="222"/>
      <c r="X1" s="222"/>
      <c r="Y1" s="222"/>
      <c r="Z1" s="222"/>
      <c r="AA1" s="222"/>
      <c r="AB1" s="223"/>
      <c r="AC1" s="221" t="s">
        <v>23</v>
      </c>
      <c r="AD1" s="222"/>
      <c r="AE1" s="222"/>
      <c r="AF1" s="222"/>
      <c r="AG1" s="222"/>
      <c r="AH1" s="223"/>
      <c r="AI1" s="221" t="s">
        <v>24</v>
      </c>
      <c r="AJ1" s="222"/>
      <c r="AK1" s="222"/>
      <c r="AL1" s="222"/>
      <c r="AM1" s="222"/>
      <c r="AN1" s="223"/>
      <c r="AO1" s="221" t="s">
        <v>25</v>
      </c>
      <c r="AP1" s="222"/>
      <c r="AQ1" s="222"/>
      <c r="AR1" s="222"/>
      <c r="AS1" s="222"/>
      <c r="AT1" s="223"/>
      <c r="AU1" s="221" t="s">
        <v>27</v>
      </c>
      <c r="AV1" s="222"/>
      <c r="AW1" s="222"/>
      <c r="AX1" s="222"/>
      <c r="AY1" s="222"/>
      <c r="AZ1" s="223"/>
      <c r="BA1" s="221" t="s">
        <v>28</v>
      </c>
      <c r="BB1" s="222"/>
      <c r="BC1" s="222"/>
      <c r="BD1" s="222"/>
      <c r="BE1" s="222"/>
      <c r="BF1" s="223"/>
      <c r="BG1" s="221" t="s">
        <v>232</v>
      </c>
      <c r="BH1" s="222"/>
      <c r="BI1" s="222"/>
      <c r="BJ1" s="222"/>
      <c r="BK1" s="222"/>
      <c r="BL1" s="223"/>
      <c r="BM1" s="221" t="s">
        <v>255</v>
      </c>
      <c r="BN1" s="222"/>
      <c r="BO1" s="222"/>
      <c r="BP1" s="222"/>
      <c r="BQ1" s="222"/>
      <c r="BR1" s="223"/>
    </row>
    <row r="2" spans="1:70" ht="12.75" customHeight="1" thickBot="1" x14ac:dyDescent="0.3">
      <c r="A2" s="51" t="s">
        <v>0</v>
      </c>
      <c r="B2" s="59" t="s">
        <v>1</v>
      </c>
      <c r="C2" s="59" t="s">
        <v>2</v>
      </c>
      <c r="D2" s="21" t="s">
        <v>22</v>
      </c>
      <c r="E2" s="21" t="s">
        <v>21</v>
      </c>
      <c r="F2" s="27" t="s">
        <v>3</v>
      </c>
      <c r="G2" s="27" t="s">
        <v>4</v>
      </c>
      <c r="H2" s="27" t="s">
        <v>5</v>
      </c>
      <c r="I2" s="27" t="s">
        <v>6</v>
      </c>
      <c r="J2" s="27" t="s">
        <v>7</v>
      </c>
      <c r="K2" s="27" t="s">
        <v>8</v>
      </c>
      <c r="L2" s="27" t="s">
        <v>19</v>
      </c>
      <c r="M2" s="27" t="s">
        <v>236</v>
      </c>
      <c r="N2" s="204" t="s">
        <v>257</v>
      </c>
      <c r="O2" s="28" t="s">
        <v>9</v>
      </c>
      <c r="P2" s="29" t="s">
        <v>10</v>
      </c>
      <c r="Q2" s="29">
        <v>6</v>
      </c>
      <c r="R2" s="29" t="s">
        <v>11</v>
      </c>
      <c r="S2" s="29" t="s">
        <v>12</v>
      </c>
      <c r="T2" s="29" t="s">
        <v>13</v>
      </c>
      <c r="U2" s="30" t="s">
        <v>14</v>
      </c>
      <c r="V2" s="29" t="s">
        <v>10</v>
      </c>
      <c r="W2" s="29" t="s">
        <v>29</v>
      </c>
      <c r="X2" s="29" t="s">
        <v>30</v>
      </c>
      <c r="Y2" s="29" t="s">
        <v>11</v>
      </c>
      <c r="Z2" s="29" t="s">
        <v>12</v>
      </c>
      <c r="AA2" s="29" t="s">
        <v>13</v>
      </c>
      <c r="AB2" s="30" t="s">
        <v>14</v>
      </c>
      <c r="AC2" s="29" t="s">
        <v>10</v>
      </c>
      <c r="AD2" s="29">
        <v>8</v>
      </c>
      <c r="AE2" s="29" t="s">
        <v>11</v>
      </c>
      <c r="AF2" s="29" t="s">
        <v>12</v>
      </c>
      <c r="AG2" s="29" t="s">
        <v>13</v>
      </c>
      <c r="AH2" s="30" t="s">
        <v>14</v>
      </c>
      <c r="AI2" s="29" t="s">
        <v>10</v>
      </c>
      <c r="AJ2" s="29">
        <v>8</v>
      </c>
      <c r="AK2" s="29" t="s">
        <v>11</v>
      </c>
      <c r="AL2" s="29" t="s">
        <v>12</v>
      </c>
      <c r="AM2" s="29" t="s">
        <v>13</v>
      </c>
      <c r="AN2" s="30" t="s">
        <v>14</v>
      </c>
      <c r="AO2" s="29" t="s">
        <v>10</v>
      </c>
      <c r="AP2" s="29">
        <v>7</v>
      </c>
      <c r="AQ2" s="29" t="s">
        <v>11</v>
      </c>
      <c r="AR2" s="29" t="s">
        <v>12</v>
      </c>
      <c r="AS2" s="29" t="s">
        <v>13</v>
      </c>
      <c r="AT2" s="30" t="s">
        <v>14</v>
      </c>
      <c r="AU2" s="31" t="s">
        <v>10</v>
      </c>
      <c r="AV2" s="29">
        <v>8</v>
      </c>
      <c r="AW2" s="29" t="s">
        <v>11</v>
      </c>
      <c r="AX2" s="29" t="s">
        <v>12</v>
      </c>
      <c r="AY2" s="29" t="s">
        <v>13</v>
      </c>
      <c r="AZ2" s="30" t="s">
        <v>14</v>
      </c>
      <c r="BA2" s="29" t="s">
        <v>10</v>
      </c>
      <c r="BB2" s="29">
        <v>7</v>
      </c>
      <c r="BC2" s="29" t="s">
        <v>11</v>
      </c>
      <c r="BD2" s="29" t="s">
        <v>12</v>
      </c>
      <c r="BE2" s="29" t="s">
        <v>13</v>
      </c>
      <c r="BF2" s="30" t="s">
        <v>14</v>
      </c>
      <c r="BG2" s="29" t="s">
        <v>10</v>
      </c>
      <c r="BH2" s="29">
        <v>7</v>
      </c>
      <c r="BI2" s="29" t="s">
        <v>11</v>
      </c>
      <c r="BJ2" s="29" t="s">
        <v>12</v>
      </c>
      <c r="BK2" s="29" t="s">
        <v>13</v>
      </c>
      <c r="BL2" s="200" t="s">
        <v>14</v>
      </c>
      <c r="BM2" s="29" t="s">
        <v>10</v>
      </c>
      <c r="BN2" s="29">
        <v>7</v>
      </c>
      <c r="BO2" s="29" t="s">
        <v>11</v>
      </c>
      <c r="BP2" s="29" t="s">
        <v>12</v>
      </c>
      <c r="BQ2" s="29" t="s">
        <v>13</v>
      </c>
      <c r="BR2" s="200" t="s">
        <v>14</v>
      </c>
    </row>
    <row r="3" spans="1:70" s="1" customFormat="1" ht="12.75" customHeight="1" x14ac:dyDescent="0.3">
      <c r="A3" s="32">
        <v>1</v>
      </c>
      <c r="B3" s="86" t="s">
        <v>112</v>
      </c>
      <c r="C3" s="86" t="s">
        <v>15</v>
      </c>
      <c r="D3" s="10">
        <v>2012</v>
      </c>
      <c r="E3" s="10">
        <f>(+S3+Z3+AR3+AF3+AL3+BD3+AX3+BJ3+BP3)/20</f>
        <v>7</v>
      </c>
      <c r="F3" s="32">
        <f t="shared" ref="F3:F38" si="0">U3</f>
        <v>142</v>
      </c>
      <c r="G3" s="32">
        <f t="shared" ref="G3:G38" si="1">AB3</f>
        <v>75</v>
      </c>
      <c r="H3" s="32">
        <f t="shared" ref="H3:H38" si="2">AH3</f>
        <v>64</v>
      </c>
      <c r="I3" s="32" t="str">
        <f t="shared" ref="I3:I38" si="3">AN3</f>
        <v/>
      </c>
      <c r="J3" s="32">
        <f t="shared" ref="J3:J38" si="4">AT3</f>
        <v>136</v>
      </c>
      <c r="K3" s="32" t="str">
        <f t="shared" ref="K3:K38" si="5">AZ3</f>
        <v/>
      </c>
      <c r="L3" s="32">
        <f t="shared" ref="L3:L38" si="6">BF3</f>
        <v>126</v>
      </c>
      <c r="M3" s="32">
        <f t="shared" ref="M3:M38" si="7">BL3</f>
        <v>136</v>
      </c>
      <c r="N3" s="103">
        <f t="shared" ref="N3:N38" si="8">BR3</f>
        <v>70</v>
      </c>
      <c r="O3" s="33">
        <f>IF(E3&lt;4,SUM(F3:N3),SUMPRODUCT(LARGE(F3:N3,{1;2;3;4})))</f>
        <v>540</v>
      </c>
      <c r="P3" s="36">
        <v>1</v>
      </c>
      <c r="Q3" s="37">
        <v>5.5</v>
      </c>
      <c r="R3" s="34">
        <f t="shared" ref="R3:R38" si="9">CEILING(100*Q3/$Q$2,1)</f>
        <v>92</v>
      </c>
      <c r="S3" s="34">
        <f t="shared" ref="S3:S38" si="10">IF(P3="",0,20)</f>
        <v>20</v>
      </c>
      <c r="T3" s="34">
        <f t="shared" ref="T3:T38" si="11">IF(P3=1,30,IF(P3=2,20,IF(P3=3,10,0)))</f>
        <v>30</v>
      </c>
      <c r="U3" s="35">
        <f t="shared" ref="U3:U38" si="12">IF(P3="","",R3+S3+T3)</f>
        <v>142</v>
      </c>
      <c r="V3" s="37">
        <v>12</v>
      </c>
      <c r="W3" s="39">
        <v>6</v>
      </c>
      <c r="X3" s="39">
        <v>11</v>
      </c>
      <c r="Y3" s="41">
        <f t="shared" ref="Y3:Y38" si="13">IF(X3=0,"",CEILING(100*W3/X3,1))</f>
        <v>55</v>
      </c>
      <c r="Z3" s="41">
        <f t="shared" ref="Z3:Z38" si="14">IF(V3="",0,20)</f>
        <v>20</v>
      </c>
      <c r="AA3" s="34">
        <f t="shared" ref="AA3:AA38" si="15">IF(V3=1,30,IF(V3=2,20,IF(V3=3,10,0)))</f>
        <v>0</v>
      </c>
      <c r="AB3" s="35">
        <f t="shared" ref="AB3:AB38" si="16">IF(V3="","",Y3+Z3+AA3)</f>
        <v>75</v>
      </c>
      <c r="AC3" s="37">
        <v>61</v>
      </c>
      <c r="AD3" s="34">
        <v>3.5</v>
      </c>
      <c r="AE3" s="34">
        <f t="shared" ref="AE3:AE38" si="17">CEILING(100*AD3/$AD$2,1)</f>
        <v>44</v>
      </c>
      <c r="AF3" s="34">
        <f t="shared" ref="AF3:AF38" si="18">IF(AC3="",0,20)</f>
        <v>20</v>
      </c>
      <c r="AG3" s="34">
        <f t="shared" ref="AG3:AG38" si="19">IF(AC3=1,30,IF(AC3=2,20,IF(AC3=3,10,0)))</f>
        <v>0</v>
      </c>
      <c r="AH3" s="35">
        <f t="shared" ref="AH3:AH38" si="20">IF(AC3="","",AE3+AF3+AG3)</f>
        <v>64</v>
      </c>
      <c r="AI3" s="37"/>
      <c r="AJ3" s="34"/>
      <c r="AK3" s="39">
        <f t="shared" ref="AK3:AK38" si="21">CEILING(100*AJ3/$AJ$2,1)</f>
        <v>0</v>
      </c>
      <c r="AL3" s="39">
        <f t="shared" ref="AL3:AL38" si="22">IF(AI3="",0,20)</f>
        <v>0</v>
      </c>
      <c r="AM3" s="34">
        <f t="shared" ref="AM3:AM38" si="23">IF(AI3=1,30,IF(AI3=2,20,IF(AI3=3,10,0)))</f>
        <v>0</v>
      </c>
      <c r="AN3" s="35" t="str">
        <f t="shared" ref="AN3:AN38" si="24">IF(AI3="","",AK3+AL3+AM3)</f>
        <v/>
      </c>
      <c r="AO3" s="37">
        <v>1</v>
      </c>
      <c r="AP3" s="39">
        <v>6</v>
      </c>
      <c r="AQ3" s="34">
        <f t="shared" ref="AQ3:AQ38" si="25">CEILING(100*AP3/$AP$2,1)</f>
        <v>86</v>
      </c>
      <c r="AR3" s="34">
        <f t="shared" ref="AR3:AR38" si="26">IF(AO3="",0,20)</f>
        <v>20</v>
      </c>
      <c r="AS3" s="34">
        <f t="shared" ref="AS3:AS38" si="27">IF(AO3=1,30,IF(AO3=2,20,IF(AO3=3,10,0)))</f>
        <v>30</v>
      </c>
      <c r="AT3" s="35">
        <f t="shared" ref="AT3:AT38" si="28">IF(AO3="","",AQ3+AR3+AS3)</f>
        <v>136</v>
      </c>
      <c r="AU3" s="186"/>
      <c r="AV3" s="19"/>
      <c r="AW3" s="187">
        <f t="shared" ref="AW3:AW38" si="29">CEILING(100*AV3/$AV$2,1)</f>
        <v>0</v>
      </c>
      <c r="AX3" s="187">
        <f t="shared" ref="AX3:AX38" si="30">IF(AU3="",0,20)</f>
        <v>0</v>
      </c>
      <c r="AY3" s="187">
        <f t="shared" ref="AY3:AY38" si="31">IF(AU3=1,30,IF(AU3=2,20,IF(AU3=3,10,0)))</f>
        <v>0</v>
      </c>
      <c r="AZ3" s="42" t="str">
        <f t="shared" ref="AZ3:AZ38" si="32">IF(AU3="","",AW3+AX3+AY3)</f>
        <v/>
      </c>
      <c r="BA3" s="37">
        <v>2</v>
      </c>
      <c r="BB3" s="34">
        <v>6</v>
      </c>
      <c r="BC3" s="187">
        <f t="shared" ref="BC3:BC38" si="33">CEILING(100*BB3/$BB$2,1)</f>
        <v>86</v>
      </c>
      <c r="BD3" s="187">
        <f t="shared" ref="BD3:BD38" si="34">IF(BA3="",0,20)</f>
        <v>20</v>
      </c>
      <c r="BE3" s="187">
        <f t="shared" ref="BE3:BE38" si="35">IF(BA3=1,30,IF(BA3=2,20,IF(BA3=3,10,0)))</f>
        <v>20</v>
      </c>
      <c r="BF3" s="42">
        <f t="shared" ref="BF3:BF38" si="36">IF(BA3="","",BC3+BD3+BE3)</f>
        <v>126</v>
      </c>
      <c r="BG3" s="187">
        <v>1</v>
      </c>
      <c r="BH3" s="19">
        <v>6</v>
      </c>
      <c r="BI3" s="187">
        <f t="shared" ref="BI3:BI38" si="37">CEILING(100*BH3/$BH$2,1)</f>
        <v>86</v>
      </c>
      <c r="BJ3" s="187">
        <f t="shared" ref="BJ3:BJ38" si="38">IF(BG3="",0,20)</f>
        <v>20</v>
      </c>
      <c r="BK3" s="187">
        <f t="shared" ref="BK3:BK38" si="39">IF(BG3=1,30,IF(BG3=2,20,IF(BG3=3,10,0)))</f>
        <v>30</v>
      </c>
      <c r="BL3" s="188">
        <f t="shared" ref="BL3:BL38" si="40">IF(BG3="","",BI3+BJ3+BK3)</f>
        <v>136</v>
      </c>
      <c r="BM3" s="19">
        <v>15</v>
      </c>
      <c r="BN3" s="19">
        <v>3.5</v>
      </c>
      <c r="BO3" s="187">
        <f t="shared" ref="BO3:BO38" si="41">CEILING(100*BN3/$BN$2,1)</f>
        <v>50</v>
      </c>
      <c r="BP3" s="187">
        <f t="shared" ref="BP3:BP38" si="42">IF(BM3="",0,20)</f>
        <v>20</v>
      </c>
      <c r="BQ3" s="187">
        <f t="shared" ref="BQ3:BQ38" si="43">IF(BM3=1,30,IF(BM3=2,20,IF(BM3=3,10,0)))</f>
        <v>0</v>
      </c>
      <c r="BR3" s="188">
        <f t="shared" ref="BR3:BR38" si="44">IF(BM3="","",BO3+BP3+BQ3)</f>
        <v>70</v>
      </c>
    </row>
    <row r="4" spans="1:70" s="1" customFormat="1" ht="12.75" customHeight="1" x14ac:dyDescent="0.3">
      <c r="A4" s="40">
        <v>2</v>
      </c>
      <c r="B4" s="67" t="s">
        <v>55</v>
      </c>
      <c r="C4" s="67" t="s">
        <v>16</v>
      </c>
      <c r="D4" s="4">
        <v>2012</v>
      </c>
      <c r="E4" s="10">
        <f t="shared" ref="E4:E52" si="45">(+S4+Z4+AR4+AF4+AL4+BD4+AX4+BJ4+BP4)/20</f>
        <v>6</v>
      </c>
      <c r="F4" s="32">
        <f t="shared" si="0"/>
        <v>124</v>
      </c>
      <c r="G4" s="32">
        <f t="shared" si="1"/>
        <v>137</v>
      </c>
      <c r="H4" s="32">
        <f t="shared" si="2"/>
        <v>95</v>
      </c>
      <c r="I4" s="32" t="str">
        <f t="shared" si="3"/>
        <v/>
      </c>
      <c r="J4" s="32">
        <f t="shared" si="4"/>
        <v>126</v>
      </c>
      <c r="K4" s="32" t="str">
        <f t="shared" si="5"/>
        <v/>
      </c>
      <c r="L4" s="32">
        <f t="shared" si="6"/>
        <v>78</v>
      </c>
      <c r="M4" s="32" t="str">
        <f t="shared" si="7"/>
        <v/>
      </c>
      <c r="N4" s="103">
        <f t="shared" si="8"/>
        <v>119</v>
      </c>
      <c r="O4" s="33">
        <f>IF(E4&lt;4,SUM(F4:N4),SUMPRODUCT(LARGE(F4:N4,{1;2;3;4})))</f>
        <v>506</v>
      </c>
      <c r="P4" s="82">
        <v>2</v>
      </c>
      <c r="Q4" s="72">
        <v>5</v>
      </c>
      <c r="R4" s="34">
        <f t="shared" si="9"/>
        <v>84</v>
      </c>
      <c r="S4" s="34">
        <f t="shared" si="10"/>
        <v>20</v>
      </c>
      <c r="T4" s="34">
        <f t="shared" si="11"/>
        <v>20</v>
      </c>
      <c r="U4" s="35">
        <f t="shared" si="12"/>
        <v>124</v>
      </c>
      <c r="V4" s="34">
        <v>1</v>
      </c>
      <c r="W4" s="39">
        <v>9.5</v>
      </c>
      <c r="X4" s="39">
        <v>11</v>
      </c>
      <c r="Y4" s="39">
        <f t="shared" si="13"/>
        <v>87</v>
      </c>
      <c r="Z4" s="39">
        <f t="shared" si="14"/>
        <v>20</v>
      </c>
      <c r="AA4" s="34">
        <f t="shared" si="15"/>
        <v>30</v>
      </c>
      <c r="AB4" s="35">
        <f t="shared" si="16"/>
        <v>137</v>
      </c>
      <c r="AC4" s="34">
        <v>7</v>
      </c>
      <c r="AD4" s="34">
        <v>6</v>
      </c>
      <c r="AE4" s="34">
        <f t="shared" si="17"/>
        <v>75</v>
      </c>
      <c r="AF4" s="34">
        <f t="shared" si="18"/>
        <v>20</v>
      </c>
      <c r="AG4" s="34">
        <f t="shared" si="19"/>
        <v>0</v>
      </c>
      <c r="AH4" s="35">
        <f t="shared" si="20"/>
        <v>95</v>
      </c>
      <c r="AI4" s="34"/>
      <c r="AJ4" s="34"/>
      <c r="AK4" s="39">
        <f t="shared" si="21"/>
        <v>0</v>
      </c>
      <c r="AL4" s="39">
        <f t="shared" si="22"/>
        <v>0</v>
      </c>
      <c r="AM4" s="34">
        <f t="shared" si="23"/>
        <v>0</v>
      </c>
      <c r="AN4" s="35" t="str">
        <f t="shared" si="24"/>
        <v/>
      </c>
      <c r="AO4" s="34">
        <v>2</v>
      </c>
      <c r="AP4" s="39">
        <v>6</v>
      </c>
      <c r="AQ4" s="34">
        <f t="shared" si="25"/>
        <v>86</v>
      </c>
      <c r="AR4" s="34">
        <f t="shared" si="26"/>
        <v>20</v>
      </c>
      <c r="AS4" s="34">
        <f t="shared" si="27"/>
        <v>20</v>
      </c>
      <c r="AT4" s="35">
        <f t="shared" si="28"/>
        <v>126</v>
      </c>
      <c r="AU4" s="186"/>
      <c r="AV4" s="19"/>
      <c r="AW4" s="187">
        <f t="shared" si="29"/>
        <v>0</v>
      </c>
      <c r="AX4" s="187">
        <f t="shared" si="30"/>
        <v>0</v>
      </c>
      <c r="AY4" s="187">
        <f t="shared" si="31"/>
        <v>0</v>
      </c>
      <c r="AZ4" s="42" t="str">
        <f t="shared" si="32"/>
        <v/>
      </c>
      <c r="BA4" s="34">
        <v>4</v>
      </c>
      <c r="BB4" s="34">
        <v>4</v>
      </c>
      <c r="BC4" s="187">
        <f t="shared" si="33"/>
        <v>58</v>
      </c>
      <c r="BD4" s="187">
        <f t="shared" si="34"/>
        <v>20</v>
      </c>
      <c r="BE4" s="187">
        <f t="shared" si="35"/>
        <v>0</v>
      </c>
      <c r="BF4" s="42">
        <f t="shared" si="36"/>
        <v>78</v>
      </c>
      <c r="BG4" s="19"/>
      <c r="BH4" s="19"/>
      <c r="BI4" s="187">
        <f t="shared" si="37"/>
        <v>0</v>
      </c>
      <c r="BJ4" s="187">
        <f t="shared" si="38"/>
        <v>0</v>
      </c>
      <c r="BK4" s="187">
        <f t="shared" si="39"/>
        <v>0</v>
      </c>
      <c r="BL4" s="188" t="str">
        <f t="shared" si="40"/>
        <v/>
      </c>
      <c r="BM4" s="187">
        <v>2</v>
      </c>
      <c r="BN4" s="187">
        <v>5.5</v>
      </c>
      <c r="BO4" s="187">
        <f t="shared" si="41"/>
        <v>79</v>
      </c>
      <c r="BP4" s="187">
        <f t="shared" si="42"/>
        <v>20</v>
      </c>
      <c r="BQ4" s="187">
        <f t="shared" si="43"/>
        <v>20</v>
      </c>
      <c r="BR4" s="188">
        <f t="shared" si="44"/>
        <v>119</v>
      </c>
    </row>
    <row r="5" spans="1:70" s="1" customFormat="1" ht="12.75" customHeight="1" x14ac:dyDescent="0.3">
      <c r="A5" s="40">
        <v>3</v>
      </c>
      <c r="B5" s="61" t="s">
        <v>45</v>
      </c>
      <c r="C5" s="61" t="s">
        <v>33</v>
      </c>
      <c r="D5" s="4">
        <v>2012</v>
      </c>
      <c r="E5" s="10">
        <f t="shared" si="45"/>
        <v>4</v>
      </c>
      <c r="F5" s="32">
        <f t="shared" si="0"/>
        <v>105</v>
      </c>
      <c r="G5" s="32">
        <f t="shared" si="1"/>
        <v>75</v>
      </c>
      <c r="H5" s="32" t="str">
        <f t="shared" si="2"/>
        <v/>
      </c>
      <c r="I5" s="32" t="str">
        <f t="shared" si="3"/>
        <v/>
      </c>
      <c r="J5" s="32">
        <f t="shared" si="4"/>
        <v>112</v>
      </c>
      <c r="K5" s="32" t="str">
        <f t="shared" si="5"/>
        <v/>
      </c>
      <c r="L5" s="32">
        <f t="shared" si="6"/>
        <v>102</v>
      </c>
      <c r="M5" s="32" t="str">
        <f t="shared" si="7"/>
        <v/>
      </c>
      <c r="N5" s="103" t="str">
        <f t="shared" si="8"/>
        <v/>
      </c>
      <c r="O5" s="33">
        <f>IF(E5&lt;4,SUM(F5:N5),SUMPRODUCT(LARGE(F5:N5,{1;2;3;4})))</f>
        <v>394</v>
      </c>
      <c r="P5" s="81">
        <v>3</v>
      </c>
      <c r="Q5" s="37">
        <v>4.5</v>
      </c>
      <c r="R5" s="37">
        <f t="shared" si="9"/>
        <v>75</v>
      </c>
      <c r="S5" s="37">
        <f t="shared" si="10"/>
        <v>20</v>
      </c>
      <c r="T5" s="37">
        <f t="shared" si="11"/>
        <v>10</v>
      </c>
      <c r="U5" s="42">
        <f t="shared" si="12"/>
        <v>105</v>
      </c>
      <c r="V5" s="37">
        <v>15</v>
      </c>
      <c r="W5" s="39">
        <v>6</v>
      </c>
      <c r="X5" s="39">
        <v>11</v>
      </c>
      <c r="Y5" s="41">
        <f t="shared" si="13"/>
        <v>55</v>
      </c>
      <c r="Z5" s="41">
        <f t="shared" si="14"/>
        <v>20</v>
      </c>
      <c r="AA5" s="37">
        <f t="shared" si="15"/>
        <v>0</v>
      </c>
      <c r="AB5" s="42">
        <f t="shared" si="16"/>
        <v>75</v>
      </c>
      <c r="AC5" s="37"/>
      <c r="AD5" s="37"/>
      <c r="AE5" s="37">
        <f t="shared" si="17"/>
        <v>0</v>
      </c>
      <c r="AF5" s="37">
        <f t="shared" si="18"/>
        <v>0</v>
      </c>
      <c r="AG5" s="37">
        <f t="shared" si="19"/>
        <v>0</v>
      </c>
      <c r="AH5" s="42" t="str">
        <f t="shared" si="20"/>
        <v/>
      </c>
      <c r="AI5" s="37"/>
      <c r="AJ5" s="37"/>
      <c r="AK5" s="39">
        <f t="shared" si="21"/>
        <v>0</v>
      </c>
      <c r="AL5" s="39">
        <f t="shared" si="22"/>
        <v>0</v>
      </c>
      <c r="AM5" s="37">
        <f t="shared" si="23"/>
        <v>0</v>
      </c>
      <c r="AN5" s="42" t="str">
        <f t="shared" si="24"/>
        <v/>
      </c>
      <c r="AO5" s="37">
        <v>2</v>
      </c>
      <c r="AP5" s="39">
        <v>5</v>
      </c>
      <c r="AQ5" s="37">
        <f t="shared" si="25"/>
        <v>72</v>
      </c>
      <c r="AR5" s="37">
        <f t="shared" si="26"/>
        <v>20</v>
      </c>
      <c r="AS5" s="37">
        <f t="shared" si="27"/>
        <v>20</v>
      </c>
      <c r="AT5" s="42">
        <f t="shared" si="28"/>
        <v>112</v>
      </c>
      <c r="AU5" s="186"/>
      <c r="AV5" s="19"/>
      <c r="AW5" s="187">
        <f t="shared" si="29"/>
        <v>0</v>
      </c>
      <c r="AX5" s="187">
        <f t="shared" si="30"/>
        <v>0</v>
      </c>
      <c r="AY5" s="187">
        <f t="shared" si="31"/>
        <v>0</v>
      </c>
      <c r="AZ5" s="42" t="str">
        <f t="shared" si="32"/>
        <v/>
      </c>
      <c r="BA5" s="37">
        <v>3</v>
      </c>
      <c r="BB5" s="34">
        <v>5</v>
      </c>
      <c r="BC5" s="187">
        <f t="shared" si="33"/>
        <v>72</v>
      </c>
      <c r="BD5" s="187">
        <f t="shared" si="34"/>
        <v>20</v>
      </c>
      <c r="BE5" s="187">
        <f t="shared" si="35"/>
        <v>10</v>
      </c>
      <c r="BF5" s="42">
        <f t="shared" si="36"/>
        <v>102</v>
      </c>
      <c r="BG5" s="187"/>
      <c r="BH5" s="19"/>
      <c r="BI5" s="187">
        <f t="shared" si="37"/>
        <v>0</v>
      </c>
      <c r="BJ5" s="187">
        <f t="shared" si="38"/>
        <v>0</v>
      </c>
      <c r="BK5" s="187">
        <f t="shared" si="39"/>
        <v>0</v>
      </c>
      <c r="BL5" s="188" t="str">
        <f t="shared" si="40"/>
        <v/>
      </c>
      <c r="BM5" s="187"/>
      <c r="BN5" s="19"/>
      <c r="BO5" s="187">
        <f t="shared" si="41"/>
        <v>0</v>
      </c>
      <c r="BP5" s="187">
        <f t="shared" si="42"/>
        <v>0</v>
      </c>
      <c r="BQ5" s="187">
        <f t="shared" si="43"/>
        <v>0</v>
      </c>
      <c r="BR5" s="188" t="str">
        <f t="shared" si="44"/>
        <v/>
      </c>
    </row>
    <row r="6" spans="1:70" s="1" customFormat="1" ht="12.75" customHeight="1" x14ac:dyDescent="0.3">
      <c r="A6" s="40">
        <v>4</v>
      </c>
      <c r="B6" s="60" t="s">
        <v>122</v>
      </c>
      <c r="C6" s="61" t="s">
        <v>33</v>
      </c>
      <c r="D6" s="4">
        <v>2011</v>
      </c>
      <c r="E6" s="10">
        <f t="shared" si="45"/>
        <v>5</v>
      </c>
      <c r="F6" s="32">
        <f t="shared" si="0"/>
        <v>87</v>
      </c>
      <c r="G6" s="32">
        <f t="shared" si="1"/>
        <v>64</v>
      </c>
      <c r="H6" s="32">
        <f t="shared" si="2"/>
        <v>77</v>
      </c>
      <c r="I6" s="32" t="str">
        <f t="shared" si="3"/>
        <v/>
      </c>
      <c r="J6" s="32">
        <f t="shared" si="4"/>
        <v>85</v>
      </c>
      <c r="K6" s="32" t="str">
        <f t="shared" si="5"/>
        <v/>
      </c>
      <c r="L6" s="32">
        <f t="shared" si="6"/>
        <v>78</v>
      </c>
      <c r="M6" s="32" t="str">
        <f t="shared" si="7"/>
        <v/>
      </c>
      <c r="N6" s="103" t="str">
        <f t="shared" si="8"/>
        <v/>
      </c>
      <c r="O6" s="33">
        <f>IF(E6&lt;4,SUM(F6:N6),SUMPRODUCT(LARGE(F6:N6,{1;2;3;4})))</f>
        <v>327</v>
      </c>
      <c r="P6" s="36">
        <v>5</v>
      </c>
      <c r="Q6" s="37">
        <v>4</v>
      </c>
      <c r="R6" s="37">
        <f t="shared" si="9"/>
        <v>67</v>
      </c>
      <c r="S6" s="37">
        <f t="shared" si="10"/>
        <v>20</v>
      </c>
      <c r="T6" s="37">
        <f t="shared" si="11"/>
        <v>0</v>
      </c>
      <c r="U6" s="42">
        <f t="shared" si="12"/>
        <v>87</v>
      </c>
      <c r="V6" s="37">
        <v>24</v>
      </c>
      <c r="W6" s="39">
        <v>3.5</v>
      </c>
      <c r="X6" s="39">
        <v>8</v>
      </c>
      <c r="Y6" s="41">
        <f t="shared" si="13"/>
        <v>44</v>
      </c>
      <c r="Z6" s="41">
        <f t="shared" si="14"/>
        <v>20</v>
      </c>
      <c r="AA6" s="37">
        <f t="shared" si="15"/>
        <v>0</v>
      </c>
      <c r="AB6" s="42">
        <f t="shared" si="16"/>
        <v>64</v>
      </c>
      <c r="AC6" s="37">
        <v>33</v>
      </c>
      <c r="AD6" s="37">
        <v>4.5</v>
      </c>
      <c r="AE6" s="37">
        <f t="shared" si="17"/>
        <v>57</v>
      </c>
      <c r="AF6" s="37">
        <f t="shared" si="18"/>
        <v>20</v>
      </c>
      <c r="AG6" s="37">
        <f t="shared" si="19"/>
        <v>0</v>
      </c>
      <c r="AH6" s="42">
        <f t="shared" si="20"/>
        <v>77</v>
      </c>
      <c r="AI6" s="37"/>
      <c r="AJ6" s="37"/>
      <c r="AK6" s="39">
        <f t="shared" si="21"/>
        <v>0</v>
      </c>
      <c r="AL6" s="39">
        <f t="shared" si="22"/>
        <v>0</v>
      </c>
      <c r="AM6" s="37">
        <f t="shared" si="23"/>
        <v>0</v>
      </c>
      <c r="AN6" s="42" t="str">
        <f t="shared" si="24"/>
        <v/>
      </c>
      <c r="AO6" s="37">
        <v>4</v>
      </c>
      <c r="AP6" s="39">
        <v>4.5</v>
      </c>
      <c r="AQ6" s="37">
        <f t="shared" si="25"/>
        <v>65</v>
      </c>
      <c r="AR6" s="37">
        <f t="shared" si="26"/>
        <v>20</v>
      </c>
      <c r="AS6" s="37">
        <f t="shared" si="27"/>
        <v>0</v>
      </c>
      <c r="AT6" s="42">
        <f t="shared" si="28"/>
        <v>85</v>
      </c>
      <c r="AU6" s="189"/>
      <c r="AV6" s="187"/>
      <c r="AW6" s="187">
        <f t="shared" si="29"/>
        <v>0</v>
      </c>
      <c r="AX6" s="187">
        <f t="shared" si="30"/>
        <v>0</v>
      </c>
      <c r="AY6" s="187">
        <f t="shared" si="31"/>
        <v>0</v>
      </c>
      <c r="AZ6" s="42" t="str">
        <f t="shared" si="32"/>
        <v/>
      </c>
      <c r="BA6" s="37">
        <v>4</v>
      </c>
      <c r="BB6" s="37">
        <v>4</v>
      </c>
      <c r="BC6" s="187">
        <f t="shared" si="33"/>
        <v>58</v>
      </c>
      <c r="BD6" s="187">
        <f t="shared" si="34"/>
        <v>20</v>
      </c>
      <c r="BE6" s="187">
        <f t="shared" si="35"/>
        <v>0</v>
      </c>
      <c r="BF6" s="42">
        <f t="shared" si="36"/>
        <v>78</v>
      </c>
      <c r="BG6" s="187"/>
      <c r="BH6" s="187"/>
      <c r="BI6" s="187">
        <f t="shared" si="37"/>
        <v>0</v>
      </c>
      <c r="BJ6" s="187">
        <f t="shared" si="38"/>
        <v>0</v>
      </c>
      <c r="BK6" s="187">
        <f t="shared" si="39"/>
        <v>0</v>
      </c>
      <c r="BL6" s="188" t="str">
        <f t="shared" si="40"/>
        <v/>
      </c>
      <c r="BM6" s="187"/>
      <c r="BN6" s="19"/>
      <c r="BO6" s="187">
        <f t="shared" si="41"/>
        <v>0</v>
      </c>
      <c r="BP6" s="187">
        <f t="shared" si="42"/>
        <v>0</v>
      </c>
      <c r="BQ6" s="187">
        <f t="shared" si="43"/>
        <v>0</v>
      </c>
      <c r="BR6" s="188" t="str">
        <f t="shared" si="44"/>
        <v/>
      </c>
    </row>
    <row r="7" spans="1:70" s="1" customFormat="1" ht="12.75" customHeight="1" x14ac:dyDescent="0.3">
      <c r="A7" s="40">
        <v>5</v>
      </c>
      <c r="B7" s="61" t="s">
        <v>121</v>
      </c>
      <c r="C7" s="60" t="s">
        <v>15</v>
      </c>
      <c r="D7" s="4">
        <v>2012</v>
      </c>
      <c r="E7" s="10">
        <f t="shared" si="45"/>
        <v>4</v>
      </c>
      <c r="F7" s="106">
        <f t="shared" si="0"/>
        <v>87</v>
      </c>
      <c r="G7" s="106" t="str">
        <f t="shared" si="1"/>
        <v/>
      </c>
      <c r="H7" s="106" t="str">
        <f t="shared" si="2"/>
        <v/>
      </c>
      <c r="I7" s="106" t="str">
        <f t="shared" si="3"/>
        <v/>
      </c>
      <c r="J7" s="106" t="str">
        <f t="shared" si="4"/>
        <v/>
      </c>
      <c r="K7" s="106" t="str">
        <f t="shared" si="5"/>
        <v/>
      </c>
      <c r="L7" s="32">
        <f t="shared" si="6"/>
        <v>70</v>
      </c>
      <c r="M7" s="32">
        <f t="shared" si="7"/>
        <v>112</v>
      </c>
      <c r="N7" s="103">
        <f t="shared" si="8"/>
        <v>49</v>
      </c>
      <c r="O7" s="33">
        <f>IF(E7&lt;4,SUM(F7:N7),SUMPRODUCT(LARGE(F7:N7,{1;2;3;4})))</f>
        <v>318</v>
      </c>
      <c r="P7" s="43">
        <v>4</v>
      </c>
      <c r="Q7" s="37">
        <v>4</v>
      </c>
      <c r="R7" s="37">
        <f t="shared" si="9"/>
        <v>67</v>
      </c>
      <c r="S7" s="37">
        <f t="shared" si="10"/>
        <v>20</v>
      </c>
      <c r="T7" s="37">
        <f t="shared" si="11"/>
        <v>0</v>
      </c>
      <c r="U7" s="42">
        <f t="shared" si="12"/>
        <v>87</v>
      </c>
      <c r="V7" s="34"/>
      <c r="W7" s="39"/>
      <c r="X7" s="39"/>
      <c r="Y7" s="41" t="str">
        <f t="shared" si="13"/>
        <v/>
      </c>
      <c r="Z7" s="41">
        <f t="shared" si="14"/>
        <v>0</v>
      </c>
      <c r="AA7" s="37">
        <f t="shared" si="15"/>
        <v>0</v>
      </c>
      <c r="AB7" s="42" t="str">
        <f t="shared" si="16"/>
        <v/>
      </c>
      <c r="AC7" s="34"/>
      <c r="AD7" s="37"/>
      <c r="AE7" s="37">
        <f t="shared" si="17"/>
        <v>0</v>
      </c>
      <c r="AF7" s="37">
        <f t="shared" si="18"/>
        <v>0</v>
      </c>
      <c r="AG7" s="37">
        <f t="shared" si="19"/>
        <v>0</v>
      </c>
      <c r="AH7" s="42" t="str">
        <f t="shared" si="20"/>
        <v/>
      </c>
      <c r="AI7" s="34"/>
      <c r="AJ7" s="37"/>
      <c r="AK7" s="39">
        <f t="shared" si="21"/>
        <v>0</v>
      </c>
      <c r="AL7" s="39">
        <f t="shared" si="22"/>
        <v>0</v>
      </c>
      <c r="AM7" s="37">
        <f t="shared" si="23"/>
        <v>0</v>
      </c>
      <c r="AN7" s="42" t="str">
        <f t="shared" si="24"/>
        <v/>
      </c>
      <c r="AO7" s="34"/>
      <c r="AP7" s="39"/>
      <c r="AQ7" s="37">
        <f t="shared" si="25"/>
        <v>0</v>
      </c>
      <c r="AR7" s="37">
        <f t="shared" si="26"/>
        <v>0</v>
      </c>
      <c r="AS7" s="37">
        <f t="shared" si="27"/>
        <v>0</v>
      </c>
      <c r="AT7" s="42" t="str">
        <f t="shared" si="28"/>
        <v/>
      </c>
      <c r="AU7" s="186"/>
      <c r="AV7" s="19"/>
      <c r="AW7" s="187">
        <f t="shared" si="29"/>
        <v>0</v>
      </c>
      <c r="AX7" s="187">
        <f t="shared" si="30"/>
        <v>0</v>
      </c>
      <c r="AY7" s="187">
        <f t="shared" si="31"/>
        <v>0</v>
      </c>
      <c r="AZ7" s="42" t="str">
        <f t="shared" si="32"/>
        <v/>
      </c>
      <c r="BA7" s="34">
        <v>9</v>
      </c>
      <c r="BB7" s="34">
        <v>3.5</v>
      </c>
      <c r="BC7" s="187">
        <f t="shared" si="33"/>
        <v>50</v>
      </c>
      <c r="BD7" s="187">
        <f t="shared" si="34"/>
        <v>20</v>
      </c>
      <c r="BE7" s="187">
        <f t="shared" si="35"/>
        <v>0</v>
      </c>
      <c r="BF7" s="42">
        <f t="shared" si="36"/>
        <v>70</v>
      </c>
      <c r="BG7" s="19">
        <v>2</v>
      </c>
      <c r="BH7" s="19">
        <v>5</v>
      </c>
      <c r="BI7" s="187">
        <f t="shared" si="37"/>
        <v>72</v>
      </c>
      <c r="BJ7" s="187">
        <f t="shared" si="38"/>
        <v>20</v>
      </c>
      <c r="BK7" s="187">
        <f t="shared" si="39"/>
        <v>20</v>
      </c>
      <c r="BL7" s="188">
        <f t="shared" si="40"/>
        <v>112</v>
      </c>
      <c r="BM7" s="187">
        <v>19</v>
      </c>
      <c r="BN7" s="187">
        <v>2</v>
      </c>
      <c r="BO7" s="187">
        <f t="shared" si="41"/>
        <v>29</v>
      </c>
      <c r="BP7" s="187">
        <f t="shared" si="42"/>
        <v>20</v>
      </c>
      <c r="BQ7" s="187">
        <f t="shared" si="43"/>
        <v>0</v>
      </c>
      <c r="BR7" s="188">
        <f t="shared" si="44"/>
        <v>49</v>
      </c>
    </row>
    <row r="8" spans="1:70" s="1" customFormat="1" ht="12.75" customHeight="1" x14ac:dyDescent="0.3">
      <c r="A8" s="40">
        <v>6</v>
      </c>
      <c r="B8" s="60" t="s">
        <v>218</v>
      </c>
      <c r="C8" s="60" t="s">
        <v>53</v>
      </c>
      <c r="D8" s="4">
        <v>2011</v>
      </c>
      <c r="E8" s="10">
        <f t="shared" si="45"/>
        <v>3</v>
      </c>
      <c r="F8" s="32" t="str">
        <f t="shared" si="0"/>
        <v/>
      </c>
      <c r="G8" s="32" t="str">
        <f t="shared" si="1"/>
        <v/>
      </c>
      <c r="H8" s="32" t="str">
        <f t="shared" si="2"/>
        <v/>
      </c>
      <c r="I8" s="32" t="str">
        <f t="shared" si="3"/>
        <v/>
      </c>
      <c r="J8" s="32">
        <f t="shared" si="4"/>
        <v>102</v>
      </c>
      <c r="K8" s="32" t="str">
        <f t="shared" si="5"/>
        <v/>
      </c>
      <c r="L8" s="32">
        <f t="shared" si="6"/>
        <v>136</v>
      </c>
      <c r="M8" s="32" t="str">
        <f t="shared" si="7"/>
        <v/>
      </c>
      <c r="N8" s="103">
        <f t="shared" si="8"/>
        <v>70</v>
      </c>
      <c r="O8" s="33">
        <f>IF(E8&lt;4,SUM(F8:N8),SUMPRODUCT(LARGE(F8:N8,{1;2;3;4})))</f>
        <v>308</v>
      </c>
      <c r="P8" s="43"/>
      <c r="Q8" s="37"/>
      <c r="R8" s="34">
        <f t="shared" si="9"/>
        <v>0</v>
      </c>
      <c r="S8" s="34">
        <f t="shared" si="10"/>
        <v>0</v>
      </c>
      <c r="T8" s="34">
        <f t="shared" si="11"/>
        <v>0</v>
      </c>
      <c r="U8" s="35" t="str">
        <f t="shared" si="12"/>
        <v/>
      </c>
      <c r="V8" s="34"/>
      <c r="W8" s="37"/>
      <c r="X8" s="37"/>
      <c r="Y8" s="34" t="str">
        <f t="shared" si="13"/>
        <v/>
      </c>
      <c r="Z8" s="34">
        <f t="shared" si="14"/>
        <v>0</v>
      </c>
      <c r="AA8" s="34">
        <f t="shared" si="15"/>
        <v>0</v>
      </c>
      <c r="AB8" s="35" t="str">
        <f t="shared" si="16"/>
        <v/>
      </c>
      <c r="AC8" s="34"/>
      <c r="AD8" s="34"/>
      <c r="AE8" s="34">
        <f t="shared" si="17"/>
        <v>0</v>
      </c>
      <c r="AF8" s="34">
        <f t="shared" si="18"/>
        <v>0</v>
      </c>
      <c r="AG8" s="34">
        <f t="shared" si="19"/>
        <v>0</v>
      </c>
      <c r="AH8" s="35" t="str">
        <f t="shared" si="20"/>
        <v/>
      </c>
      <c r="AI8" s="34"/>
      <c r="AJ8" s="34"/>
      <c r="AK8" s="37">
        <f t="shared" si="21"/>
        <v>0</v>
      </c>
      <c r="AL8" s="37">
        <f t="shared" si="22"/>
        <v>0</v>
      </c>
      <c r="AM8" s="34">
        <f t="shared" si="23"/>
        <v>0</v>
      </c>
      <c r="AN8" s="35" t="str">
        <f t="shared" si="24"/>
        <v/>
      </c>
      <c r="AO8" s="34">
        <v>3</v>
      </c>
      <c r="AP8" s="37">
        <v>5</v>
      </c>
      <c r="AQ8" s="34">
        <f t="shared" si="25"/>
        <v>72</v>
      </c>
      <c r="AR8" s="34">
        <f t="shared" si="26"/>
        <v>20</v>
      </c>
      <c r="AS8" s="34">
        <f t="shared" si="27"/>
        <v>10</v>
      </c>
      <c r="AT8" s="35">
        <f t="shared" si="28"/>
        <v>102</v>
      </c>
      <c r="AU8" s="189"/>
      <c r="AV8" s="187"/>
      <c r="AW8" s="187">
        <f t="shared" si="29"/>
        <v>0</v>
      </c>
      <c r="AX8" s="187">
        <f t="shared" si="30"/>
        <v>0</v>
      </c>
      <c r="AY8" s="187">
        <f t="shared" si="31"/>
        <v>0</v>
      </c>
      <c r="AZ8" s="42" t="str">
        <f t="shared" si="32"/>
        <v/>
      </c>
      <c r="BA8" s="34">
        <v>1</v>
      </c>
      <c r="BB8" s="37">
        <v>6</v>
      </c>
      <c r="BC8" s="187">
        <f t="shared" si="33"/>
        <v>86</v>
      </c>
      <c r="BD8" s="187">
        <f t="shared" si="34"/>
        <v>20</v>
      </c>
      <c r="BE8" s="187">
        <f t="shared" si="35"/>
        <v>30</v>
      </c>
      <c r="BF8" s="42">
        <f t="shared" si="36"/>
        <v>136</v>
      </c>
      <c r="BG8" s="19"/>
      <c r="BH8" s="187"/>
      <c r="BI8" s="187">
        <f t="shared" si="37"/>
        <v>0</v>
      </c>
      <c r="BJ8" s="187">
        <f t="shared" si="38"/>
        <v>0</v>
      </c>
      <c r="BK8" s="187">
        <f t="shared" si="39"/>
        <v>0</v>
      </c>
      <c r="BL8" s="188" t="str">
        <f t="shared" si="40"/>
        <v/>
      </c>
      <c r="BM8" s="187">
        <v>10</v>
      </c>
      <c r="BN8" s="19">
        <v>3.5</v>
      </c>
      <c r="BO8" s="187">
        <f t="shared" si="41"/>
        <v>50</v>
      </c>
      <c r="BP8" s="187">
        <f t="shared" si="42"/>
        <v>20</v>
      </c>
      <c r="BQ8" s="187">
        <f t="shared" si="43"/>
        <v>0</v>
      </c>
      <c r="BR8" s="188">
        <f t="shared" si="44"/>
        <v>70</v>
      </c>
    </row>
    <row r="9" spans="1:70" s="1" customFormat="1" ht="12.75" customHeight="1" x14ac:dyDescent="0.3">
      <c r="A9" s="40">
        <v>7</v>
      </c>
      <c r="B9" s="61" t="s">
        <v>180</v>
      </c>
      <c r="C9" s="68" t="s">
        <v>16</v>
      </c>
      <c r="D9" s="69">
        <v>2012</v>
      </c>
      <c r="E9" s="10">
        <f t="shared" si="45"/>
        <v>5</v>
      </c>
      <c r="F9" s="106" t="str">
        <f t="shared" si="0"/>
        <v/>
      </c>
      <c r="G9" s="106" t="str">
        <f t="shared" si="1"/>
        <v/>
      </c>
      <c r="H9" s="106" t="str">
        <f t="shared" si="2"/>
        <v/>
      </c>
      <c r="I9" s="106">
        <f t="shared" si="3"/>
        <v>83</v>
      </c>
      <c r="J9" s="106">
        <f t="shared" si="4"/>
        <v>78</v>
      </c>
      <c r="K9" s="106" t="str">
        <f t="shared" si="5"/>
        <v/>
      </c>
      <c r="L9" s="32">
        <f t="shared" si="6"/>
        <v>78</v>
      </c>
      <c r="M9" s="32">
        <f t="shared" si="7"/>
        <v>63</v>
      </c>
      <c r="N9" s="103">
        <f t="shared" si="8"/>
        <v>63</v>
      </c>
      <c r="O9" s="33">
        <f>IF(E9&lt;4,SUM(F9:N9),SUMPRODUCT(LARGE(F9:N9,{1;2;3;4})))</f>
        <v>302</v>
      </c>
      <c r="P9" s="36"/>
      <c r="Q9" s="34"/>
      <c r="R9" s="34">
        <f t="shared" si="9"/>
        <v>0</v>
      </c>
      <c r="S9" s="34">
        <f t="shared" si="10"/>
        <v>0</v>
      </c>
      <c r="T9" s="34">
        <f t="shared" si="11"/>
        <v>0</v>
      </c>
      <c r="U9" s="35" t="str">
        <f t="shared" si="12"/>
        <v/>
      </c>
      <c r="V9" s="37"/>
      <c r="W9" s="39"/>
      <c r="X9" s="39"/>
      <c r="Y9" s="41" t="str">
        <f t="shared" si="13"/>
        <v/>
      </c>
      <c r="Z9" s="41">
        <f t="shared" si="14"/>
        <v>0</v>
      </c>
      <c r="AA9" s="34">
        <f t="shared" si="15"/>
        <v>0</v>
      </c>
      <c r="AB9" s="35" t="str">
        <f t="shared" si="16"/>
        <v/>
      </c>
      <c r="AC9" s="37"/>
      <c r="AD9" s="34"/>
      <c r="AE9" s="34">
        <f t="shared" si="17"/>
        <v>0</v>
      </c>
      <c r="AF9" s="34">
        <f t="shared" si="18"/>
        <v>0</v>
      </c>
      <c r="AG9" s="34">
        <f t="shared" si="19"/>
        <v>0</v>
      </c>
      <c r="AH9" s="35" t="str">
        <f t="shared" si="20"/>
        <v/>
      </c>
      <c r="AI9" s="37">
        <v>7</v>
      </c>
      <c r="AJ9" s="34">
        <v>5</v>
      </c>
      <c r="AK9" s="39">
        <f t="shared" si="21"/>
        <v>63</v>
      </c>
      <c r="AL9" s="39">
        <f t="shared" si="22"/>
        <v>20</v>
      </c>
      <c r="AM9" s="34">
        <f t="shared" si="23"/>
        <v>0</v>
      </c>
      <c r="AN9" s="35">
        <f t="shared" si="24"/>
        <v>83</v>
      </c>
      <c r="AO9" s="37">
        <v>8</v>
      </c>
      <c r="AP9" s="39">
        <v>4</v>
      </c>
      <c r="AQ9" s="37">
        <f t="shared" si="25"/>
        <v>58</v>
      </c>
      <c r="AR9" s="34">
        <f t="shared" si="26"/>
        <v>20</v>
      </c>
      <c r="AS9" s="34">
        <f t="shared" si="27"/>
        <v>0</v>
      </c>
      <c r="AT9" s="35">
        <f t="shared" si="28"/>
        <v>78</v>
      </c>
      <c r="AU9" s="186"/>
      <c r="AV9" s="19"/>
      <c r="AW9" s="187">
        <f t="shared" si="29"/>
        <v>0</v>
      </c>
      <c r="AX9" s="187">
        <f t="shared" si="30"/>
        <v>0</v>
      </c>
      <c r="AY9" s="187">
        <f t="shared" si="31"/>
        <v>0</v>
      </c>
      <c r="AZ9" s="42" t="str">
        <f t="shared" si="32"/>
        <v/>
      </c>
      <c r="BA9" s="37">
        <v>6</v>
      </c>
      <c r="BB9" s="34">
        <v>4</v>
      </c>
      <c r="BC9" s="187">
        <f t="shared" si="33"/>
        <v>58</v>
      </c>
      <c r="BD9" s="187">
        <f t="shared" si="34"/>
        <v>20</v>
      </c>
      <c r="BE9" s="187">
        <f t="shared" si="35"/>
        <v>0</v>
      </c>
      <c r="BF9" s="42">
        <f t="shared" si="36"/>
        <v>78</v>
      </c>
      <c r="BG9" s="187">
        <v>6</v>
      </c>
      <c r="BH9" s="19">
        <v>3</v>
      </c>
      <c r="BI9" s="187">
        <f t="shared" si="37"/>
        <v>43</v>
      </c>
      <c r="BJ9" s="187">
        <f t="shared" si="38"/>
        <v>20</v>
      </c>
      <c r="BK9" s="187">
        <f t="shared" si="39"/>
        <v>0</v>
      </c>
      <c r="BL9" s="188">
        <f t="shared" si="40"/>
        <v>63</v>
      </c>
      <c r="BM9" s="187">
        <v>18</v>
      </c>
      <c r="BN9" s="19">
        <v>3</v>
      </c>
      <c r="BO9" s="187">
        <f t="shared" si="41"/>
        <v>43</v>
      </c>
      <c r="BP9" s="187">
        <f t="shared" si="42"/>
        <v>20</v>
      </c>
      <c r="BQ9" s="187">
        <f t="shared" si="43"/>
        <v>0</v>
      </c>
      <c r="BR9" s="188">
        <f t="shared" si="44"/>
        <v>63</v>
      </c>
    </row>
    <row r="10" spans="1:70" s="1" customFormat="1" ht="12.75" customHeight="1" x14ac:dyDescent="0.3">
      <c r="A10" s="40">
        <v>8</v>
      </c>
      <c r="B10" s="61" t="s">
        <v>47</v>
      </c>
      <c r="C10" s="60" t="s">
        <v>15</v>
      </c>
      <c r="D10" s="4">
        <v>2011</v>
      </c>
      <c r="E10" s="10">
        <f t="shared" si="45"/>
        <v>4</v>
      </c>
      <c r="F10" s="106">
        <f t="shared" si="0"/>
        <v>79</v>
      </c>
      <c r="G10" s="106" t="str">
        <f t="shared" si="1"/>
        <v/>
      </c>
      <c r="H10" s="106">
        <f t="shared" si="2"/>
        <v>52</v>
      </c>
      <c r="I10" s="106" t="str">
        <f t="shared" si="3"/>
        <v/>
      </c>
      <c r="J10" s="106" t="str">
        <f t="shared" si="4"/>
        <v/>
      </c>
      <c r="K10" s="106" t="str">
        <f t="shared" si="5"/>
        <v/>
      </c>
      <c r="L10" s="32">
        <f t="shared" si="6"/>
        <v>78</v>
      </c>
      <c r="M10" s="32" t="str">
        <f t="shared" si="7"/>
        <v/>
      </c>
      <c r="N10" s="103">
        <f t="shared" si="8"/>
        <v>49</v>
      </c>
      <c r="O10" s="33">
        <f>IF(E10&lt;4,SUM(F10:N10),SUMPRODUCT(LARGE(F10:N10,{1;2;3;4})))</f>
        <v>258</v>
      </c>
      <c r="P10" s="82">
        <v>10</v>
      </c>
      <c r="Q10" s="37">
        <v>3.5</v>
      </c>
      <c r="R10" s="34">
        <f t="shared" si="9"/>
        <v>59</v>
      </c>
      <c r="S10" s="34">
        <f t="shared" si="10"/>
        <v>20</v>
      </c>
      <c r="T10" s="34">
        <f t="shared" si="11"/>
        <v>0</v>
      </c>
      <c r="U10" s="35">
        <f t="shared" si="12"/>
        <v>79</v>
      </c>
      <c r="V10" s="37"/>
      <c r="W10" s="39"/>
      <c r="X10" s="39"/>
      <c r="Y10" s="41" t="str">
        <f t="shared" si="13"/>
        <v/>
      </c>
      <c r="Z10" s="41">
        <f t="shared" si="14"/>
        <v>0</v>
      </c>
      <c r="AA10" s="34">
        <f t="shared" si="15"/>
        <v>0</v>
      </c>
      <c r="AB10" s="35" t="str">
        <f t="shared" si="16"/>
        <v/>
      </c>
      <c r="AC10" s="37">
        <v>70</v>
      </c>
      <c r="AD10" s="34">
        <v>2.5</v>
      </c>
      <c r="AE10" s="34">
        <f t="shared" si="17"/>
        <v>32</v>
      </c>
      <c r="AF10" s="34">
        <f t="shared" si="18"/>
        <v>20</v>
      </c>
      <c r="AG10" s="34">
        <f t="shared" si="19"/>
        <v>0</v>
      </c>
      <c r="AH10" s="35">
        <f t="shared" si="20"/>
        <v>52</v>
      </c>
      <c r="AI10" s="37"/>
      <c r="AJ10" s="34"/>
      <c r="AK10" s="39">
        <f t="shared" si="21"/>
        <v>0</v>
      </c>
      <c r="AL10" s="39">
        <f t="shared" si="22"/>
        <v>0</v>
      </c>
      <c r="AM10" s="34">
        <f t="shared" si="23"/>
        <v>0</v>
      </c>
      <c r="AN10" s="35" t="str">
        <f t="shared" si="24"/>
        <v/>
      </c>
      <c r="AO10" s="37"/>
      <c r="AP10" s="39"/>
      <c r="AQ10" s="34">
        <f t="shared" si="25"/>
        <v>0</v>
      </c>
      <c r="AR10" s="34">
        <f t="shared" si="26"/>
        <v>0</v>
      </c>
      <c r="AS10" s="34">
        <f t="shared" si="27"/>
        <v>0</v>
      </c>
      <c r="AT10" s="35" t="str">
        <f t="shared" si="28"/>
        <v/>
      </c>
      <c r="AU10" s="189"/>
      <c r="AV10" s="187"/>
      <c r="AW10" s="187">
        <f t="shared" si="29"/>
        <v>0</v>
      </c>
      <c r="AX10" s="187">
        <f t="shared" si="30"/>
        <v>0</v>
      </c>
      <c r="AY10" s="187">
        <f t="shared" si="31"/>
        <v>0</v>
      </c>
      <c r="AZ10" s="42" t="str">
        <f t="shared" si="32"/>
        <v/>
      </c>
      <c r="BA10" s="37">
        <v>7</v>
      </c>
      <c r="BB10" s="37">
        <v>4</v>
      </c>
      <c r="BC10" s="187">
        <f t="shared" si="33"/>
        <v>58</v>
      </c>
      <c r="BD10" s="187">
        <f t="shared" si="34"/>
        <v>20</v>
      </c>
      <c r="BE10" s="187">
        <f t="shared" si="35"/>
        <v>0</v>
      </c>
      <c r="BF10" s="42">
        <f t="shared" si="36"/>
        <v>78</v>
      </c>
      <c r="BG10" s="187"/>
      <c r="BH10" s="187"/>
      <c r="BI10" s="187">
        <f t="shared" si="37"/>
        <v>0</v>
      </c>
      <c r="BJ10" s="187">
        <f t="shared" si="38"/>
        <v>0</v>
      </c>
      <c r="BK10" s="187">
        <f t="shared" si="39"/>
        <v>0</v>
      </c>
      <c r="BL10" s="188" t="str">
        <f t="shared" si="40"/>
        <v/>
      </c>
      <c r="BM10" s="19">
        <v>21</v>
      </c>
      <c r="BN10" s="19">
        <v>2</v>
      </c>
      <c r="BO10" s="187">
        <f t="shared" si="41"/>
        <v>29</v>
      </c>
      <c r="BP10" s="187">
        <f t="shared" si="42"/>
        <v>20</v>
      </c>
      <c r="BQ10" s="187">
        <f t="shared" si="43"/>
        <v>0</v>
      </c>
      <c r="BR10" s="188">
        <f t="shared" si="44"/>
        <v>49</v>
      </c>
    </row>
    <row r="11" spans="1:70" s="1" customFormat="1" ht="12.75" customHeight="1" x14ac:dyDescent="0.3">
      <c r="A11" s="40">
        <v>9</v>
      </c>
      <c r="B11" s="60" t="s">
        <v>195</v>
      </c>
      <c r="C11" s="60" t="s">
        <v>15</v>
      </c>
      <c r="D11" s="4">
        <v>2011</v>
      </c>
      <c r="E11" s="10">
        <f t="shared" si="45"/>
        <v>3</v>
      </c>
      <c r="F11" s="106">
        <f t="shared" si="0"/>
        <v>87</v>
      </c>
      <c r="G11" s="106" t="str">
        <f t="shared" si="1"/>
        <v/>
      </c>
      <c r="H11" s="106" t="str">
        <f t="shared" si="2"/>
        <v/>
      </c>
      <c r="I11" s="106">
        <f t="shared" si="3"/>
        <v>77</v>
      </c>
      <c r="J11" s="106">
        <f t="shared" si="4"/>
        <v>85</v>
      </c>
      <c r="K11" s="106" t="str">
        <f t="shared" si="5"/>
        <v/>
      </c>
      <c r="L11" s="32" t="str">
        <f t="shared" si="6"/>
        <v/>
      </c>
      <c r="M11" s="32" t="str">
        <f t="shared" si="7"/>
        <v/>
      </c>
      <c r="N11" s="103" t="str">
        <f t="shared" si="8"/>
        <v/>
      </c>
      <c r="O11" s="33">
        <f>IF(E11&lt;4,SUM(F11:N11),SUMPRODUCT(LARGE(F11:N11,{1;2;3;4})))</f>
        <v>249</v>
      </c>
      <c r="P11" s="79">
        <v>9</v>
      </c>
      <c r="Q11" s="37">
        <v>4</v>
      </c>
      <c r="R11" s="34">
        <f t="shared" si="9"/>
        <v>67</v>
      </c>
      <c r="S11" s="34">
        <f t="shared" si="10"/>
        <v>20</v>
      </c>
      <c r="T11" s="34">
        <f t="shared" si="11"/>
        <v>0</v>
      </c>
      <c r="U11" s="35">
        <f t="shared" si="12"/>
        <v>87</v>
      </c>
      <c r="V11" s="37"/>
      <c r="W11" s="39"/>
      <c r="X11" s="39"/>
      <c r="Y11" s="39" t="str">
        <f t="shared" si="13"/>
        <v/>
      </c>
      <c r="Z11" s="39">
        <f t="shared" si="14"/>
        <v>0</v>
      </c>
      <c r="AA11" s="34">
        <f t="shared" si="15"/>
        <v>0</v>
      </c>
      <c r="AB11" s="35" t="str">
        <f t="shared" si="16"/>
        <v/>
      </c>
      <c r="AC11" s="37"/>
      <c r="AD11" s="34"/>
      <c r="AE11" s="34">
        <f t="shared" si="17"/>
        <v>0</v>
      </c>
      <c r="AF11" s="34">
        <f t="shared" si="18"/>
        <v>0</v>
      </c>
      <c r="AG11" s="34">
        <f t="shared" si="19"/>
        <v>0</v>
      </c>
      <c r="AH11" s="35" t="str">
        <f t="shared" si="20"/>
        <v/>
      </c>
      <c r="AI11" s="37">
        <v>12</v>
      </c>
      <c r="AJ11" s="34">
        <v>4.5</v>
      </c>
      <c r="AK11" s="39">
        <f t="shared" si="21"/>
        <v>57</v>
      </c>
      <c r="AL11" s="39">
        <f t="shared" si="22"/>
        <v>20</v>
      </c>
      <c r="AM11" s="34">
        <f t="shared" si="23"/>
        <v>0</v>
      </c>
      <c r="AN11" s="35">
        <f t="shared" si="24"/>
        <v>77</v>
      </c>
      <c r="AO11" s="37">
        <v>5</v>
      </c>
      <c r="AP11" s="39">
        <v>4.5</v>
      </c>
      <c r="AQ11" s="34">
        <f t="shared" si="25"/>
        <v>65</v>
      </c>
      <c r="AR11" s="34">
        <f t="shared" si="26"/>
        <v>20</v>
      </c>
      <c r="AS11" s="34">
        <f t="shared" si="27"/>
        <v>0</v>
      </c>
      <c r="AT11" s="35">
        <f t="shared" si="28"/>
        <v>85</v>
      </c>
      <c r="AU11" s="186"/>
      <c r="AV11" s="19"/>
      <c r="AW11" s="187">
        <f t="shared" si="29"/>
        <v>0</v>
      </c>
      <c r="AX11" s="187">
        <f t="shared" si="30"/>
        <v>0</v>
      </c>
      <c r="AY11" s="187">
        <f t="shared" si="31"/>
        <v>0</v>
      </c>
      <c r="AZ11" s="42" t="str">
        <f t="shared" si="32"/>
        <v/>
      </c>
      <c r="BA11" s="37"/>
      <c r="BB11" s="34"/>
      <c r="BC11" s="187">
        <f t="shared" si="33"/>
        <v>0</v>
      </c>
      <c r="BD11" s="187">
        <f t="shared" si="34"/>
        <v>0</v>
      </c>
      <c r="BE11" s="187">
        <f t="shared" si="35"/>
        <v>0</v>
      </c>
      <c r="BF11" s="42" t="str">
        <f t="shared" si="36"/>
        <v/>
      </c>
      <c r="BG11" s="187"/>
      <c r="BH11" s="19"/>
      <c r="BI11" s="187">
        <f t="shared" si="37"/>
        <v>0</v>
      </c>
      <c r="BJ11" s="187">
        <f t="shared" si="38"/>
        <v>0</v>
      </c>
      <c r="BK11" s="187">
        <f t="shared" si="39"/>
        <v>0</v>
      </c>
      <c r="BL11" s="188" t="str">
        <f t="shared" si="40"/>
        <v/>
      </c>
      <c r="BM11" s="19"/>
      <c r="BN11" s="19"/>
      <c r="BO11" s="187">
        <f t="shared" si="41"/>
        <v>0</v>
      </c>
      <c r="BP11" s="187">
        <f t="shared" si="42"/>
        <v>0</v>
      </c>
      <c r="BQ11" s="187">
        <f t="shared" si="43"/>
        <v>0</v>
      </c>
      <c r="BR11" s="188" t="str">
        <f t="shared" si="44"/>
        <v/>
      </c>
    </row>
    <row r="12" spans="1:70" s="1" customFormat="1" ht="12.75" customHeight="1" x14ac:dyDescent="0.3">
      <c r="A12" s="40">
        <v>10</v>
      </c>
      <c r="B12" s="60" t="s">
        <v>61</v>
      </c>
      <c r="C12" s="62" t="s">
        <v>15</v>
      </c>
      <c r="D12" s="4">
        <v>2011</v>
      </c>
      <c r="E12" s="10">
        <f t="shared" si="45"/>
        <v>3</v>
      </c>
      <c r="F12" s="32">
        <f t="shared" si="0"/>
        <v>87</v>
      </c>
      <c r="G12" s="32" t="str">
        <f t="shared" si="1"/>
        <v/>
      </c>
      <c r="H12" s="32" t="str">
        <f t="shared" si="2"/>
        <v/>
      </c>
      <c r="I12" s="32">
        <f t="shared" si="3"/>
        <v>89</v>
      </c>
      <c r="J12" s="32" t="str">
        <f t="shared" si="4"/>
        <v/>
      </c>
      <c r="K12" s="32" t="str">
        <f t="shared" si="5"/>
        <v/>
      </c>
      <c r="L12" s="32">
        <f t="shared" si="6"/>
        <v>63</v>
      </c>
      <c r="M12" s="32" t="str">
        <f t="shared" si="7"/>
        <v/>
      </c>
      <c r="N12" s="103" t="str">
        <f t="shared" si="8"/>
        <v/>
      </c>
      <c r="O12" s="33">
        <f>IF(E12&lt;4,SUM(F12:N12),SUMPRODUCT(LARGE(F12:N12,{1;2;3;4})))</f>
        <v>239</v>
      </c>
      <c r="P12" s="36">
        <v>4</v>
      </c>
      <c r="Q12" s="39">
        <v>4</v>
      </c>
      <c r="R12" s="34">
        <f t="shared" si="9"/>
        <v>67</v>
      </c>
      <c r="S12" s="34">
        <f t="shared" si="10"/>
        <v>20</v>
      </c>
      <c r="T12" s="34">
        <f t="shared" si="11"/>
        <v>0</v>
      </c>
      <c r="U12" s="35">
        <f t="shared" si="12"/>
        <v>87</v>
      </c>
      <c r="V12" s="37"/>
      <c r="W12" s="39"/>
      <c r="X12" s="39"/>
      <c r="Y12" s="41" t="str">
        <f t="shared" si="13"/>
        <v/>
      </c>
      <c r="Z12" s="41">
        <f t="shared" si="14"/>
        <v>0</v>
      </c>
      <c r="AA12" s="34">
        <f t="shared" si="15"/>
        <v>0</v>
      </c>
      <c r="AB12" s="35" t="str">
        <f t="shared" si="16"/>
        <v/>
      </c>
      <c r="AC12" s="37"/>
      <c r="AD12" s="34"/>
      <c r="AE12" s="34">
        <f t="shared" si="17"/>
        <v>0</v>
      </c>
      <c r="AF12" s="34">
        <f t="shared" si="18"/>
        <v>0</v>
      </c>
      <c r="AG12" s="34">
        <f t="shared" si="19"/>
        <v>0</v>
      </c>
      <c r="AH12" s="35" t="str">
        <f t="shared" si="20"/>
        <v/>
      </c>
      <c r="AI12" s="37">
        <v>6</v>
      </c>
      <c r="AJ12" s="34">
        <v>5.5</v>
      </c>
      <c r="AK12" s="39">
        <f t="shared" si="21"/>
        <v>69</v>
      </c>
      <c r="AL12" s="39">
        <f t="shared" si="22"/>
        <v>20</v>
      </c>
      <c r="AM12" s="34">
        <f t="shared" si="23"/>
        <v>0</v>
      </c>
      <c r="AN12" s="35">
        <f t="shared" si="24"/>
        <v>89</v>
      </c>
      <c r="AO12" s="37"/>
      <c r="AP12" s="39"/>
      <c r="AQ12" s="34">
        <f t="shared" si="25"/>
        <v>0</v>
      </c>
      <c r="AR12" s="34">
        <f t="shared" si="26"/>
        <v>0</v>
      </c>
      <c r="AS12" s="34">
        <f t="shared" si="27"/>
        <v>0</v>
      </c>
      <c r="AT12" s="35" t="str">
        <f t="shared" si="28"/>
        <v/>
      </c>
      <c r="AU12" s="189"/>
      <c r="AV12" s="187"/>
      <c r="AW12" s="187">
        <f t="shared" si="29"/>
        <v>0</v>
      </c>
      <c r="AX12" s="187">
        <f t="shared" si="30"/>
        <v>0</v>
      </c>
      <c r="AY12" s="187">
        <f t="shared" si="31"/>
        <v>0</v>
      </c>
      <c r="AZ12" s="42" t="str">
        <f t="shared" si="32"/>
        <v/>
      </c>
      <c r="BA12" s="37">
        <v>11</v>
      </c>
      <c r="BB12" s="37">
        <v>3</v>
      </c>
      <c r="BC12" s="187">
        <f t="shared" si="33"/>
        <v>43</v>
      </c>
      <c r="BD12" s="187">
        <f t="shared" si="34"/>
        <v>20</v>
      </c>
      <c r="BE12" s="187">
        <f t="shared" si="35"/>
        <v>0</v>
      </c>
      <c r="BF12" s="42">
        <f t="shared" si="36"/>
        <v>63</v>
      </c>
      <c r="BG12" s="187"/>
      <c r="BH12" s="187"/>
      <c r="BI12" s="187">
        <f t="shared" si="37"/>
        <v>0</v>
      </c>
      <c r="BJ12" s="187">
        <f t="shared" si="38"/>
        <v>0</v>
      </c>
      <c r="BK12" s="187">
        <f t="shared" si="39"/>
        <v>0</v>
      </c>
      <c r="BL12" s="188" t="str">
        <f t="shared" si="40"/>
        <v/>
      </c>
      <c r="BM12" s="187"/>
      <c r="BN12" s="19"/>
      <c r="BO12" s="187">
        <f t="shared" si="41"/>
        <v>0</v>
      </c>
      <c r="BP12" s="187">
        <f t="shared" si="42"/>
        <v>0</v>
      </c>
      <c r="BQ12" s="187">
        <f t="shared" si="43"/>
        <v>0</v>
      </c>
      <c r="BR12" s="188" t="str">
        <f t="shared" si="44"/>
        <v/>
      </c>
    </row>
    <row r="13" spans="1:70" s="1" customFormat="1" ht="12.75" customHeight="1" x14ac:dyDescent="0.3">
      <c r="A13" s="40">
        <v>11</v>
      </c>
      <c r="B13" s="67" t="s">
        <v>56</v>
      </c>
      <c r="C13" s="68" t="s">
        <v>18</v>
      </c>
      <c r="D13" s="70">
        <v>2012</v>
      </c>
      <c r="E13" s="10">
        <f t="shared" si="45"/>
        <v>3</v>
      </c>
      <c r="F13" s="106">
        <f t="shared" si="0"/>
        <v>62</v>
      </c>
      <c r="G13" s="106" t="str">
        <f t="shared" si="1"/>
        <v/>
      </c>
      <c r="H13" s="106" t="str">
        <f t="shared" si="2"/>
        <v/>
      </c>
      <c r="I13" s="106" t="str">
        <f t="shared" si="3"/>
        <v/>
      </c>
      <c r="J13" s="106">
        <f t="shared" si="4"/>
        <v>78</v>
      </c>
      <c r="K13" s="106" t="str">
        <f t="shared" si="5"/>
        <v/>
      </c>
      <c r="L13" s="32" t="str">
        <f t="shared" si="6"/>
        <v/>
      </c>
      <c r="M13" s="32">
        <f t="shared" si="7"/>
        <v>88</v>
      </c>
      <c r="N13" s="103" t="str">
        <f t="shared" si="8"/>
        <v/>
      </c>
      <c r="O13" s="33">
        <f>IF(E13&lt;4,SUM(F13:N13),SUMPRODUCT(LARGE(F13:N13,{1;2;3;4})))</f>
        <v>228</v>
      </c>
      <c r="P13" s="36">
        <v>17</v>
      </c>
      <c r="Q13" s="37">
        <v>2.5</v>
      </c>
      <c r="R13" s="34">
        <f t="shared" si="9"/>
        <v>42</v>
      </c>
      <c r="S13" s="34">
        <f t="shared" si="10"/>
        <v>20</v>
      </c>
      <c r="T13" s="34">
        <f t="shared" si="11"/>
        <v>0</v>
      </c>
      <c r="U13" s="35">
        <f t="shared" si="12"/>
        <v>62</v>
      </c>
      <c r="V13" s="37"/>
      <c r="W13" s="37"/>
      <c r="X13" s="37"/>
      <c r="Y13" s="37" t="str">
        <f t="shared" si="13"/>
        <v/>
      </c>
      <c r="Z13" s="37">
        <f t="shared" si="14"/>
        <v>0</v>
      </c>
      <c r="AA13" s="34">
        <f t="shared" si="15"/>
        <v>0</v>
      </c>
      <c r="AB13" s="35" t="str">
        <f t="shared" si="16"/>
        <v/>
      </c>
      <c r="AC13" s="37"/>
      <c r="AD13" s="34"/>
      <c r="AE13" s="34">
        <f t="shared" si="17"/>
        <v>0</v>
      </c>
      <c r="AF13" s="34">
        <f t="shared" si="18"/>
        <v>0</v>
      </c>
      <c r="AG13" s="34">
        <f t="shared" si="19"/>
        <v>0</v>
      </c>
      <c r="AH13" s="35" t="str">
        <f t="shared" si="20"/>
        <v/>
      </c>
      <c r="AI13" s="37"/>
      <c r="AJ13" s="34"/>
      <c r="AK13" s="37">
        <f t="shared" si="21"/>
        <v>0</v>
      </c>
      <c r="AL13" s="37">
        <f t="shared" si="22"/>
        <v>0</v>
      </c>
      <c r="AM13" s="34">
        <f t="shared" si="23"/>
        <v>0</v>
      </c>
      <c r="AN13" s="35" t="str">
        <f t="shared" si="24"/>
        <v/>
      </c>
      <c r="AO13" s="37">
        <v>6</v>
      </c>
      <c r="AP13" s="37">
        <v>4</v>
      </c>
      <c r="AQ13" s="34">
        <f t="shared" si="25"/>
        <v>58</v>
      </c>
      <c r="AR13" s="34">
        <f t="shared" si="26"/>
        <v>20</v>
      </c>
      <c r="AS13" s="34">
        <f t="shared" si="27"/>
        <v>0</v>
      </c>
      <c r="AT13" s="35">
        <f t="shared" si="28"/>
        <v>78</v>
      </c>
      <c r="AU13" s="186"/>
      <c r="AV13" s="19"/>
      <c r="AW13" s="187">
        <f t="shared" si="29"/>
        <v>0</v>
      </c>
      <c r="AX13" s="187">
        <f t="shared" si="30"/>
        <v>0</v>
      </c>
      <c r="AY13" s="187">
        <f t="shared" si="31"/>
        <v>0</v>
      </c>
      <c r="AZ13" s="42" t="str">
        <f t="shared" si="32"/>
        <v/>
      </c>
      <c r="BA13" s="37"/>
      <c r="BB13" s="34"/>
      <c r="BC13" s="187">
        <f t="shared" si="33"/>
        <v>0</v>
      </c>
      <c r="BD13" s="187">
        <f t="shared" si="34"/>
        <v>0</v>
      </c>
      <c r="BE13" s="187">
        <f t="shared" si="35"/>
        <v>0</v>
      </c>
      <c r="BF13" s="42" t="str">
        <f t="shared" si="36"/>
        <v/>
      </c>
      <c r="BG13" s="187">
        <v>3</v>
      </c>
      <c r="BH13" s="19">
        <v>4</v>
      </c>
      <c r="BI13" s="187">
        <f t="shared" si="37"/>
        <v>58</v>
      </c>
      <c r="BJ13" s="187">
        <f t="shared" si="38"/>
        <v>20</v>
      </c>
      <c r="BK13" s="187">
        <f t="shared" si="39"/>
        <v>10</v>
      </c>
      <c r="BL13" s="188">
        <f t="shared" si="40"/>
        <v>88</v>
      </c>
      <c r="BM13" s="187"/>
      <c r="BN13" s="187"/>
      <c r="BO13" s="187">
        <f t="shared" si="41"/>
        <v>0</v>
      </c>
      <c r="BP13" s="187">
        <f t="shared" si="42"/>
        <v>0</v>
      </c>
      <c r="BQ13" s="187">
        <f t="shared" si="43"/>
        <v>0</v>
      </c>
      <c r="BR13" s="188" t="str">
        <f t="shared" si="44"/>
        <v/>
      </c>
    </row>
    <row r="14" spans="1:70" s="1" customFormat="1" ht="12.75" customHeight="1" x14ac:dyDescent="0.3">
      <c r="A14" s="40">
        <v>12</v>
      </c>
      <c r="B14" s="60" t="s">
        <v>58</v>
      </c>
      <c r="C14" s="60" t="s">
        <v>18</v>
      </c>
      <c r="D14" s="4">
        <v>2012</v>
      </c>
      <c r="E14" s="10">
        <f t="shared" si="45"/>
        <v>3</v>
      </c>
      <c r="F14" s="106">
        <f t="shared" si="0"/>
        <v>70</v>
      </c>
      <c r="G14" s="106" t="str">
        <f t="shared" si="1"/>
        <v/>
      </c>
      <c r="H14" s="106" t="str">
        <f t="shared" si="2"/>
        <v/>
      </c>
      <c r="I14" s="106" t="str">
        <f t="shared" si="3"/>
        <v/>
      </c>
      <c r="J14" s="106">
        <f t="shared" si="4"/>
        <v>78</v>
      </c>
      <c r="K14" s="106" t="str">
        <f t="shared" si="5"/>
        <v/>
      </c>
      <c r="L14" s="32" t="str">
        <f t="shared" si="6"/>
        <v/>
      </c>
      <c r="M14" s="32">
        <f t="shared" si="7"/>
        <v>63</v>
      </c>
      <c r="N14" s="103" t="str">
        <f t="shared" si="8"/>
        <v/>
      </c>
      <c r="O14" s="33">
        <f>IF(E14&lt;4,SUM(F14:N14),SUMPRODUCT(LARGE(F14:N14,{1;2;3;4})))</f>
        <v>211</v>
      </c>
      <c r="P14" s="36">
        <v>12</v>
      </c>
      <c r="Q14" s="34">
        <v>3</v>
      </c>
      <c r="R14" s="34">
        <f t="shared" si="9"/>
        <v>50</v>
      </c>
      <c r="S14" s="34">
        <f t="shared" si="10"/>
        <v>20</v>
      </c>
      <c r="T14" s="34">
        <f t="shared" si="11"/>
        <v>0</v>
      </c>
      <c r="U14" s="35">
        <f t="shared" si="12"/>
        <v>70</v>
      </c>
      <c r="V14" s="37"/>
      <c r="W14" s="39"/>
      <c r="X14" s="39"/>
      <c r="Y14" s="39" t="str">
        <f t="shared" si="13"/>
        <v/>
      </c>
      <c r="Z14" s="39">
        <f t="shared" si="14"/>
        <v>0</v>
      </c>
      <c r="AA14" s="34">
        <f t="shared" si="15"/>
        <v>0</v>
      </c>
      <c r="AB14" s="35" t="str">
        <f t="shared" si="16"/>
        <v/>
      </c>
      <c r="AC14" s="37"/>
      <c r="AD14" s="34"/>
      <c r="AE14" s="34">
        <f t="shared" si="17"/>
        <v>0</v>
      </c>
      <c r="AF14" s="34">
        <f t="shared" si="18"/>
        <v>0</v>
      </c>
      <c r="AG14" s="34">
        <f t="shared" si="19"/>
        <v>0</v>
      </c>
      <c r="AH14" s="35" t="str">
        <f t="shared" si="20"/>
        <v/>
      </c>
      <c r="AI14" s="37"/>
      <c r="AJ14" s="34"/>
      <c r="AK14" s="39">
        <f t="shared" si="21"/>
        <v>0</v>
      </c>
      <c r="AL14" s="39">
        <f t="shared" si="22"/>
        <v>0</v>
      </c>
      <c r="AM14" s="34">
        <f t="shared" si="23"/>
        <v>0</v>
      </c>
      <c r="AN14" s="35" t="str">
        <f t="shared" si="24"/>
        <v/>
      </c>
      <c r="AO14" s="37">
        <v>10</v>
      </c>
      <c r="AP14" s="39">
        <v>4</v>
      </c>
      <c r="AQ14" s="37">
        <f t="shared" si="25"/>
        <v>58</v>
      </c>
      <c r="AR14" s="34">
        <f t="shared" si="26"/>
        <v>20</v>
      </c>
      <c r="AS14" s="34">
        <f t="shared" si="27"/>
        <v>0</v>
      </c>
      <c r="AT14" s="35">
        <f t="shared" si="28"/>
        <v>78</v>
      </c>
      <c r="AU14" s="186"/>
      <c r="AV14" s="19"/>
      <c r="AW14" s="187">
        <f t="shared" si="29"/>
        <v>0</v>
      </c>
      <c r="AX14" s="187">
        <f t="shared" si="30"/>
        <v>0</v>
      </c>
      <c r="AY14" s="187">
        <f t="shared" si="31"/>
        <v>0</v>
      </c>
      <c r="AZ14" s="42" t="str">
        <f t="shared" si="32"/>
        <v/>
      </c>
      <c r="BA14" s="37"/>
      <c r="BB14" s="34"/>
      <c r="BC14" s="187">
        <f t="shared" si="33"/>
        <v>0</v>
      </c>
      <c r="BD14" s="187">
        <f t="shared" si="34"/>
        <v>0</v>
      </c>
      <c r="BE14" s="187">
        <f t="shared" si="35"/>
        <v>0</v>
      </c>
      <c r="BF14" s="42" t="str">
        <f t="shared" si="36"/>
        <v/>
      </c>
      <c r="BG14" s="187">
        <v>5</v>
      </c>
      <c r="BH14" s="19">
        <v>3</v>
      </c>
      <c r="BI14" s="187">
        <f t="shared" si="37"/>
        <v>43</v>
      </c>
      <c r="BJ14" s="187">
        <f t="shared" si="38"/>
        <v>20</v>
      </c>
      <c r="BK14" s="187">
        <f t="shared" si="39"/>
        <v>0</v>
      </c>
      <c r="BL14" s="188">
        <f t="shared" si="40"/>
        <v>63</v>
      </c>
      <c r="BM14" s="187"/>
      <c r="BN14" s="19"/>
      <c r="BO14" s="187">
        <f t="shared" si="41"/>
        <v>0</v>
      </c>
      <c r="BP14" s="187">
        <f t="shared" si="42"/>
        <v>0</v>
      </c>
      <c r="BQ14" s="187">
        <f t="shared" si="43"/>
        <v>0</v>
      </c>
      <c r="BR14" s="188" t="str">
        <f t="shared" si="44"/>
        <v/>
      </c>
    </row>
    <row r="15" spans="1:70" s="1" customFormat="1" ht="12.75" customHeight="1" x14ac:dyDescent="0.3">
      <c r="A15" s="44">
        <v>13</v>
      </c>
      <c r="B15" s="60" t="s">
        <v>114</v>
      </c>
      <c r="C15" s="60" t="s">
        <v>33</v>
      </c>
      <c r="D15" s="4">
        <v>2011</v>
      </c>
      <c r="E15" s="10">
        <f t="shared" si="45"/>
        <v>3</v>
      </c>
      <c r="F15" s="106">
        <f t="shared" si="0"/>
        <v>70</v>
      </c>
      <c r="G15" s="106" t="str">
        <f t="shared" si="1"/>
        <v/>
      </c>
      <c r="H15" s="106" t="str">
        <f t="shared" si="2"/>
        <v/>
      </c>
      <c r="I15" s="106" t="str">
        <f t="shared" si="3"/>
        <v/>
      </c>
      <c r="J15" s="106">
        <f t="shared" si="4"/>
        <v>63</v>
      </c>
      <c r="K15" s="106" t="str">
        <f t="shared" si="5"/>
        <v/>
      </c>
      <c r="L15" s="32" t="str">
        <f t="shared" si="6"/>
        <v/>
      </c>
      <c r="M15" s="32">
        <f t="shared" si="7"/>
        <v>70</v>
      </c>
      <c r="N15" s="103" t="str">
        <f t="shared" si="8"/>
        <v/>
      </c>
      <c r="O15" s="33">
        <f>IF(E15&lt;4,SUM(F15:N15),SUMPRODUCT(LARGE(F15:N15,{1;2;3;4})))</f>
        <v>203</v>
      </c>
      <c r="P15" s="36">
        <v>13</v>
      </c>
      <c r="Q15" s="34">
        <v>3</v>
      </c>
      <c r="R15" s="34">
        <f t="shared" si="9"/>
        <v>50</v>
      </c>
      <c r="S15" s="34">
        <f t="shared" si="10"/>
        <v>20</v>
      </c>
      <c r="T15" s="34">
        <f t="shared" si="11"/>
        <v>0</v>
      </c>
      <c r="U15" s="35">
        <f t="shared" si="12"/>
        <v>70</v>
      </c>
      <c r="V15" s="37"/>
      <c r="W15" s="199"/>
      <c r="X15" s="37"/>
      <c r="Y15" s="37" t="str">
        <f t="shared" si="13"/>
        <v/>
      </c>
      <c r="Z15" s="37">
        <f t="shared" si="14"/>
        <v>0</v>
      </c>
      <c r="AA15" s="34">
        <f t="shared" si="15"/>
        <v>0</v>
      </c>
      <c r="AB15" s="35" t="str">
        <f t="shared" si="16"/>
        <v/>
      </c>
      <c r="AC15" s="37"/>
      <c r="AD15" s="34"/>
      <c r="AE15" s="34">
        <f t="shared" si="17"/>
        <v>0</v>
      </c>
      <c r="AF15" s="34">
        <f t="shared" si="18"/>
        <v>0</v>
      </c>
      <c r="AG15" s="34">
        <f t="shared" si="19"/>
        <v>0</v>
      </c>
      <c r="AH15" s="35" t="str">
        <f t="shared" si="20"/>
        <v/>
      </c>
      <c r="AI15" s="37"/>
      <c r="AJ15" s="34"/>
      <c r="AK15" s="37">
        <f t="shared" si="21"/>
        <v>0</v>
      </c>
      <c r="AL15" s="37">
        <f t="shared" si="22"/>
        <v>0</v>
      </c>
      <c r="AM15" s="34">
        <f t="shared" si="23"/>
        <v>0</v>
      </c>
      <c r="AN15" s="35" t="str">
        <f t="shared" si="24"/>
        <v/>
      </c>
      <c r="AO15" s="37">
        <v>11</v>
      </c>
      <c r="AP15" s="199">
        <v>3</v>
      </c>
      <c r="AQ15" s="34">
        <f t="shared" si="25"/>
        <v>43</v>
      </c>
      <c r="AR15" s="34">
        <f t="shared" si="26"/>
        <v>20</v>
      </c>
      <c r="AS15" s="34">
        <f t="shared" si="27"/>
        <v>0</v>
      </c>
      <c r="AT15" s="35">
        <f t="shared" si="28"/>
        <v>63</v>
      </c>
      <c r="AU15" s="189"/>
      <c r="AV15" s="187"/>
      <c r="AW15" s="187">
        <f t="shared" si="29"/>
        <v>0</v>
      </c>
      <c r="AX15" s="187">
        <f t="shared" si="30"/>
        <v>0</v>
      </c>
      <c r="AY15" s="187">
        <f t="shared" si="31"/>
        <v>0</v>
      </c>
      <c r="AZ15" s="42" t="str">
        <f t="shared" si="32"/>
        <v/>
      </c>
      <c r="BA15" s="37"/>
      <c r="BB15" s="37"/>
      <c r="BC15" s="187">
        <f t="shared" si="33"/>
        <v>0</v>
      </c>
      <c r="BD15" s="187">
        <f t="shared" si="34"/>
        <v>0</v>
      </c>
      <c r="BE15" s="187">
        <f t="shared" si="35"/>
        <v>0</v>
      </c>
      <c r="BF15" s="42" t="str">
        <f t="shared" si="36"/>
        <v/>
      </c>
      <c r="BG15" s="187">
        <v>4</v>
      </c>
      <c r="BH15" s="187">
        <v>3.5</v>
      </c>
      <c r="BI15" s="187">
        <f t="shared" si="37"/>
        <v>50</v>
      </c>
      <c r="BJ15" s="187">
        <f t="shared" si="38"/>
        <v>20</v>
      </c>
      <c r="BK15" s="187">
        <f t="shared" si="39"/>
        <v>0</v>
      </c>
      <c r="BL15" s="188">
        <f t="shared" si="40"/>
        <v>70</v>
      </c>
      <c r="BM15" s="19"/>
      <c r="BN15" s="19"/>
      <c r="BO15" s="187">
        <f t="shared" si="41"/>
        <v>0</v>
      </c>
      <c r="BP15" s="187">
        <f t="shared" si="42"/>
        <v>0</v>
      </c>
      <c r="BQ15" s="187">
        <f t="shared" si="43"/>
        <v>0</v>
      </c>
      <c r="BR15" s="188" t="str">
        <f t="shared" si="44"/>
        <v/>
      </c>
    </row>
    <row r="16" spans="1:70" s="1" customFormat="1" ht="12.75" customHeight="1" thickBot="1" x14ac:dyDescent="0.35">
      <c r="A16" s="54">
        <v>14</v>
      </c>
      <c r="B16" s="213" t="s">
        <v>115</v>
      </c>
      <c r="C16" s="208" t="s">
        <v>15</v>
      </c>
      <c r="D16" s="209">
        <v>2012</v>
      </c>
      <c r="E16" s="9">
        <f t="shared" si="45"/>
        <v>4</v>
      </c>
      <c r="F16" s="107">
        <f t="shared" si="0"/>
        <v>70</v>
      </c>
      <c r="G16" s="107" t="str">
        <f t="shared" si="1"/>
        <v/>
      </c>
      <c r="H16" s="107" t="str">
        <f t="shared" si="2"/>
        <v/>
      </c>
      <c r="I16" s="107" t="str">
        <f t="shared" si="3"/>
        <v/>
      </c>
      <c r="J16" s="107">
        <f t="shared" si="4"/>
        <v>49</v>
      </c>
      <c r="K16" s="107" t="str">
        <f t="shared" si="5"/>
        <v/>
      </c>
      <c r="L16" s="45">
        <f t="shared" si="6"/>
        <v>20</v>
      </c>
      <c r="M16" s="45">
        <f t="shared" si="7"/>
        <v>35</v>
      </c>
      <c r="N16" s="45" t="str">
        <f t="shared" si="8"/>
        <v/>
      </c>
      <c r="O16" s="46">
        <f>IF(E16&lt;4,SUM(F16:N16),SUMPRODUCT(LARGE(F16:N16,{1;2;3;4})))</f>
        <v>174</v>
      </c>
      <c r="P16" s="49">
        <v>15</v>
      </c>
      <c r="Q16" s="47">
        <v>3</v>
      </c>
      <c r="R16" s="47">
        <f t="shared" si="9"/>
        <v>50</v>
      </c>
      <c r="S16" s="47">
        <f t="shared" si="10"/>
        <v>20</v>
      </c>
      <c r="T16" s="47">
        <f t="shared" si="11"/>
        <v>0</v>
      </c>
      <c r="U16" s="48">
        <f t="shared" si="12"/>
        <v>70</v>
      </c>
      <c r="V16" s="50"/>
      <c r="W16" s="50"/>
      <c r="X16" s="50"/>
      <c r="Y16" s="50" t="str">
        <f t="shared" si="13"/>
        <v/>
      </c>
      <c r="Z16" s="50">
        <f t="shared" si="14"/>
        <v>0</v>
      </c>
      <c r="AA16" s="47">
        <f t="shared" si="15"/>
        <v>0</v>
      </c>
      <c r="AB16" s="48" t="str">
        <f t="shared" si="16"/>
        <v/>
      </c>
      <c r="AC16" s="50"/>
      <c r="AD16" s="47"/>
      <c r="AE16" s="47">
        <f t="shared" si="17"/>
        <v>0</v>
      </c>
      <c r="AF16" s="47">
        <f t="shared" si="18"/>
        <v>0</v>
      </c>
      <c r="AG16" s="47">
        <f t="shared" si="19"/>
        <v>0</v>
      </c>
      <c r="AH16" s="48" t="str">
        <f t="shared" si="20"/>
        <v/>
      </c>
      <c r="AI16" s="50"/>
      <c r="AJ16" s="47"/>
      <c r="AK16" s="50">
        <f t="shared" si="21"/>
        <v>0</v>
      </c>
      <c r="AL16" s="50">
        <f t="shared" si="22"/>
        <v>0</v>
      </c>
      <c r="AM16" s="47">
        <f t="shared" si="23"/>
        <v>0</v>
      </c>
      <c r="AN16" s="48" t="str">
        <f t="shared" si="24"/>
        <v/>
      </c>
      <c r="AO16" s="50">
        <v>16</v>
      </c>
      <c r="AP16" s="50">
        <v>2</v>
      </c>
      <c r="AQ16" s="50">
        <f t="shared" si="25"/>
        <v>29</v>
      </c>
      <c r="AR16" s="47">
        <f t="shared" si="26"/>
        <v>20</v>
      </c>
      <c r="AS16" s="47">
        <f t="shared" si="27"/>
        <v>0</v>
      </c>
      <c r="AT16" s="48">
        <f t="shared" si="28"/>
        <v>49</v>
      </c>
      <c r="AU16" s="190"/>
      <c r="AV16" s="191"/>
      <c r="AW16" s="192">
        <f t="shared" si="29"/>
        <v>0</v>
      </c>
      <c r="AX16" s="192">
        <f t="shared" si="30"/>
        <v>0</v>
      </c>
      <c r="AY16" s="192">
        <f t="shared" si="31"/>
        <v>0</v>
      </c>
      <c r="AZ16" s="57" t="str">
        <f t="shared" si="32"/>
        <v/>
      </c>
      <c r="BA16" s="50">
        <v>14</v>
      </c>
      <c r="BB16" s="47">
        <v>0</v>
      </c>
      <c r="BC16" s="192">
        <f t="shared" si="33"/>
        <v>0</v>
      </c>
      <c r="BD16" s="192">
        <f t="shared" si="34"/>
        <v>20</v>
      </c>
      <c r="BE16" s="192">
        <f t="shared" si="35"/>
        <v>0</v>
      </c>
      <c r="BF16" s="57">
        <f t="shared" si="36"/>
        <v>20</v>
      </c>
      <c r="BG16" s="192">
        <v>8</v>
      </c>
      <c r="BH16" s="191">
        <v>1</v>
      </c>
      <c r="BI16" s="192">
        <f t="shared" si="37"/>
        <v>15</v>
      </c>
      <c r="BJ16" s="192">
        <f t="shared" si="38"/>
        <v>20</v>
      </c>
      <c r="BK16" s="192">
        <f t="shared" si="39"/>
        <v>0</v>
      </c>
      <c r="BL16" s="194">
        <f t="shared" si="40"/>
        <v>35</v>
      </c>
      <c r="BM16" s="193"/>
      <c r="BN16" s="191"/>
      <c r="BO16" s="192">
        <f t="shared" si="41"/>
        <v>0</v>
      </c>
      <c r="BP16" s="192">
        <f t="shared" si="42"/>
        <v>0</v>
      </c>
      <c r="BQ16" s="192">
        <f t="shared" si="43"/>
        <v>0</v>
      </c>
      <c r="BR16" s="194" t="str">
        <f t="shared" si="44"/>
        <v/>
      </c>
    </row>
    <row r="17" spans="1:70" ht="12.75" customHeight="1" thickTop="1" x14ac:dyDescent="0.3">
      <c r="A17" s="52">
        <v>15</v>
      </c>
      <c r="B17" s="97" t="s">
        <v>219</v>
      </c>
      <c r="C17" s="68" t="s">
        <v>108</v>
      </c>
      <c r="D17" s="197">
        <v>2011</v>
      </c>
      <c r="E17" s="10">
        <f t="shared" si="45"/>
        <v>2</v>
      </c>
      <c r="F17" s="32" t="str">
        <f t="shared" si="0"/>
        <v/>
      </c>
      <c r="G17" s="32" t="str">
        <f t="shared" si="1"/>
        <v/>
      </c>
      <c r="H17" s="32" t="str">
        <f t="shared" si="2"/>
        <v/>
      </c>
      <c r="I17" s="32" t="str">
        <f t="shared" si="3"/>
        <v/>
      </c>
      <c r="J17" s="32">
        <f t="shared" si="4"/>
        <v>78</v>
      </c>
      <c r="K17" s="32" t="str">
        <f t="shared" si="5"/>
        <v/>
      </c>
      <c r="L17" s="32">
        <f t="shared" si="6"/>
        <v>78</v>
      </c>
      <c r="M17" s="32" t="str">
        <f t="shared" si="7"/>
        <v/>
      </c>
      <c r="N17" s="103" t="str">
        <f t="shared" si="8"/>
        <v/>
      </c>
      <c r="O17" s="33">
        <f>IF(E17&lt;4,SUM(F17:N17),SUMPRODUCT(LARGE(F17:N17,{1;2;3;4})))</f>
        <v>156</v>
      </c>
      <c r="P17" s="36"/>
      <c r="R17" s="34">
        <f t="shared" si="9"/>
        <v>0</v>
      </c>
      <c r="S17" s="34">
        <f t="shared" si="10"/>
        <v>0</v>
      </c>
      <c r="T17" s="34">
        <f t="shared" si="11"/>
        <v>0</v>
      </c>
      <c r="U17" s="35" t="str">
        <f t="shared" si="12"/>
        <v/>
      </c>
      <c r="V17" s="37"/>
      <c r="W17" s="39"/>
      <c r="X17" s="39"/>
      <c r="Y17" s="41" t="str">
        <f t="shared" si="13"/>
        <v/>
      </c>
      <c r="Z17" s="41">
        <f t="shared" si="14"/>
        <v>0</v>
      </c>
      <c r="AA17" s="34">
        <f t="shared" si="15"/>
        <v>0</v>
      </c>
      <c r="AB17" s="35" t="str">
        <f t="shared" si="16"/>
        <v/>
      </c>
      <c r="AC17" s="37"/>
      <c r="AD17" s="34"/>
      <c r="AE17" s="34">
        <f t="shared" si="17"/>
        <v>0</v>
      </c>
      <c r="AF17" s="34">
        <f t="shared" si="18"/>
        <v>0</v>
      </c>
      <c r="AG17" s="34">
        <f t="shared" si="19"/>
        <v>0</v>
      </c>
      <c r="AH17" s="35" t="str">
        <f t="shared" si="20"/>
        <v/>
      </c>
      <c r="AI17" s="37"/>
      <c r="AJ17" s="34"/>
      <c r="AK17" s="39">
        <f t="shared" si="21"/>
        <v>0</v>
      </c>
      <c r="AL17" s="39">
        <f t="shared" si="22"/>
        <v>0</v>
      </c>
      <c r="AM17" s="34">
        <f t="shared" si="23"/>
        <v>0</v>
      </c>
      <c r="AN17" s="35" t="str">
        <f t="shared" si="24"/>
        <v/>
      </c>
      <c r="AO17" s="37">
        <v>7</v>
      </c>
      <c r="AP17" s="39">
        <v>4</v>
      </c>
      <c r="AQ17" s="34">
        <f t="shared" si="25"/>
        <v>58</v>
      </c>
      <c r="AR17" s="34">
        <f t="shared" si="26"/>
        <v>20</v>
      </c>
      <c r="AS17" s="34">
        <f t="shared" si="27"/>
        <v>0</v>
      </c>
      <c r="AT17" s="35">
        <f t="shared" si="28"/>
        <v>78</v>
      </c>
      <c r="AU17" s="189"/>
      <c r="AV17" s="187"/>
      <c r="AW17" s="187">
        <f t="shared" si="29"/>
        <v>0</v>
      </c>
      <c r="AX17" s="187">
        <f t="shared" si="30"/>
        <v>0</v>
      </c>
      <c r="AY17" s="187">
        <f t="shared" si="31"/>
        <v>0</v>
      </c>
      <c r="AZ17" s="42" t="str">
        <f t="shared" si="32"/>
        <v/>
      </c>
      <c r="BA17" s="37">
        <v>5</v>
      </c>
      <c r="BB17" s="37">
        <v>4</v>
      </c>
      <c r="BC17" s="187">
        <f t="shared" si="33"/>
        <v>58</v>
      </c>
      <c r="BD17" s="187">
        <f t="shared" si="34"/>
        <v>20</v>
      </c>
      <c r="BE17" s="187">
        <f t="shared" si="35"/>
        <v>0</v>
      </c>
      <c r="BF17" s="42">
        <f t="shared" si="36"/>
        <v>78</v>
      </c>
      <c r="BG17" s="187"/>
      <c r="BH17" s="187"/>
      <c r="BI17" s="187">
        <f t="shared" si="37"/>
        <v>0</v>
      </c>
      <c r="BJ17" s="187">
        <f t="shared" si="38"/>
        <v>0</v>
      </c>
      <c r="BK17" s="187">
        <f t="shared" si="39"/>
        <v>0</v>
      </c>
      <c r="BL17" s="188" t="str">
        <f t="shared" si="40"/>
        <v/>
      </c>
      <c r="BM17" s="187"/>
      <c r="BN17" s="187"/>
      <c r="BO17" s="187">
        <f t="shared" si="41"/>
        <v>0</v>
      </c>
      <c r="BP17" s="187">
        <f t="shared" si="42"/>
        <v>0</v>
      </c>
      <c r="BQ17" s="187">
        <f t="shared" si="43"/>
        <v>0</v>
      </c>
      <c r="BR17" s="188" t="str">
        <f t="shared" si="44"/>
        <v/>
      </c>
    </row>
    <row r="18" spans="1:70" ht="12.75" customHeight="1" x14ac:dyDescent="0.3">
      <c r="A18" s="40">
        <v>16</v>
      </c>
      <c r="B18" s="60" t="s">
        <v>51</v>
      </c>
      <c r="C18" s="86" t="s">
        <v>15</v>
      </c>
      <c r="D18" s="4">
        <v>2011</v>
      </c>
      <c r="E18" s="10">
        <f t="shared" si="45"/>
        <v>2</v>
      </c>
      <c r="F18" s="106">
        <f t="shared" si="0"/>
        <v>70</v>
      </c>
      <c r="G18" s="106" t="str">
        <f t="shared" si="1"/>
        <v/>
      </c>
      <c r="H18" s="106" t="str">
        <f t="shared" si="2"/>
        <v/>
      </c>
      <c r="I18" s="106" t="str">
        <f t="shared" si="3"/>
        <v/>
      </c>
      <c r="J18" s="106" t="str">
        <f t="shared" si="4"/>
        <v/>
      </c>
      <c r="K18" s="106" t="str">
        <f t="shared" si="5"/>
        <v/>
      </c>
      <c r="L18" s="32">
        <f t="shared" si="6"/>
        <v>56</v>
      </c>
      <c r="M18" s="32" t="str">
        <f t="shared" si="7"/>
        <v/>
      </c>
      <c r="N18" s="103" t="str">
        <f t="shared" si="8"/>
        <v/>
      </c>
      <c r="O18" s="33">
        <f>IF(E18&lt;4,SUM(F18:N18),SUMPRODUCT(LARGE(F18:N18,{1;2;3;4})))</f>
        <v>126</v>
      </c>
      <c r="P18" s="36">
        <v>14</v>
      </c>
      <c r="Q18" s="34">
        <v>3</v>
      </c>
      <c r="R18" s="34">
        <f t="shared" si="9"/>
        <v>50</v>
      </c>
      <c r="S18" s="34">
        <f t="shared" si="10"/>
        <v>20</v>
      </c>
      <c r="T18" s="34">
        <f t="shared" si="11"/>
        <v>0</v>
      </c>
      <c r="U18" s="35">
        <f t="shared" si="12"/>
        <v>70</v>
      </c>
      <c r="V18" s="34"/>
      <c r="W18" s="39"/>
      <c r="X18" s="39"/>
      <c r="Y18" s="41" t="str">
        <f t="shared" si="13"/>
        <v/>
      </c>
      <c r="Z18" s="41">
        <f t="shared" si="14"/>
        <v>0</v>
      </c>
      <c r="AA18" s="34">
        <f t="shared" si="15"/>
        <v>0</v>
      </c>
      <c r="AB18" s="35" t="str">
        <f t="shared" si="16"/>
        <v/>
      </c>
      <c r="AC18" s="34"/>
      <c r="AD18" s="34"/>
      <c r="AE18" s="34">
        <f t="shared" si="17"/>
        <v>0</v>
      </c>
      <c r="AF18" s="34">
        <f t="shared" si="18"/>
        <v>0</v>
      </c>
      <c r="AG18" s="34">
        <f t="shared" si="19"/>
        <v>0</v>
      </c>
      <c r="AH18" s="35" t="str">
        <f t="shared" si="20"/>
        <v/>
      </c>
      <c r="AI18" s="34"/>
      <c r="AJ18" s="34"/>
      <c r="AK18" s="39">
        <f t="shared" si="21"/>
        <v>0</v>
      </c>
      <c r="AL18" s="39">
        <f t="shared" si="22"/>
        <v>0</v>
      </c>
      <c r="AM18" s="34">
        <f t="shared" si="23"/>
        <v>0</v>
      </c>
      <c r="AN18" s="35" t="str">
        <f t="shared" si="24"/>
        <v/>
      </c>
      <c r="AO18" s="34"/>
      <c r="AP18" s="39"/>
      <c r="AQ18" s="37">
        <f t="shared" si="25"/>
        <v>0</v>
      </c>
      <c r="AR18" s="34">
        <f t="shared" si="26"/>
        <v>0</v>
      </c>
      <c r="AS18" s="34">
        <f t="shared" si="27"/>
        <v>0</v>
      </c>
      <c r="AT18" s="35" t="str">
        <f t="shared" si="28"/>
        <v/>
      </c>
      <c r="AU18" s="186"/>
      <c r="AV18" s="19"/>
      <c r="AW18" s="187">
        <f t="shared" si="29"/>
        <v>0</v>
      </c>
      <c r="AX18" s="187">
        <f t="shared" si="30"/>
        <v>0</v>
      </c>
      <c r="AY18" s="187">
        <f t="shared" si="31"/>
        <v>0</v>
      </c>
      <c r="AZ18" s="42" t="str">
        <f t="shared" si="32"/>
        <v/>
      </c>
      <c r="BA18" s="34">
        <v>12</v>
      </c>
      <c r="BB18" s="34">
        <v>2.5</v>
      </c>
      <c r="BC18" s="187">
        <f t="shared" si="33"/>
        <v>36</v>
      </c>
      <c r="BD18" s="187">
        <f t="shared" si="34"/>
        <v>20</v>
      </c>
      <c r="BE18" s="187">
        <f t="shared" si="35"/>
        <v>0</v>
      </c>
      <c r="BF18" s="42">
        <f t="shared" si="36"/>
        <v>56</v>
      </c>
      <c r="BG18" s="19"/>
      <c r="BH18" s="19"/>
      <c r="BI18" s="187">
        <f t="shared" si="37"/>
        <v>0</v>
      </c>
      <c r="BJ18" s="187">
        <f t="shared" si="38"/>
        <v>0</v>
      </c>
      <c r="BK18" s="187">
        <f t="shared" si="39"/>
        <v>0</v>
      </c>
      <c r="BL18" s="188" t="str">
        <f t="shared" si="40"/>
        <v/>
      </c>
      <c r="BM18" s="187"/>
      <c r="BN18" s="19"/>
      <c r="BO18" s="187">
        <f t="shared" si="41"/>
        <v>0</v>
      </c>
      <c r="BP18" s="187">
        <f t="shared" si="42"/>
        <v>0</v>
      </c>
      <c r="BQ18" s="187">
        <f t="shared" si="43"/>
        <v>0</v>
      </c>
      <c r="BR18" s="188" t="str">
        <f t="shared" si="44"/>
        <v/>
      </c>
    </row>
    <row r="19" spans="1:70" ht="12.75" customHeight="1" x14ac:dyDescent="0.3">
      <c r="A19" s="32">
        <v>17</v>
      </c>
      <c r="B19" s="86" t="s">
        <v>118</v>
      </c>
      <c r="C19" s="60" t="s">
        <v>33</v>
      </c>
      <c r="D19" s="10">
        <v>2011</v>
      </c>
      <c r="E19" s="10">
        <f t="shared" si="45"/>
        <v>2</v>
      </c>
      <c r="F19" s="106">
        <f t="shared" si="0"/>
        <v>45</v>
      </c>
      <c r="G19" s="106" t="str">
        <f t="shared" si="1"/>
        <v/>
      </c>
      <c r="H19" s="106" t="str">
        <f t="shared" si="2"/>
        <v/>
      </c>
      <c r="I19" s="106" t="str">
        <f t="shared" si="3"/>
        <v/>
      </c>
      <c r="J19" s="106">
        <f t="shared" si="4"/>
        <v>78</v>
      </c>
      <c r="K19" s="106" t="str">
        <f t="shared" si="5"/>
        <v/>
      </c>
      <c r="L19" s="32" t="str">
        <f t="shared" si="6"/>
        <v/>
      </c>
      <c r="M19" s="32" t="str">
        <f t="shared" si="7"/>
        <v/>
      </c>
      <c r="N19" s="103" t="str">
        <f t="shared" si="8"/>
        <v/>
      </c>
      <c r="O19" s="33">
        <f>IF(E19&lt;4,SUM(F19:N19),SUMPRODUCT(LARGE(F19:N19,{1;2;3;4})))</f>
        <v>123</v>
      </c>
      <c r="P19" s="36">
        <v>23</v>
      </c>
      <c r="Q19" s="37">
        <v>1.5</v>
      </c>
      <c r="R19" s="37">
        <f t="shared" si="9"/>
        <v>25</v>
      </c>
      <c r="S19" s="37">
        <f t="shared" si="10"/>
        <v>20</v>
      </c>
      <c r="T19" s="37">
        <f t="shared" si="11"/>
        <v>0</v>
      </c>
      <c r="U19" s="42">
        <f t="shared" si="12"/>
        <v>45</v>
      </c>
      <c r="V19" s="37"/>
      <c r="W19" s="37"/>
      <c r="X19" s="37"/>
      <c r="Y19" s="34" t="str">
        <f t="shared" si="13"/>
        <v/>
      </c>
      <c r="Z19" s="34">
        <f t="shared" si="14"/>
        <v>0</v>
      </c>
      <c r="AA19" s="37">
        <f t="shared" si="15"/>
        <v>0</v>
      </c>
      <c r="AB19" s="42" t="str">
        <f t="shared" si="16"/>
        <v/>
      </c>
      <c r="AC19" s="37"/>
      <c r="AD19" s="37"/>
      <c r="AE19" s="37">
        <f t="shared" si="17"/>
        <v>0</v>
      </c>
      <c r="AF19" s="37">
        <f t="shared" si="18"/>
        <v>0</v>
      </c>
      <c r="AG19" s="37">
        <f t="shared" si="19"/>
        <v>0</v>
      </c>
      <c r="AH19" s="42" t="str">
        <f t="shared" si="20"/>
        <v/>
      </c>
      <c r="AI19" s="37"/>
      <c r="AJ19" s="37"/>
      <c r="AK19" s="37">
        <f t="shared" si="21"/>
        <v>0</v>
      </c>
      <c r="AL19" s="37">
        <f t="shared" si="22"/>
        <v>0</v>
      </c>
      <c r="AM19" s="37">
        <f t="shared" si="23"/>
        <v>0</v>
      </c>
      <c r="AN19" s="42" t="str">
        <f t="shared" si="24"/>
        <v/>
      </c>
      <c r="AO19" s="37">
        <v>9</v>
      </c>
      <c r="AP19" s="37">
        <v>4</v>
      </c>
      <c r="AQ19" s="37">
        <f t="shared" si="25"/>
        <v>58</v>
      </c>
      <c r="AR19" s="37">
        <f t="shared" si="26"/>
        <v>20</v>
      </c>
      <c r="AS19" s="37">
        <f t="shared" si="27"/>
        <v>0</v>
      </c>
      <c r="AT19" s="42">
        <f t="shared" si="28"/>
        <v>78</v>
      </c>
      <c r="AU19" s="189"/>
      <c r="AV19" s="187"/>
      <c r="AW19" s="187">
        <f t="shared" si="29"/>
        <v>0</v>
      </c>
      <c r="AX19" s="187">
        <f t="shared" si="30"/>
        <v>0</v>
      </c>
      <c r="AY19" s="187">
        <f t="shared" si="31"/>
        <v>0</v>
      </c>
      <c r="AZ19" s="42" t="str">
        <f t="shared" si="32"/>
        <v/>
      </c>
      <c r="BA19" s="37"/>
      <c r="BB19" s="37"/>
      <c r="BC19" s="187">
        <f t="shared" si="33"/>
        <v>0</v>
      </c>
      <c r="BD19" s="187">
        <f t="shared" si="34"/>
        <v>0</v>
      </c>
      <c r="BE19" s="187">
        <f t="shared" si="35"/>
        <v>0</v>
      </c>
      <c r="BF19" s="42" t="str">
        <f t="shared" si="36"/>
        <v/>
      </c>
      <c r="BG19" s="187"/>
      <c r="BH19" s="187"/>
      <c r="BI19" s="187">
        <f t="shared" si="37"/>
        <v>0</v>
      </c>
      <c r="BJ19" s="187">
        <f t="shared" si="38"/>
        <v>0</v>
      </c>
      <c r="BK19" s="187">
        <f t="shared" si="39"/>
        <v>0</v>
      </c>
      <c r="BL19" s="188" t="str">
        <f t="shared" si="40"/>
        <v/>
      </c>
      <c r="BM19" s="187"/>
      <c r="BN19" s="187"/>
      <c r="BO19" s="187">
        <f t="shared" si="41"/>
        <v>0</v>
      </c>
      <c r="BP19" s="187">
        <f t="shared" si="42"/>
        <v>0</v>
      </c>
      <c r="BQ19" s="187">
        <f t="shared" si="43"/>
        <v>0</v>
      </c>
      <c r="BR19" s="188" t="str">
        <f t="shared" si="44"/>
        <v/>
      </c>
    </row>
    <row r="20" spans="1:70" ht="12.75" customHeight="1" x14ac:dyDescent="0.3">
      <c r="A20" s="53">
        <v>18</v>
      </c>
      <c r="B20" s="8" t="s">
        <v>222</v>
      </c>
      <c r="C20" s="60" t="s">
        <v>33</v>
      </c>
      <c r="D20" s="4">
        <v>2012</v>
      </c>
      <c r="E20" s="10">
        <f t="shared" si="45"/>
        <v>2</v>
      </c>
      <c r="F20" s="32" t="str">
        <f t="shared" si="0"/>
        <v/>
      </c>
      <c r="G20" s="32" t="str">
        <f t="shared" si="1"/>
        <v/>
      </c>
      <c r="H20" s="32" t="str">
        <f t="shared" si="2"/>
        <v/>
      </c>
      <c r="I20" s="32" t="str">
        <f t="shared" si="3"/>
        <v/>
      </c>
      <c r="J20" s="32">
        <f t="shared" si="4"/>
        <v>63</v>
      </c>
      <c r="K20" s="32" t="str">
        <f t="shared" si="5"/>
        <v/>
      </c>
      <c r="L20" s="32" t="str">
        <f t="shared" si="6"/>
        <v/>
      </c>
      <c r="M20" s="32">
        <f t="shared" si="7"/>
        <v>49</v>
      </c>
      <c r="N20" s="103" t="str">
        <f t="shared" si="8"/>
        <v/>
      </c>
      <c r="O20" s="33">
        <f>IF(E20&lt;4,SUM(F20:N20),SUMPRODUCT(LARGE(F20:N20,{1;2;3;4})))</f>
        <v>112</v>
      </c>
      <c r="P20" s="36"/>
      <c r="Q20" s="37"/>
      <c r="R20" s="34">
        <f t="shared" si="9"/>
        <v>0</v>
      </c>
      <c r="S20" s="34">
        <f t="shared" si="10"/>
        <v>0</v>
      </c>
      <c r="T20" s="34">
        <f t="shared" si="11"/>
        <v>0</v>
      </c>
      <c r="U20" s="35" t="str">
        <f t="shared" si="12"/>
        <v/>
      </c>
      <c r="V20" s="37"/>
      <c r="W20" s="39"/>
      <c r="X20" s="39"/>
      <c r="Y20" s="41" t="str">
        <f t="shared" si="13"/>
        <v/>
      </c>
      <c r="Z20" s="41">
        <f t="shared" si="14"/>
        <v>0</v>
      </c>
      <c r="AA20" s="34">
        <f t="shared" si="15"/>
        <v>0</v>
      </c>
      <c r="AB20" s="35" t="str">
        <f t="shared" si="16"/>
        <v/>
      </c>
      <c r="AC20" s="37"/>
      <c r="AD20" s="34"/>
      <c r="AE20" s="34">
        <f t="shared" si="17"/>
        <v>0</v>
      </c>
      <c r="AF20" s="34">
        <f t="shared" si="18"/>
        <v>0</v>
      </c>
      <c r="AG20" s="34">
        <f t="shared" si="19"/>
        <v>0</v>
      </c>
      <c r="AH20" s="35" t="str">
        <f t="shared" si="20"/>
        <v/>
      </c>
      <c r="AI20" s="37"/>
      <c r="AJ20" s="34"/>
      <c r="AK20" s="39">
        <f t="shared" si="21"/>
        <v>0</v>
      </c>
      <c r="AL20" s="39">
        <f t="shared" si="22"/>
        <v>0</v>
      </c>
      <c r="AM20" s="34">
        <f t="shared" si="23"/>
        <v>0</v>
      </c>
      <c r="AN20" s="35" t="str">
        <f t="shared" si="24"/>
        <v/>
      </c>
      <c r="AO20" s="37">
        <v>14</v>
      </c>
      <c r="AP20" s="39">
        <v>3</v>
      </c>
      <c r="AQ20" s="34">
        <f t="shared" si="25"/>
        <v>43</v>
      </c>
      <c r="AR20" s="34">
        <f t="shared" si="26"/>
        <v>20</v>
      </c>
      <c r="AS20" s="34">
        <f t="shared" si="27"/>
        <v>0</v>
      </c>
      <c r="AT20" s="35">
        <f t="shared" si="28"/>
        <v>63</v>
      </c>
      <c r="AU20" s="186"/>
      <c r="AV20" s="19"/>
      <c r="AW20" s="187">
        <f t="shared" si="29"/>
        <v>0</v>
      </c>
      <c r="AX20" s="187">
        <f t="shared" si="30"/>
        <v>0</v>
      </c>
      <c r="AY20" s="187">
        <f t="shared" si="31"/>
        <v>0</v>
      </c>
      <c r="AZ20" s="42" t="str">
        <f t="shared" si="32"/>
        <v/>
      </c>
      <c r="BA20" s="37"/>
      <c r="BB20" s="34"/>
      <c r="BC20" s="187">
        <f t="shared" si="33"/>
        <v>0</v>
      </c>
      <c r="BD20" s="187">
        <f t="shared" si="34"/>
        <v>0</v>
      </c>
      <c r="BE20" s="187">
        <f t="shared" si="35"/>
        <v>0</v>
      </c>
      <c r="BF20" s="42" t="str">
        <f t="shared" si="36"/>
        <v/>
      </c>
      <c r="BG20" s="187">
        <v>7</v>
      </c>
      <c r="BH20" s="19">
        <v>2</v>
      </c>
      <c r="BI20" s="187">
        <f t="shared" si="37"/>
        <v>29</v>
      </c>
      <c r="BJ20" s="187">
        <f t="shared" si="38"/>
        <v>20</v>
      </c>
      <c r="BK20" s="187">
        <f t="shared" si="39"/>
        <v>0</v>
      </c>
      <c r="BL20" s="188">
        <f t="shared" si="40"/>
        <v>49</v>
      </c>
      <c r="BM20" s="187"/>
      <c r="BN20" s="19"/>
      <c r="BO20" s="187">
        <f t="shared" si="41"/>
        <v>0</v>
      </c>
      <c r="BP20" s="187">
        <f t="shared" si="42"/>
        <v>0</v>
      </c>
      <c r="BQ20" s="187">
        <f t="shared" si="43"/>
        <v>0</v>
      </c>
      <c r="BR20" s="188" t="str">
        <f t="shared" si="44"/>
        <v/>
      </c>
    </row>
    <row r="21" spans="1:70" ht="12.75" customHeight="1" x14ac:dyDescent="0.3">
      <c r="A21" s="40">
        <v>19</v>
      </c>
      <c r="B21" s="61" t="s">
        <v>113</v>
      </c>
      <c r="C21" s="86" t="s">
        <v>15</v>
      </c>
      <c r="D21" s="4">
        <v>2011</v>
      </c>
      <c r="E21" s="10">
        <f t="shared" si="45"/>
        <v>1</v>
      </c>
      <c r="F21" s="106">
        <f t="shared" si="0"/>
        <v>87</v>
      </c>
      <c r="G21" s="106" t="str">
        <f t="shared" si="1"/>
        <v/>
      </c>
      <c r="H21" s="106" t="str">
        <f t="shared" si="2"/>
        <v/>
      </c>
      <c r="I21" s="106" t="str">
        <f t="shared" si="3"/>
        <v/>
      </c>
      <c r="J21" s="106" t="str">
        <f t="shared" si="4"/>
        <v/>
      </c>
      <c r="K21" s="106" t="str">
        <f t="shared" si="5"/>
        <v/>
      </c>
      <c r="L21" s="32" t="str">
        <f t="shared" si="6"/>
        <v/>
      </c>
      <c r="M21" s="32" t="str">
        <f t="shared" si="7"/>
        <v/>
      </c>
      <c r="N21" s="103" t="str">
        <f t="shared" si="8"/>
        <v/>
      </c>
      <c r="O21" s="33">
        <f>IF(E21&lt;4,SUM(F21:N21),SUMPRODUCT(LARGE(F21:N21,{1;2;3;4})))</f>
        <v>87</v>
      </c>
      <c r="P21" s="36">
        <v>6</v>
      </c>
      <c r="Q21" s="37">
        <v>4</v>
      </c>
      <c r="R21" s="34">
        <f t="shared" si="9"/>
        <v>67</v>
      </c>
      <c r="S21" s="34">
        <f t="shared" si="10"/>
        <v>20</v>
      </c>
      <c r="T21" s="34">
        <f t="shared" si="11"/>
        <v>0</v>
      </c>
      <c r="U21" s="35">
        <f t="shared" si="12"/>
        <v>87</v>
      </c>
      <c r="V21" s="34"/>
      <c r="W21" s="39"/>
      <c r="X21" s="39"/>
      <c r="Y21" s="39" t="str">
        <f t="shared" si="13"/>
        <v/>
      </c>
      <c r="Z21" s="39">
        <f t="shared" si="14"/>
        <v>0</v>
      </c>
      <c r="AA21" s="34">
        <f t="shared" si="15"/>
        <v>0</v>
      </c>
      <c r="AB21" s="35" t="str">
        <f t="shared" si="16"/>
        <v/>
      </c>
      <c r="AC21" s="34"/>
      <c r="AD21" s="34"/>
      <c r="AE21" s="34">
        <f t="shared" si="17"/>
        <v>0</v>
      </c>
      <c r="AF21" s="34">
        <f t="shared" si="18"/>
        <v>0</v>
      </c>
      <c r="AG21" s="34">
        <f t="shared" si="19"/>
        <v>0</v>
      </c>
      <c r="AH21" s="35" t="str">
        <f t="shared" si="20"/>
        <v/>
      </c>
      <c r="AI21" s="34"/>
      <c r="AJ21" s="34"/>
      <c r="AK21" s="39">
        <f t="shared" si="21"/>
        <v>0</v>
      </c>
      <c r="AL21" s="39">
        <f t="shared" si="22"/>
        <v>0</v>
      </c>
      <c r="AM21" s="34">
        <f t="shared" si="23"/>
        <v>0</v>
      </c>
      <c r="AN21" s="35" t="str">
        <f t="shared" si="24"/>
        <v/>
      </c>
      <c r="AO21" s="34"/>
      <c r="AP21" s="39"/>
      <c r="AQ21" s="37">
        <f t="shared" si="25"/>
        <v>0</v>
      </c>
      <c r="AR21" s="34">
        <f t="shared" si="26"/>
        <v>0</v>
      </c>
      <c r="AS21" s="34">
        <f t="shared" si="27"/>
        <v>0</v>
      </c>
      <c r="AT21" s="35" t="str">
        <f t="shared" si="28"/>
        <v/>
      </c>
      <c r="AU21" s="186"/>
      <c r="AV21" s="19"/>
      <c r="AW21" s="187">
        <f t="shared" si="29"/>
        <v>0</v>
      </c>
      <c r="AX21" s="187">
        <f t="shared" si="30"/>
        <v>0</v>
      </c>
      <c r="AY21" s="187">
        <f t="shared" si="31"/>
        <v>0</v>
      </c>
      <c r="AZ21" s="42" t="str">
        <f t="shared" si="32"/>
        <v/>
      </c>
      <c r="BA21" s="34"/>
      <c r="BB21" s="34"/>
      <c r="BC21" s="187">
        <f t="shared" si="33"/>
        <v>0</v>
      </c>
      <c r="BD21" s="187">
        <f t="shared" si="34"/>
        <v>0</v>
      </c>
      <c r="BE21" s="187">
        <f t="shared" si="35"/>
        <v>0</v>
      </c>
      <c r="BF21" s="42" t="str">
        <f t="shared" si="36"/>
        <v/>
      </c>
      <c r="BG21" s="19"/>
      <c r="BH21" s="19"/>
      <c r="BI21" s="187">
        <f t="shared" si="37"/>
        <v>0</v>
      </c>
      <c r="BJ21" s="187">
        <f t="shared" si="38"/>
        <v>0</v>
      </c>
      <c r="BK21" s="187">
        <f t="shared" si="39"/>
        <v>0</v>
      </c>
      <c r="BL21" s="188" t="str">
        <f t="shared" si="40"/>
        <v/>
      </c>
      <c r="BM21" s="19"/>
      <c r="BN21" s="19"/>
      <c r="BO21" s="187">
        <f t="shared" si="41"/>
        <v>0</v>
      </c>
      <c r="BP21" s="187">
        <f t="shared" si="42"/>
        <v>0</v>
      </c>
      <c r="BQ21" s="187">
        <f t="shared" si="43"/>
        <v>0</v>
      </c>
      <c r="BR21" s="188" t="str">
        <f t="shared" si="44"/>
        <v/>
      </c>
    </row>
    <row r="22" spans="1:70" ht="12.75" customHeight="1" x14ac:dyDescent="0.3">
      <c r="A22" s="53">
        <v>20</v>
      </c>
      <c r="B22" s="60" t="s">
        <v>245</v>
      </c>
      <c r="C22" s="60" t="s">
        <v>108</v>
      </c>
      <c r="D22" s="4">
        <v>2012</v>
      </c>
      <c r="E22" s="10">
        <f t="shared" si="45"/>
        <v>1</v>
      </c>
      <c r="F22" s="32" t="str">
        <f t="shared" si="0"/>
        <v/>
      </c>
      <c r="G22" s="32" t="str">
        <f t="shared" si="1"/>
        <v/>
      </c>
      <c r="H22" s="32" t="str">
        <f t="shared" si="2"/>
        <v/>
      </c>
      <c r="I22" s="32" t="str">
        <f t="shared" si="3"/>
        <v/>
      </c>
      <c r="J22" s="32" t="str">
        <f t="shared" si="4"/>
        <v/>
      </c>
      <c r="K22" s="32" t="str">
        <f t="shared" si="5"/>
        <v/>
      </c>
      <c r="L22" s="32">
        <f t="shared" si="6"/>
        <v>78</v>
      </c>
      <c r="M22" s="32" t="str">
        <f t="shared" si="7"/>
        <v/>
      </c>
      <c r="N22" s="103" t="str">
        <f t="shared" si="8"/>
        <v/>
      </c>
      <c r="O22" s="33">
        <f>IF(E22&lt;4,SUM(F22:N22),SUMPRODUCT(LARGE(F22:N22,{1;2;3;4})))</f>
        <v>78</v>
      </c>
      <c r="P22" s="36"/>
      <c r="Q22" s="37"/>
      <c r="R22" s="34">
        <f t="shared" si="9"/>
        <v>0</v>
      </c>
      <c r="S22" s="34">
        <f t="shared" si="10"/>
        <v>0</v>
      </c>
      <c r="T22" s="34">
        <f t="shared" si="11"/>
        <v>0</v>
      </c>
      <c r="U22" s="35" t="str">
        <f t="shared" si="12"/>
        <v/>
      </c>
      <c r="V22" s="37"/>
      <c r="X22" s="39"/>
      <c r="Y22" s="41" t="str">
        <f t="shared" si="13"/>
        <v/>
      </c>
      <c r="Z22" s="41">
        <f t="shared" si="14"/>
        <v>0</v>
      </c>
      <c r="AA22" s="34">
        <f t="shared" si="15"/>
        <v>0</v>
      </c>
      <c r="AB22" s="35" t="str">
        <f t="shared" si="16"/>
        <v/>
      </c>
      <c r="AC22" s="37"/>
      <c r="AD22" s="34"/>
      <c r="AE22" s="34">
        <f t="shared" si="17"/>
        <v>0</v>
      </c>
      <c r="AF22" s="34">
        <f t="shared" si="18"/>
        <v>0</v>
      </c>
      <c r="AG22" s="34">
        <f t="shared" si="19"/>
        <v>0</v>
      </c>
      <c r="AH22" s="35" t="str">
        <f t="shared" si="20"/>
        <v/>
      </c>
      <c r="AI22" s="37"/>
      <c r="AJ22" s="34"/>
      <c r="AK22" s="39">
        <f t="shared" si="21"/>
        <v>0</v>
      </c>
      <c r="AL22" s="39">
        <f t="shared" si="22"/>
        <v>0</v>
      </c>
      <c r="AM22" s="34">
        <f t="shared" si="23"/>
        <v>0</v>
      </c>
      <c r="AN22" s="35" t="str">
        <f t="shared" si="24"/>
        <v/>
      </c>
      <c r="AO22" s="37"/>
      <c r="AQ22" s="34">
        <f t="shared" si="25"/>
        <v>0</v>
      </c>
      <c r="AR22" s="34">
        <f t="shared" si="26"/>
        <v>0</v>
      </c>
      <c r="AS22" s="34">
        <f t="shared" si="27"/>
        <v>0</v>
      </c>
      <c r="AT22" s="35" t="str">
        <f t="shared" si="28"/>
        <v/>
      </c>
      <c r="AU22" s="189"/>
      <c r="AV22" s="187"/>
      <c r="AW22" s="187">
        <f t="shared" si="29"/>
        <v>0</v>
      </c>
      <c r="AX22" s="187">
        <f t="shared" si="30"/>
        <v>0</v>
      </c>
      <c r="AY22" s="187">
        <f t="shared" si="31"/>
        <v>0</v>
      </c>
      <c r="AZ22" s="42" t="str">
        <f t="shared" si="32"/>
        <v/>
      </c>
      <c r="BA22" s="37">
        <v>8</v>
      </c>
      <c r="BB22" s="37">
        <v>4</v>
      </c>
      <c r="BC22" s="187">
        <f t="shared" si="33"/>
        <v>58</v>
      </c>
      <c r="BD22" s="187">
        <f t="shared" si="34"/>
        <v>20</v>
      </c>
      <c r="BE22" s="187">
        <f t="shared" si="35"/>
        <v>0</v>
      </c>
      <c r="BF22" s="42">
        <f t="shared" si="36"/>
        <v>78</v>
      </c>
      <c r="BG22" s="187"/>
      <c r="BH22" s="187"/>
      <c r="BI22" s="187">
        <f t="shared" si="37"/>
        <v>0</v>
      </c>
      <c r="BJ22" s="187">
        <f t="shared" si="38"/>
        <v>0</v>
      </c>
      <c r="BK22" s="187">
        <f t="shared" si="39"/>
        <v>0</v>
      </c>
      <c r="BL22" s="188" t="str">
        <f t="shared" si="40"/>
        <v/>
      </c>
      <c r="BM22" s="187"/>
      <c r="BN22" s="187"/>
      <c r="BO22" s="187">
        <f t="shared" si="41"/>
        <v>0</v>
      </c>
      <c r="BP22" s="187">
        <f t="shared" si="42"/>
        <v>0</v>
      </c>
      <c r="BQ22" s="187">
        <f t="shared" si="43"/>
        <v>0</v>
      </c>
      <c r="BR22" s="188" t="str">
        <f t="shared" si="44"/>
        <v/>
      </c>
    </row>
    <row r="23" spans="1:70" ht="12.75" customHeight="1" x14ac:dyDescent="0.3">
      <c r="A23" s="53">
        <v>21</v>
      </c>
      <c r="B23" s="61" t="s">
        <v>52</v>
      </c>
      <c r="C23" s="60" t="s">
        <v>53</v>
      </c>
      <c r="D23" s="4">
        <v>2012</v>
      </c>
      <c r="E23" s="10">
        <f t="shared" si="45"/>
        <v>1</v>
      </c>
      <c r="F23" s="106">
        <f t="shared" si="0"/>
        <v>70</v>
      </c>
      <c r="G23" s="106" t="str">
        <f t="shared" si="1"/>
        <v/>
      </c>
      <c r="H23" s="106" t="str">
        <f t="shared" si="2"/>
        <v/>
      </c>
      <c r="I23" s="106" t="str">
        <f t="shared" si="3"/>
        <v/>
      </c>
      <c r="J23" s="106" t="str">
        <f t="shared" si="4"/>
        <v/>
      </c>
      <c r="K23" s="106" t="str">
        <f t="shared" si="5"/>
        <v/>
      </c>
      <c r="L23" s="32" t="str">
        <f t="shared" si="6"/>
        <v/>
      </c>
      <c r="M23" s="32" t="str">
        <f t="shared" si="7"/>
        <v/>
      </c>
      <c r="N23" s="103" t="str">
        <f t="shared" si="8"/>
        <v/>
      </c>
      <c r="O23" s="33">
        <f>IF(E23&lt;4,SUM(F23:N23),SUMPRODUCT(LARGE(F23:N23,{1;2;3;4})))</f>
        <v>70</v>
      </c>
      <c r="P23" s="91">
        <v>11</v>
      </c>
      <c r="Q23" s="37">
        <v>3</v>
      </c>
      <c r="R23" s="34">
        <f t="shared" si="9"/>
        <v>50</v>
      </c>
      <c r="S23" s="34">
        <f t="shared" si="10"/>
        <v>20</v>
      </c>
      <c r="T23" s="34">
        <f t="shared" si="11"/>
        <v>0</v>
      </c>
      <c r="U23" s="35">
        <f t="shared" si="12"/>
        <v>70</v>
      </c>
      <c r="V23" s="37"/>
      <c r="W23" s="39"/>
      <c r="X23" s="39"/>
      <c r="Y23" s="41" t="str">
        <f t="shared" si="13"/>
        <v/>
      </c>
      <c r="Z23" s="41">
        <f t="shared" si="14"/>
        <v>0</v>
      </c>
      <c r="AA23" s="34">
        <f t="shared" si="15"/>
        <v>0</v>
      </c>
      <c r="AB23" s="35" t="str">
        <f t="shared" si="16"/>
        <v/>
      </c>
      <c r="AC23" s="37"/>
      <c r="AD23" s="34"/>
      <c r="AE23" s="34">
        <f t="shared" si="17"/>
        <v>0</v>
      </c>
      <c r="AF23" s="34">
        <f t="shared" si="18"/>
        <v>0</v>
      </c>
      <c r="AG23" s="34">
        <f t="shared" si="19"/>
        <v>0</v>
      </c>
      <c r="AH23" s="35" t="str">
        <f t="shared" si="20"/>
        <v/>
      </c>
      <c r="AI23" s="37"/>
      <c r="AJ23" s="34"/>
      <c r="AK23" s="39">
        <f t="shared" si="21"/>
        <v>0</v>
      </c>
      <c r="AL23" s="39">
        <f t="shared" si="22"/>
        <v>0</v>
      </c>
      <c r="AM23" s="34">
        <f t="shared" si="23"/>
        <v>0</v>
      </c>
      <c r="AN23" s="35" t="str">
        <f t="shared" si="24"/>
        <v/>
      </c>
      <c r="AO23" s="37"/>
      <c r="AP23" s="39"/>
      <c r="AQ23" s="34">
        <f t="shared" si="25"/>
        <v>0</v>
      </c>
      <c r="AR23" s="34">
        <f t="shared" si="26"/>
        <v>0</v>
      </c>
      <c r="AS23" s="34">
        <f t="shared" si="27"/>
        <v>0</v>
      </c>
      <c r="AT23" s="35" t="str">
        <f t="shared" si="28"/>
        <v/>
      </c>
      <c r="AU23" s="189"/>
      <c r="AV23" s="187"/>
      <c r="AW23" s="187">
        <f t="shared" si="29"/>
        <v>0</v>
      </c>
      <c r="AX23" s="187">
        <f t="shared" si="30"/>
        <v>0</v>
      </c>
      <c r="AY23" s="187">
        <f t="shared" si="31"/>
        <v>0</v>
      </c>
      <c r="AZ23" s="42" t="str">
        <f t="shared" si="32"/>
        <v/>
      </c>
      <c r="BA23" s="37"/>
      <c r="BB23" s="37"/>
      <c r="BC23" s="187">
        <f t="shared" si="33"/>
        <v>0</v>
      </c>
      <c r="BD23" s="187">
        <f t="shared" si="34"/>
        <v>0</v>
      </c>
      <c r="BE23" s="187">
        <f t="shared" si="35"/>
        <v>0</v>
      </c>
      <c r="BF23" s="42" t="str">
        <f t="shared" si="36"/>
        <v/>
      </c>
      <c r="BG23" s="187"/>
      <c r="BH23" s="187"/>
      <c r="BI23" s="187">
        <f t="shared" si="37"/>
        <v>0</v>
      </c>
      <c r="BJ23" s="187">
        <f t="shared" si="38"/>
        <v>0</v>
      </c>
      <c r="BK23" s="187">
        <f t="shared" si="39"/>
        <v>0</v>
      </c>
      <c r="BL23" s="188" t="str">
        <f t="shared" si="40"/>
        <v/>
      </c>
      <c r="BM23" s="187"/>
      <c r="BN23" s="19"/>
      <c r="BO23" s="187">
        <f t="shared" si="41"/>
        <v>0</v>
      </c>
      <c r="BP23" s="187">
        <f t="shared" si="42"/>
        <v>0</v>
      </c>
      <c r="BQ23" s="187">
        <f t="shared" si="43"/>
        <v>0</v>
      </c>
      <c r="BR23" s="188" t="str">
        <f t="shared" si="44"/>
        <v/>
      </c>
    </row>
    <row r="24" spans="1:70" ht="12.75" customHeight="1" x14ac:dyDescent="0.3">
      <c r="A24" s="53">
        <v>22</v>
      </c>
      <c r="B24" s="61" t="s">
        <v>181</v>
      </c>
      <c r="C24" s="61" t="s">
        <v>15</v>
      </c>
      <c r="D24" s="4">
        <v>2011</v>
      </c>
      <c r="E24" s="10">
        <f t="shared" si="45"/>
        <v>1</v>
      </c>
      <c r="F24" s="106" t="str">
        <f t="shared" si="0"/>
        <v/>
      </c>
      <c r="G24" s="106" t="str">
        <f t="shared" si="1"/>
        <v/>
      </c>
      <c r="H24" s="106" t="str">
        <f t="shared" si="2"/>
        <v/>
      </c>
      <c r="I24" s="106">
        <f t="shared" si="3"/>
        <v>70</v>
      </c>
      <c r="J24" s="106" t="str">
        <f t="shared" si="4"/>
        <v/>
      </c>
      <c r="K24" s="106" t="str">
        <f t="shared" si="5"/>
        <v/>
      </c>
      <c r="L24" s="32" t="str">
        <f t="shared" si="6"/>
        <v/>
      </c>
      <c r="M24" s="32" t="str">
        <f t="shared" si="7"/>
        <v/>
      </c>
      <c r="N24" s="103" t="str">
        <f t="shared" si="8"/>
        <v/>
      </c>
      <c r="O24" s="33">
        <f>IF(E24&lt;4,SUM(F24:N24),SUMPRODUCT(LARGE(F24:N24,{1;2;3;4})))</f>
        <v>70</v>
      </c>
      <c r="P24" s="80"/>
      <c r="Q24" s="34"/>
      <c r="R24" s="34">
        <f t="shared" si="9"/>
        <v>0</v>
      </c>
      <c r="S24" s="34">
        <f t="shared" si="10"/>
        <v>0</v>
      </c>
      <c r="T24" s="34">
        <f t="shared" si="11"/>
        <v>0</v>
      </c>
      <c r="U24" s="35" t="str">
        <f t="shared" si="12"/>
        <v/>
      </c>
      <c r="V24" s="34"/>
      <c r="W24" s="39"/>
      <c r="X24" s="39"/>
      <c r="Y24" s="39" t="str">
        <f t="shared" si="13"/>
        <v/>
      </c>
      <c r="Z24" s="39">
        <f t="shared" si="14"/>
        <v>0</v>
      </c>
      <c r="AA24" s="34">
        <f t="shared" si="15"/>
        <v>0</v>
      </c>
      <c r="AB24" s="35" t="str">
        <f t="shared" si="16"/>
        <v/>
      </c>
      <c r="AC24" s="34"/>
      <c r="AD24" s="34"/>
      <c r="AE24" s="34">
        <f t="shared" si="17"/>
        <v>0</v>
      </c>
      <c r="AF24" s="34">
        <f t="shared" si="18"/>
        <v>0</v>
      </c>
      <c r="AG24" s="34">
        <f t="shared" si="19"/>
        <v>0</v>
      </c>
      <c r="AH24" s="35" t="str">
        <f t="shared" si="20"/>
        <v/>
      </c>
      <c r="AI24" s="34">
        <v>18</v>
      </c>
      <c r="AJ24" s="34">
        <v>4</v>
      </c>
      <c r="AK24" s="39">
        <f t="shared" si="21"/>
        <v>50</v>
      </c>
      <c r="AL24" s="39">
        <f t="shared" si="22"/>
        <v>20</v>
      </c>
      <c r="AM24" s="34">
        <f t="shared" si="23"/>
        <v>0</v>
      </c>
      <c r="AN24" s="35">
        <f t="shared" si="24"/>
        <v>70</v>
      </c>
      <c r="AO24" s="34"/>
      <c r="AP24" s="39"/>
      <c r="AQ24" s="37">
        <f t="shared" si="25"/>
        <v>0</v>
      </c>
      <c r="AR24" s="34">
        <f t="shared" si="26"/>
        <v>0</v>
      </c>
      <c r="AS24" s="34">
        <f t="shared" si="27"/>
        <v>0</v>
      </c>
      <c r="AT24" s="35" t="str">
        <f t="shared" si="28"/>
        <v/>
      </c>
      <c r="AU24" s="186"/>
      <c r="AV24" s="19"/>
      <c r="AW24" s="187">
        <f t="shared" si="29"/>
        <v>0</v>
      </c>
      <c r="AX24" s="187">
        <f t="shared" si="30"/>
        <v>0</v>
      </c>
      <c r="AY24" s="187">
        <f t="shared" si="31"/>
        <v>0</v>
      </c>
      <c r="AZ24" s="42" t="str">
        <f t="shared" si="32"/>
        <v/>
      </c>
      <c r="BA24" s="34"/>
      <c r="BB24" s="34"/>
      <c r="BC24" s="187">
        <f t="shared" si="33"/>
        <v>0</v>
      </c>
      <c r="BD24" s="187">
        <f t="shared" si="34"/>
        <v>0</v>
      </c>
      <c r="BE24" s="187">
        <f t="shared" si="35"/>
        <v>0</v>
      </c>
      <c r="BF24" s="42" t="str">
        <f t="shared" si="36"/>
        <v/>
      </c>
      <c r="BG24" s="19"/>
      <c r="BH24" s="19"/>
      <c r="BI24" s="187">
        <f t="shared" si="37"/>
        <v>0</v>
      </c>
      <c r="BJ24" s="187">
        <f t="shared" si="38"/>
        <v>0</v>
      </c>
      <c r="BK24" s="187">
        <f t="shared" si="39"/>
        <v>0</v>
      </c>
      <c r="BL24" s="188" t="str">
        <f t="shared" si="40"/>
        <v/>
      </c>
      <c r="BM24" s="19"/>
      <c r="BN24" s="19"/>
      <c r="BO24" s="187">
        <f t="shared" si="41"/>
        <v>0</v>
      </c>
      <c r="BP24" s="187">
        <f t="shared" si="42"/>
        <v>0</v>
      </c>
      <c r="BQ24" s="187">
        <f t="shared" si="43"/>
        <v>0</v>
      </c>
      <c r="BR24" s="188" t="str">
        <f t="shared" si="44"/>
        <v/>
      </c>
    </row>
    <row r="25" spans="1:70" ht="12.75" customHeight="1" x14ac:dyDescent="0.3">
      <c r="A25" s="53">
        <v>23</v>
      </c>
      <c r="B25" s="60" t="s">
        <v>224</v>
      </c>
      <c r="C25" s="61" t="s">
        <v>15</v>
      </c>
      <c r="D25" s="4">
        <v>2012</v>
      </c>
      <c r="E25" s="10">
        <f t="shared" si="45"/>
        <v>2</v>
      </c>
      <c r="F25" s="32" t="str">
        <f t="shared" si="0"/>
        <v/>
      </c>
      <c r="G25" s="32" t="str">
        <f t="shared" si="1"/>
        <v/>
      </c>
      <c r="H25" s="32" t="str">
        <f t="shared" si="2"/>
        <v/>
      </c>
      <c r="I25" s="32" t="str">
        <f t="shared" si="3"/>
        <v/>
      </c>
      <c r="J25" s="32">
        <f t="shared" si="4"/>
        <v>35</v>
      </c>
      <c r="K25" s="32" t="str">
        <f t="shared" si="5"/>
        <v/>
      </c>
      <c r="L25" s="32">
        <f t="shared" si="6"/>
        <v>35</v>
      </c>
      <c r="M25" s="32" t="str">
        <f t="shared" si="7"/>
        <v/>
      </c>
      <c r="N25" s="103" t="str">
        <f t="shared" si="8"/>
        <v/>
      </c>
      <c r="O25" s="33">
        <f>IF(E25&lt;4,SUM(F25:N25),SUMPRODUCT(LARGE(F25:N25,{1;2;3;4})))</f>
        <v>70</v>
      </c>
      <c r="P25" s="80"/>
      <c r="Q25" s="37"/>
      <c r="R25" s="34">
        <f t="shared" si="9"/>
        <v>0</v>
      </c>
      <c r="S25" s="34">
        <f t="shared" si="10"/>
        <v>0</v>
      </c>
      <c r="T25" s="34">
        <f t="shared" si="11"/>
        <v>0</v>
      </c>
      <c r="U25" s="35" t="str">
        <f t="shared" si="12"/>
        <v/>
      </c>
      <c r="V25" s="34"/>
      <c r="W25" s="39"/>
      <c r="X25" s="39"/>
      <c r="Y25" s="39" t="str">
        <f t="shared" si="13"/>
        <v/>
      </c>
      <c r="Z25" s="39">
        <f t="shared" si="14"/>
        <v>0</v>
      </c>
      <c r="AA25" s="34">
        <f t="shared" si="15"/>
        <v>0</v>
      </c>
      <c r="AB25" s="35" t="str">
        <f t="shared" si="16"/>
        <v/>
      </c>
      <c r="AC25" s="34"/>
      <c r="AD25" s="34"/>
      <c r="AE25" s="34">
        <f t="shared" si="17"/>
        <v>0</v>
      </c>
      <c r="AF25" s="34">
        <f t="shared" si="18"/>
        <v>0</v>
      </c>
      <c r="AG25" s="34">
        <f t="shared" si="19"/>
        <v>0</v>
      </c>
      <c r="AH25" s="35" t="str">
        <f t="shared" si="20"/>
        <v/>
      </c>
      <c r="AI25" s="34"/>
      <c r="AJ25" s="34"/>
      <c r="AK25" s="39">
        <f t="shared" si="21"/>
        <v>0</v>
      </c>
      <c r="AL25" s="39">
        <f t="shared" si="22"/>
        <v>0</v>
      </c>
      <c r="AM25" s="34">
        <f t="shared" si="23"/>
        <v>0</v>
      </c>
      <c r="AN25" s="35" t="str">
        <f t="shared" si="24"/>
        <v/>
      </c>
      <c r="AO25" s="34">
        <v>17</v>
      </c>
      <c r="AP25" s="39">
        <v>1</v>
      </c>
      <c r="AQ25" s="34">
        <f t="shared" si="25"/>
        <v>15</v>
      </c>
      <c r="AR25" s="34">
        <f t="shared" si="26"/>
        <v>20</v>
      </c>
      <c r="AS25" s="34">
        <f t="shared" si="27"/>
        <v>0</v>
      </c>
      <c r="AT25" s="35">
        <f t="shared" si="28"/>
        <v>35</v>
      </c>
      <c r="AU25" s="186"/>
      <c r="AV25" s="19"/>
      <c r="AW25" s="187">
        <f t="shared" si="29"/>
        <v>0</v>
      </c>
      <c r="AX25" s="187">
        <f t="shared" si="30"/>
        <v>0</v>
      </c>
      <c r="AY25" s="187">
        <f t="shared" si="31"/>
        <v>0</v>
      </c>
      <c r="AZ25" s="42" t="str">
        <f t="shared" si="32"/>
        <v/>
      </c>
      <c r="BA25" s="34">
        <v>13</v>
      </c>
      <c r="BB25" s="34">
        <v>1</v>
      </c>
      <c r="BC25" s="187">
        <f t="shared" si="33"/>
        <v>15</v>
      </c>
      <c r="BD25" s="187">
        <f t="shared" si="34"/>
        <v>20</v>
      </c>
      <c r="BE25" s="187">
        <f t="shared" si="35"/>
        <v>0</v>
      </c>
      <c r="BF25" s="42">
        <f t="shared" si="36"/>
        <v>35</v>
      </c>
      <c r="BG25" s="19"/>
      <c r="BH25" s="19"/>
      <c r="BI25" s="187">
        <f t="shared" si="37"/>
        <v>0</v>
      </c>
      <c r="BJ25" s="187">
        <f t="shared" si="38"/>
        <v>0</v>
      </c>
      <c r="BK25" s="187">
        <f t="shared" si="39"/>
        <v>0</v>
      </c>
      <c r="BL25" s="188" t="str">
        <f t="shared" si="40"/>
        <v/>
      </c>
      <c r="BM25" s="187"/>
      <c r="BN25" s="19"/>
      <c r="BO25" s="187">
        <f t="shared" si="41"/>
        <v>0</v>
      </c>
      <c r="BP25" s="187">
        <f t="shared" si="42"/>
        <v>0</v>
      </c>
      <c r="BQ25" s="187">
        <f t="shared" si="43"/>
        <v>0</v>
      </c>
      <c r="BR25" s="188" t="str">
        <f t="shared" si="44"/>
        <v/>
      </c>
    </row>
    <row r="26" spans="1:70" ht="12.75" customHeight="1" x14ac:dyDescent="0.3">
      <c r="A26" s="53">
        <v>24</v>
      </c>
      <c r="B26" s="67" t="s">
        <v>220</v>
      </c>
      <c r="C26" s="67" t="s">
        <v>20</v>
      </c>
      <c r="D26" s="76">
        <v>2011</v>
      </c>
      <c r="E26" s="10">
        <f t="shared" si="45"/>
        <v>1</v>
      </c>
      <c r="F26" s="32" t="str">
        <f t="shared" si="0"/>
        <v/>
      </c>
      <c r="G26" s="32" t="str">
        <f t="shared" si="1"/>
        <v/>
      </c>
      <c r="H26" s="32" t="str">
        <f t="shared" si="2"/>
        <v/>
      </c>
      <c r="I26" s="32" t="str">
        <f t="shared" si="3"/>
        <v/>
      </c>
      <c r="J26" s="32">
        <f t="shared" si="4"/>
        <v>63</v>
      </c>
      <c r="K26" s="32" t="str">
        <f t="shared" si="5"/>
        <v/>
      </c>
      <c r="L26" s="32" t="str">
        <f t="shared" si="6"/>
        <v/>
      </c>
      <c r="M26" s="32" t="str">
        <f t="shared" si="7"/>
        <v/>
      </c>
      <c r="N26" s="103" t="str">
        <f t="shared" si="8"/>
        <v/>
      </c>
      <c r="O26" s="33">
        <f>IF(E26&lt;4,SUM(F26:N26),SUMPRODUCT(LARGE(F26:N26,{1;2;3;4})))</f>
        <v>63</v>
      </c>
      <c r="P26" s="74"/>
      <c r="Q26" s="92"/>
      <c r="R26" s="37">
        <f t="shared" si="9"/>
        <v>0</v>
      </c>
      <c r="S26" s="37">
        <f t="shared" si="10"/>
        <v>0</v>
      </c>
      <c r="T26" s="37">
        <f t="shared" si="11"/>
        <v>0</v>
      </c>
      <c r="U26" s="42" t="str">
        <f t="shared" si="12"/>
        <v/>
      </c>
      <c r="V26" s="37"/>
      <c r="W26" s="39"/>
      <c r="X26" s="39"/>
      <c r="Y26" s="39" t="str">
        <f t="shared" si="13"/>
        <v/>
      </c>
      <c r="Z26" s="39">
        <f t="shared" si="14"/>
        <v>0</v>
      </c>
      <c r="AA26" s="37">
        <f t="shared" si="15"/>
        <v>0</v>
      </c>
      <c r="AB26" s="42" t="str">
        <f t="shared" si="16"/>
        <v/>
      </c>
      <c r="AC26" s="37"/>
      <c r="AD26" s="37"/>
      <c r="AE26" s="37">
        <f t="shared" si="17"/>
        <v>0</v>
      </c>
      <c r="AF26" s="37">
        <f t="shared" si="18"/>
        <v>0</v>
      </c>
      <c r="AG26" s="37">
        <f t="shared" si="19"/>
        <v>0</v>
      </c>
      <c r="AH26" s="42" t="str">
        <f t="shared" si="20"/>
        <v/>
      </c>
      <c r="AI26" s="37"/>
      <c r="AJ26" s="37"/>
      <c r="AK26" s="39">
        <f t="shared" si="21"/>
        <v>0</v>
      </c>
      <c r="AL26" s="39">
        <f t="shared" si="22"/>
        <v>0</v>
      </c>
      <c r="AM26" s="37">
        <f t="shared" si="23"/>
        <v>0</v>
      </c>
      <c r="AN26" s="42" t="str">
        <f t="shared" si="24"/>
        <v/>
      </c>
      <c r="AO26" s="37">
        <v>12</v>
      </c>
      <c r="AP26" s="39">
        <v>3</v>
      </c>
      <c r="AQ26" s="37">
        <f t="shared" si="25"/>
        <v>43</v>
      </c>
      <c r="AR26" s="37">
        <f t="shared" si="26"/>
        <v>20</v>
      </c>
      <c r="AS26" s="37">
        <f t="shared" si="27"/>
        <v>0</v>
      </c>
      <c r="AT26" s="42">
        <f t="shared" si="28"/>
        <v>63</v>
      </c>
      <c r="AU26" s="186"/>
      <c r="AV26" s="19"/>
      <c r="AW26" s="187">
        <f t="shared" si="29"/>
        <v>0</v>
      </c>
      <c r="AX26" s="187">
        <f t="shared" si="30"/>
        <v>0</v>
      </c>
      <c r="AY26" s="187">
        <f t="shared" si="31"/>
        <v>0</v>
      </c>
      <c r="AZ26" s="42" t="str">
        <f t="shared" si="32"/>
        <v/>
      </c>
      <c r="BA26" s="37"/>
      <c r="BB26" s="34"/>
      <c r="BC26" s="187">
        <f t="shared" si="33"/>
        <v>0</v>
      </c>
      <c r="BD26" s="187">
        <f t="shared" si="34"/>
        <v>0</v>
      </c>
      <c r="BE26" s="187">
        <f t="shared" si="35"/>
        <v>0</v>
      </c>
      <c r="BF26" s="42" t="str">
        <f t="shared" si="36"/>
        <v/>
      </c>
      <c r="BG26" s="187"/>
      <c r="BH26" s="19"/>
      <c r="BI26" s="187">
        <f t="shared" si="37"/>
        <v>0</v>
      </c>
      <c r="BJ26" s="187">
        <f t="shared" si="38"/>
        <v>0</v>
      </c>
      <c r="BK26" s="187">
        <f t="shared" si="39"/>
        <v>0</v>
      </c>
      <c r="BL26" s="188" t="str">
        <f t="shared" si="40"/>
        <v/>
      </c>
      <c r="BM26" s="187"/>
      <c r="BN26" s="187"/>
      <c r="BO26" s="187">
        <f t="shared" si="41"/>
        <v>0</v>
      </c>
      <c r="BP26" s="187">
        <f t="shared" si="42"/>
        <v>0</v>
      </c>
      <c r="BQ26" s="187">
        <f t="shared" si="43"/>
        <v>0</v>
      </c>
      <c r="BR26" s="188" t="str">
        <f t="shared" si="44"/>
        <v/>
      </c>
    </row>
    <row r="27" spans="1:70" ht="12.75" customHeight="1" x14ac:dyDescent="0.3">
      <c r="A27" s="53">
        <v>25</v>
      </c>
      <c r="B27" s="83" t="s">
        <v>221</v>
      </c>
      <c r="C27" s="61" t="s">
        <v>53</v>
      </c>
      <c r="D27" s="197">
        <v>2012</v>
      </c>
      <c r="E27" s="10">
        <f t="shared" si="45"/>
        <v>1</v>
      </c>
      <c r="F27" s="32" t="str">
        <f t="shared" si="0"/>
        <v/>
      </c>
      <c r="G27" s="32" t="str">
        <f t="shared" si="1"/>
        <v/>
      </c>
      <c r="H27" s="32" t="str">
        <f t="shared" si="2"/>
        <v/>
      </c>
      <c r="I27" s="32" t="str">
        <f t="shared" si="3"/>
        <v/>
      </c>
      <c r="J27" s="32">
        <f t="shared" si="4"/>
        <v>63</v>
      </c>
      <c r="K27" s="32" t="str">
        <f t="shared" si="5"/>
        <v/>
      </c>
      <c r="L27" s="32" t="str">
        <f t="shared" si="6"/>
        <v/>
      </c>
      <c r="M27" s="32" t="str">
        <f t="shared" si="7"/>
        <v/>
      </c>
      <c r="N27" s="103" t="str">
        <f t="shared" si="8"/>
        <v/>
      </c>
      <c r="O27" s="33">
        <f>IF(E27&lt;4,SUM(F27:N27),SUMPRODUCT(LARGE(F27:N27,{1;2;3;4})))</f>
        <v>63</v>
      </c>
      <c r="P27" s="80"/>
      <c r="Q27" s="37"/>
      <c r="R27" s="34">
        <f t="shared" si="9"/>
        <v>0</v>
      </c>
      <c r="S27" s="34">
        <f t="shared" si="10"/>
        <v>0</v>
      </c>
      <c r="T27" s="34">
        <f t="shared" si="11"/>
        <v>0</v>
      </c>
      <c r="U27" s="35" t="str">
        <f t="shared" si="12"/>
        <v/>
      </c>
      <c r="V27" s="37"/>
      <c r="W27" s="39"/>
      <c r="X27" s="39"/>
      <c r="Y27" s="39" t="str">
        <f t="shared" si="13"/>
        <v/>
      </c>
      <c r="Z27" s="39">
        <f t="shared" si="14"/>
        <v>0</v>
      </c>
      <c r="AA27" s="34">
        <f t="shared" si="15"/>
        <v>0</v>
      </c>
      <c r="AB27" s="35" t="str">
        <f t="shared" si="16"/>
        <v/>
      </c>
      <c r="AC27" s="37"/>
      <c r="AD27" s="34"/>
      <c r="AE27" s="34">
        <f t="shared" si="17"/>
        <v>0</v>
      </c>
      <c r="AF27" s="34">
        <f t="shared" si="18"/>
        <v>0</v>
      </c>
      <c r="AG27" s="34">
        <f t="shared" si="19"/>
        <v>0</v>
      </c>
      <c r="AH27" s="35" t="str">
        <f t="shared" si="20"/>
        <v/>
      </c>
      <c r="AI27" s="37"/>
      <c r="AJ27" s="34"/>
      <c r="AK27" s="39">
        <f t="shared" si="21"/>
        <v>0</v>
      </c>
      <c r="AL27" s="39">
        <f t="shared" si="22"/>
        <v>0</v>
      </c>
      <c r="AM27" s="34">
        <f t="shared" si="23"/>
        <v>0</v>
      </c>
      <c r="AN27" s="35" t="str">
        <f t="shared" si="24"/>
        <v/>
      </c>
      <c r="AO27" s="37">
        <v>13</v>
      </c>
      <c r="AP27" s="39">
        <v>3</v>
      </c>
      <c r="AQ27" s="34">
        <f t="shared" si="25"/>
        <v>43</v>
      </c>
      <c r="AR27" s="34">
        <f t="shared" si="26"/>
        <v>20</v>
      </c>
      <c r="AS27" s="34">
        <f t="shared" si="27"/>
        <v>0</v>
      </c>
      <c r="AT27" s="35">
        <f t="shared" si="28"/>
        <v>63</v>
      </c>
      <c r="AU27" s="186"/>
      <c r="AV27" s="19"/>
      <c r="AW27" s="187">
        <f t="shared" si="29"/>
        <v>0</v>
      </c>
      <c r="AX27" s="187">
        <f t="shared" si="30"/>
        <v>0</v>
      </c>
      <c r="AY27" s="187">
        <f t="shared" si="31"/>
        <v>0</v>
      </c>
      <c r="AZ27" s="42" t="str">
        <f t="shared" si="32"/>
        <v/>
      </c>
      <c r="BA27" s="37"/>
      <c r="BB27" s="34"/>
      <c r="BC27" s="187">
        <f t="shared" si="33"/>
        <v>0</v>
      </c>
      <c r="BD27" s="187">
        <f t="shared" si="34"/>
        <v>0</v>
      </c>
      <c r="BE27" s="187">
        <f t="shared" si="35"/>
        <v>0</v>
      </c>
      <c r="BF27" s="42" t="str">
        <f t="shared" si="36"/>
        <v/>
      </c>
      <c r="BG27" s="187"/>
      <c r="BH27" s="19"/>
      <c r="BI27" s="187">
        <f t="shared" si="37"/>
        <v>0</v>
      </c>
      <c r="BJ27" s="187">
        <f t="shared" si="38"/>
        <v>0</v>
      </c>
      <c r="BK27" s="187">
        <f t="shared" si="39"/>
        <v>0</v>
      </c>
      <c r="BL27" s="188" t="str">
        <f t="shared" si="40"/>
        <v/>
      </c>
      <c r="BM27" s="187"/>
      <c r="BN27" s="19"/>
      <c r="BO27" s="187">
        <f t="shared" si="41"/>
        <v>0</v>
      </c>
      <c r="BP27" s="187">
        <f t="shared" si="42"/>
        <v>0</v>
      </c>
      <c r="BQ27" s="187">
        <f t="shared" si="43"/>
        <v>0</v>
      </c>
      <c r="BR27" s="188" t="str">
        <f t="shared" si="44"/>
        <v/>
      </c>
    </row>
    <row r="28" spans="1:70" ht="12.75" customHeight="1" x14ac:dyDescent="0.3">
      <c r="A28" s="53">
        <v>26</v>
      </c>
      <c r="B28" s="60" t="s">
        <v>223</v>
      </c>
      <c r="C28" s="60" t="s">
        <v>53</v>
      </c>
      <c r="D28" s="4">
        <v>2012</v>
      </c>
      <c r="E28" s="10">
        <f t="shared" si="45"/>
        <v>1</v>
      </c>
      <c r="F28" s="32" t="str">
        <f t="shared" si="0"/>
        <v/>
      </c>
      <c r="G28" s="32" t="str">
        <f t="shared" si="1"/>
        <v/>
      </c>
      <c r="H28" s="32" t="str">
        <f t="shared" si="2"/>
        <v/>
      </c>
      <c r="I28" s="32" t="str">
        <f t="shared" si="3"/>
        <v/>
      </c>
      <c r="J28" s="32">
        <f t="shared" si="4"/>
        <v>63</v>
      </c>
      <c r="K28" s="32" t="str">
        <f t="shared" si="5"/>
        <v/>
      </c>
      <c r="L28" s="32" t="str">
        <f t="shared" si="6"/>
        <v/>
      </c>
      <c r="M28" s="32" t="str">
        <f t="shared" si="7"/>
        <v/>
      </c>
      <c r="N28" s="103" t="str">
        <f t="shared" si="8"/>
        <v/>
      </c>
      <c r="O28" s="33">
        <f>IF(E28&lt;4,SUM(F28:N28),SUMPRODUCT(LARGE(F28:N28,{1;2;3;4})))</f>
        <v>63</v>
      </c>
      <c r="P28" s="80"/>
      <c r="Q28" s="34"/>
      <c r="R28" s="34">
        <f t="shared" si="9"/>
        <v>0</v>
      </c>
      <c r="S28" s="34">
        <f t="shared" si="10"/>
        <v>0</v>
      </c>
      <c r="T28" s="34">
        <f t="shared" si="11"/>
        <v>0</v>
      </c>
      <c r="U28" s="35" t="str">
        <f t="shared" si="12"/>
        <v/>
      </c>
      <c r="V28" s="37"/>
      <c r="W28" s="39"/>
      <c r="X28" s="39"/>
      <c r="Y28" s="39" t="str">
        <f t="shared" si="13"/>
        <v/>
      </c>
      <c r="Z28" s="39">
        <f t="shared" si="14"/>
        <v>0</v>
      </c>
      <c r="AA28" s="34">
        <f t="shared" si="15"/>
        <v>0</v>
      </c>
      <c r="AB28" s="35" t="str">
        <f t="shared" si="16"/>
        <v/>
      </c>
      <c r="AC28" s="37"/>
      <c r="AD28" s="34"/>
      <c r="AE28" s="34">
        <f t="shared" si="17"/>
        <v>0</v>
      </c>
      <c r="AF28" s="34">
        <f t="shared" si="18"/>
        <v>0</v>
      </c>
      <c r="AG28" s="34">
        <f t="shared" si="19"/>
        <v>0</v>
      </c>
      <c r="AH28" s="35" t="str">
        <f t="shared" si="20"/>
        <v/>
      </c>
      <c r="AI28" s="37"/>
      <c r="AJ28" s="34"/>
      <c r="AK28" s="39">
        <f t="shared" si="21"/>
        <v>0</v>
      </c>
      <c r="AL28" s="39">
        <f t="shared" si="22"/>
        <v>0</v>
      </c>
      <c r="AM28" s="34">
        <f t="shared" si="23"/>
        <v>0</v>
      </c>
      <c r="AN28" s="35" t="str">
        <f t="shared" si="24"/>
        <v/>
      </c>
      <c r="AO28" s="37">
        <v>15</v>
      </c>
      <c r="AP28" s="39">
        <v>3</v>
      </c>
      <c r="AQ28" s="34">
        <f t="shared" si="25"/>
        <v>43</v>
      </c>
      <c r="AR28" s="34">
        <f t="shared" si="26"/>
        <v>20</v>
      </c>
      <c r="AS28" s="34">
        <f t="shared" si="27"/>
        <v>0</v>
      </c>
      <c r="AT28" s="35">
        <f t="shared" si="28"/>
        <v>63</v>
      </c>
      <c r="AU28" s="189"/>
      <c r="AV28" s="187"/>
      <c r="AW28" s="187">
        <f t="shared" si="29"/>
        <v>0</v>
      </c>
      <c r="AX28" s="187">
        <f t="shared" si="30"/>
        <v>0</v>
      </c>
      <c r="AY28" s="187">
        <f t="shared" si="31"/>
        <v>0</v>
      </c>
      <c r="AZ28" s="42" t="str">
        <f t="shared" si="32"/>
        <v/>
      </c>
      <c r="BA28" s="37"/>
      <c r="BB28" s="37"/>
      <c r="BC28" s="187">
        <f t="shared" si="33"/>
        <v>0</v>
      </c>
      <c r="BD28" s="187">
        <f t="shared" si="34"/>
        <v>0</v>
      </c>
      <c r="BE28" s="187">
        <f t="shared" si="35"/>
        <v>0</v>
      </c>
      <c r="BF28" s="42" t="str">
        <f t="shared" si="36"/>
        <v/>
      </c>
      <c r="BG28" s="187"/>
      <c r="BH28" s="187"/>
      <c r="BI28" s="187">
        <f t="shared" si="37"/>
        <v>0</v>
      </c>
      <c r="BJ28" s="187">
        <f t="shared" si="38"/>
        <v>0</v>
      </c>
      <c r="BK28" s="187">
        <f t="shared" si="39"/>
        <v>0</v>
      </c>
      <c r="BL28" s="188" t="str">
        <f t="shared" si="40"/>
        <v/>
      </c>
      <c r="BM28" s="187"/>
      <c r="BN28" s="19"/>
      <c r="BO28" s="187">
        <f t="shared" si="41"/>
        <v>0</v>
      </c>
      <c r="BP28" s="187">
        <f t="shared" si="42"/>
        <v>0</v>
      </c>
      <c r="BQ28" s="187">
        <f t="shared" si="43"/>
        <v>0</v>
      </c>
      <c r="BR28" s="188" t="str">
        <f t="shared" si="44"/>
        <v/>
      </c>
    </row>
    <row r="29" spans="1:70" ht="12.75" customHeight="1" x14ac:dyDescent="0.3">
      <c r="A29" s="53">
        <v>27</v>
      </c>
      <c r="B29" s="61" t="s">
        <v>246</v>
      </c>
      <c r="C29" s="61" t="s">
        <v>15</v>
      </c>
      <c r="D29" s="4">
        <v>2012</v>
      </c>
      <c r="E29" s="10">
        <f t="shared" si="45"/>
        <v>1</v>
      </c>
      <c r="F29" s="32" t="str">
        <f t="shared" si="0"/>
        <v/>
      </c>
      <c r="G29" s="32" t="str">
        <f t="shared" si="1"/>
        <v/>
      </c>
      <c r="H29" s="32" t="str">
        <f t="shared" si="2"/>
        <v/>
      </c>
      <c r="I29" s="32" t="str">
        <f t="shared" si="3"/>
        <v/>
      </c>
      <c r="J29" s="32" t="str">
        <f t="shared" si="4"/>
        <v/>
      </c>
      <c r="K29" s="32" t="str">
        <f t="shared" si="5"/>
        <v/>
      </c>
      <c r="L29" s="32">
        <f t="shared" si="6"/>
        <v>63</v>
      </c>
      <c r="M29" s="32" t="str">
        <f t="shared" si="7"/>
        <v/>
      </c>
      <c r="N29" s="103" t="str">
        <f t="shared" si="8"/>
        <v/>
      </c>
      <c r="O29" s="33">
        <f>IF(E29&lt;4,SUM(F29:N29),SUMPRODUCT(LARGE(F29:N29,{1;2;3;4})))</f>
        <v>63</v>
      </c>
      <c r="P29" s="74"/>
      <c r="Q29" s="1"/>
      <c r="R29" s="34">
        <f t="shared" si="9"/>
        <v>0</v>
      </c>
      <c r="S29" s="34">
        <f t="shared" si="10"/>
        <v>0</v>
      </c>
      <c r="T29" s="34">
        <f t="shared" si="11"/>
        <v>0</v>
      </c>
      <c r="U29" s="35" t="str">
        <f t="shared" si="12"/>
        <v/>
      </c>
      <c r="V29" s="37"/>
      <c r="W29" s="39"/>
      <c r="X29" s="39"/>
      <c r="Y29" s="41" t="str">
        <f t="shared" si="13"/>
        <v/>
      </c>
      <c r="Z29" s="41">
        <f t="shared" si="14"/>
        <v>0</v>
      </c>
      <c r="AA29" s="34">
        <f t="shared" si="15"/>
        <v>0</v>
      </c>
      <c r="AB29" s="35" t="str">
        <f t="shared" si="16"/>
        <v/>
      </c>
      <c r="AC29" s="37"/>
      <c r="AD29" s="34"/>
      <c r="AE29" s="34">
        <f t="shared" si="17"/>
        <v>0</v>
      </c>
      <c r="AF29" s="34">
        <f t="shared" si="18"/>
        <v>0</v>
      </c>
      <c r="AG29" s="34">
        <f t="shared" si="19"/>
        <v>0</v>
      </c>
      <c r="AH29" s="35" t="str">
        <f t="shared" si="20"/>
        <v/>
      </c>
      <c r="AI29" s="37"/>
      <c r="AJ29" s="34"/>
      <c r="AK29" s="39">
        <f t="shared" si="21"/>
        <v>0</v>
      </c>
      <c r="AL29" s="39">
        <f t="shared" si="22"/>
        <v>0</v>
      </c>
      <c r="AM29" s="34">
        <f t="shared" si="23"/>
        <v>0</v>
      </c>
      <c r="AN29" s="35" t="str">
        <f t="shared" si="24"/>
        <v/>
      </c>
      <c r="AO29" s="37"/>
      <c r="AP29" s="39"/>
      <c r="AQ29" s="34">
        <f t="shared" si="25"/>
        <v>0</v>
      </c>
      <c r="AR29" s="34">
        <f t="shared" si="26"/>
        <v>0</v>
      </c>
      <c r="AS29" s="34">
        <f t="shared" si="27"/>
        <v>0</v>
      </c>
      <c r="AT29" s="35" t="str">
        <f t="shared" si="28"/>
        <v/>
      </c>
      <c r="AU29" s="186"/>
      <c r="AV29" s="19"/>
      <c r="AW29" s="187">
        <f t="shared" si="29"/>
        <v>0</v>
      </c>
      <c r="AX29" s="187">
        <f t="shared" si="30"/>
        <v>0</v>
      </c>
      <c r="AY29" s="187">
        <f t="shared" si="31"/>
        <v>0</v>
      </c>
      <c r="AZ29" s="42" t="str">
        <f t="shared" si="32"/>
        <v/>
      </c>
      <c r="BA29" s="37">
        <v>10</v>
      </c>
      <c r="BB29" s="34">
        <v>3</v>
      </c>
      <c r="BC29" s="187">
        <f t="shared" si="33"/>
        <v>43</v>
      </c>
      <c r="BD29" s="187">
        <f t="shared" si="34"/>
        <v>20</v>
      </c>
      <c r="BE29" s="187">
        <f t="shared" si="35"/>
        <v>0</v>
      </c>
      <c r="BF29" s="42">
        <f t="shared" si="36"/>
        <v>63</v>
      </c>
      <c r="BG29" s="187"/>
      <c r="BH29" s="19"/>
      <c r="BI29" s="187">
        <f t="shared" si="37"/>
        <v>0</v>
      </c>
      <c r="BJ29" s="187">
        <f t="shared" si="38"/>
        <v>0</v>
      </c>
      <c r="BK29" s="187">
        <f t="shared" si="39"/>
        <v>0</v>
      </c>
      <c r="BL29" s="188" t="str">
        <f t="shared" si="40"/>
        <v/>
      </c>
      <c r="BM29" s="187"/>
      <c r="BN29" s="19"/>
      <c r="BO29" s="187">
        <f t="shared" si="41"/>
        <v>0</v>
      </c>
      <c r="BP29" s="187">
        <f t="shared" si="42"/>
        <v>0</v>
      </c>
      <c r="BQ29" s="187">
        <f t="shared" si="43"/>
        <v>0</v>
      </c>
      <c r="BR29" s="188" t="str">
        <f t="shared" si="44"/>
        <v/>
      </c>
    </row>
    <row r="30" spans="1:70" ht="12.75" customHeight="1" x14ac:dyDescent="0.3">
      <c r="A30" s="53">
        <v>28</v>
      </c>
      <c r="B30" s="61" t="s">
        <v>116</v>
      </c>
      <c r="C30" s="61" t="s">
        <v>33</v>
      </c>
      <c r="D30" s="4">
        <v>2012</v>
      </c>
      <c r="E30" s="10">
        <f t="shared" si="45"/>
        <v>1</v>
      </c>
      <c r="F30" s="106">
        <f t="shared" si="0"/>
        <v>62</v>
      </c>
      <c r="G30" s="106" t="str">
        <f t="shared" si="1"/>
        <v/>
      </c>
      <c r="H30" s="106" t="str">
        <f t="shared" si="2"/>
        <v/>
      </c>
      <c r="I30" s="106" t="str">
        <f t="shared" si="3"/>
        <v/>
      </c>
      <c r="J30" s="106" t="str">
        <f t="shared" si="4"/>
        <v/>
      </c>
      <c r="K30" s="106" t="str">
        <f t="shared" si="5"/>
        <v/>
      </c>
      <c r="L30" s="32" t="str">
        <f t="shared" si="6"/>
        <v/>
      </c>
      <c r="M30" s="32" t="str">
        <f t="shared" si="7"/>
        <v/>
      </c>
      <c r="N30" s="103" t="str">
        <f t="shared" si="8"/>
        <v/>
      </c>
      <c r="O30" s="33">
        <f>IF(E30&lt;4,SUM(F30:N30),SUMPRODUCT(LARGE(F30:N30,{1;2;3;4})))</f>
        <v>62</v>
      </c>
      <c r="P30" s="80">
        <v>19</v>
      </c>
      <c r="Q30" s="34">
        <v>2.5</v>
      </c>
      <c r="R30" s="34">
        <f t="shared" si="9"/>
        <v>42</v>
      </c>
      <c r="S30" s="34">
        <f t="shared" si="10"/>
        <v>20</v>
      </c>
      <c r="T30" s="34">
        <f t="shared" si="11"/>
        <v>0</v>
      </c>
      <c r="U30" s="35">
        <f t="shared" si="12"/>
        <v>62</v>
      </c>
      <c r="V30" s="37"/>
      <c r="W30" s="39"/>
      <c r="X30" s="39"/>
      <c r="Y30" s="41" t="str">
        <f t="shared" si="13"/>
        <v/>
      </c>
      <c r="Z30" s="41">
        <f t="shared" si="14"/>
        <v>0</v>
      </c>
      <c r="AA30" s="34">
        <f t="shared" si="15"/>
        <v>0</v>
      </c>
      <c r="AB30" s="35" t="str">
        <f t="shared" si="16"/>
        <v/>
      </c>
      <c r="AC30" s="37"/>
      <c r="AD30" s="34"/>
      <c r="AE30" s="34">
        <f t="shared" si="17"/>
        <v>0</v>
      </c>
      <c r="AF30" s="34">
        <f t="shared" si="18"/>
        <v>0</v>
      </c>
      <c r="AG30" s="34">
        <f t="shared" si="19"/>
        <v>0</v>
      </c>
      <c r="AH30" s="35" t="str">
        <f t="shared" si="20"/>
        <v/>
      </c>
      <c r="AI30" s="37"/>
      <c r="AJ30" s="34"/>
      <c r="AK30" s="39">
        <f t="shared" si="21"/>
        <v>0</v>
      </c>
      <c r="AL30" s="39">
        <f t="shared" si="22"/>
        <v>0</v>
      </c>
      <c r="AM30" s="34">
        <f t="shared" si="23"/>
        <v>0</v>
      </c>
      <c r="AN30" s="35" t="str">
        <f t="shared" si="24"/>
        <v/>
      </c>
      <c r="AO30" s="37"/>
      <c r="AP30" s="39"/>
      <c r="AQ30" s="37">
        <f t="shared" si="25"/>
        <v>0</v>
      </c>
      <c r="AR30" s="34">
        <f t="shared" si="26"/>
        <v>0</v>
      </c>
      <c r="AS30" s="34">
        <f t="shared" si="27"/>
        <v>0</v>
      </c>
      <c r="AT30" s="35" t="str">
        <f t="shared" si="28"/>
        <v/>
      </c>
      <c r="AU30" s="186"/>
      <c r="AV30" s="19"/>
      <c r="AW30" s="187">
        <f t="shared" si="29"/>
        <v>0</v>
      </c>
      <c r="AX30" s="187">
        <f t="shared" si="30"/>
        <v>0</v>
      </c>
      <c r="AY30" s="187">
        <f t="shared" si="31"/>
        <v>0</v>
      </c>
      <c r="AZ30" s="42" t="str">
        <f t="shared" si="32"/>
        <v/>
      </c>
      <c r="BA30" s="37"/>
      <c r="BB30" s="34"/>
      <c r="BC30" s="187">
        <f t="shared" si="33"/>
        <v>0</v>
      </c>
      <c r="BD30" s="187">
        <f t="shared" si="34"/>
        <v>0</v>
      </c>
      <c r="BE30" s="187">
        <f t="shared" si="35"/>
        <v>0</v>
      </c>
      <c r="BF30" s="42" t="str">
        <f t="shared" si="36"/>
        <v/>
      </c>
      <c r="BG30" s="187"/>
      <c r="BH30" s="19"/>
      <c r="BI30" s="187">
        <f t="shared" si="37"/>
        <v>0</v>
      </c>
      <c r="BJ30" s="187">
        <f t="shared" si="38"/>
        <v>0</v>
      </c>
      <c r="BK30" s="187">
        <f t="shared" si="39"/>
        <v>0</v>
      </c>
      <c r="BL30" s="188" t="str">
        <f t="shared" si="40"/>
        <v/>
      </c>
      <c r="BM30" s="19"/>
      <c r="BN30" s="19"/>
      <c r="BO30" s="187">
        <f t="shared" si="41"/>
        <v>0</v>
      </c>
      <c r="BP30" s="187">
        <f t="shared" si="42"/>
        <v>0</v>
      </c>
      <c r="BQ30" s="187">
        <f t="shared" si="43"/>
        <v>0</v>
      </c>
      <c r="BR30" s="188" t="str">
        <f t="shared" si="44"/>
        <v/>
      </c>
    </row>
    <row r="31" spans="1:70" ht="12.75" customHeight="1" x14ac:dyDescent="0.3">
      <c r="A31" s="53">
        <v>29</v>
      </c>
      <c r="B31" s="60" t="s">
        <v>117</v>
      </c>
      <c r="C31" s="60" t="s">
        <v>17</v>
      </c>
      <c r="D31" s="4">
        <v>2011</v>
      </c>
      <c r="E31" s="10">
        <f t="shared" si="45"/>
        <v>1</v>
      </c>
      <c r="F31" s="106">
        <f t="shared" si="0"/>
        <v>62</v>
      </c>
      <c r="G31" s="106" t="str">
        <f t="shared" si="1"/>
        <v/>
      </c>
      <c r="H31" s="106" t="str">
        <f t="shared" si="2"/>
        <v/>
      </c>
      <c r="I31" s="106" t="str">
        <f t="shared" si="3"/>
        <v/>
      </c>
      <c r="J31" s="106" t="str">
        <f t="shared" si="4"/>
        <v/>
      </c>
      <c r="K31" s="106" t="str">
        <f t="shared" si="5"/>
        <v/>
      </c>
      <c r="L31" s="32" t="str">
        <f t="shared" si="6"/>
        <v/>
      </c>
      <c r="M31" s="32" t="str">
        <f t="shared" si="7"/>
        <v/>
      </c>
      <c r="N31" s="103" t="str">
        <f t="shared" si="8"/>
        <v/>
      </c>
      <c r="O31" s="33">
        <f>IF(E31&lt;4,SUM(F31:N31),SUMPRODUCT(LARGE(F31:N31,{1;2;3;4})))</f>
        <v>62</v>
      </c>
      <c r="P31" s="80">
        <v>20</v>
      </c>
      <c r="Q31" s="37">
        <v>2.5</v>
      </c>
      <c r="R31" s="34">
        <f t="shared" si="9"/>
        <v>42</v>
      </c>
      <c r="S31" s="34">
        <f t="shared" si="10"/>
        <v>20</v>
      </c>
      <c r="T31" s="34">
        <f t="shared" si="11"/>
        <v>0</v>
      </c>
      <c r="U31" s="35">
        <f t="shared" si="12"/>
        <v>62</v>
      </c>
      <c r="V31" s="37"/>
      <c r="W31" s="39"/>
      <c r="X31" s="39"/>
      <c r="Y31" s="41" t="str">
        <f t="shared" si="13"/>
        <v/>
      </c>
      <c r="Z31" s="41">
        <f t="shared" si="14"/>
        <v>0</v>
      </c>
      <c r="AA31" s="34">
        <f t="shared" si="15"/>
        <v>0</v>
      </c>
      <c r="AB31" s="35" t="str">
        <f t="shared" si="16"/>
        <v/>
      </c>
      <c r="AC31" s="37"/>
      <c r="AD31" s="34"/>
      <c r="AE31" s="34">
        <f t="shared" si="17"/>
        <v>0</v>
      </c>
      <c r="AF31" s="34">
        <f t="shared" si="18"/>
        <v>0</v>
      </c>
      <c r="AG31" s="34">
        <f t="shared" si="19"/>
        <v>0</v>
      </c>
      <c r="AH31" s="35" t="str">
        <f t="shared" si="20"/>
        <v/>
      </c>
      <c r="AI31" s="37"/>
      <c r="AJ31" s="34"/>
      <c r="AK31" s="39">
        <f t="shared" si="21"/>
        <v>0</v>
      </c>
      <c r="AL31" s="39">
        <f t="shared" si="22"/>
        <v>0</v>
      </c>
      <c r="AM31" s="34">
        <f t="shared" si="23"/>
        <v>0</v>
      </c>
      <c r="AN31" s="35" t="str">
        <f t="shared" si="24"/>
        <v/>
      </c>
      <c r="AO31" s="37"/>
      <c r="AP31" s="39"/>
      <c r="AQ31" s="34">
        <f t="shared" si="25"/>
        <v>0</v>
      </c>
      <c r="AR31" s="34">
        <f t="shared" si="26"/>
        <v>0</v>
      </c>
      <c r="AS31" s="34">
        <f t="shared" si="27"/>
        <v>0</v>
      </c>
      <c r="AT31" s="35" t="str">
        <f t="shared" si="28"/>
        <v/>
      </c>
      <c r="AU31" s="189"/>
      <c r="AV31" s="187"/>
      <c r="AW31" s="187">
        <f t="shared" si="29"/>
        <v>0</v>
      </c>
      <c r="AX31" s="187">
        <f t="shared" si="30"/>
        <v>0</v>
      </c>
      <c r="AY31" s="187">
        <f t="shared" si="31"/>
        <v>0</v>
      </c>
      <c r="AZ31" s="42" t="str">
        <f t="shared" si="32"/>
        <v/>
      </c>
      <c r="BA31" s="37"/>
      <c r="BB31" s="37"/>
      <c r="BC31" s="187">
        <f t="shared" si="33"/>
        <v>0</v>
      </c>
      <c r="BD31" s="187">
        <f t="shared" si="34"/>
        <v>0</v>
      </c>
      <c r="BE31" s="187">
        <f t="shared" si="35"/>
        <v>0</v>
      </c>
      <c r="BF31" s="42" t="str">
        <f t="shared" si="36"/>
        <v/>
      </c>
      <c r="BG31" s="187"/>
      <c r="BH31" s="187"/>
      <c r="BI31" s="187">
        <f t="shared" si="37"/>
        <v>0</v>
      </c>
      <c r="BJ31" s="187">
        <f t="shared" si="38"/>
        <v>0</v>
      </c>
      <c r="BK31" s="187">
        <f t="shared" si="39"/>
        <v>0</v>
      </c>
      <c r="BL31" s="188" t="str">
        <f t="shared" si="40"/>
        <v/>
      </c>
      <c r="BM31" s="187"/>
      <c r="BN31" s="187"/>
      <c r="BO31" s="187">
        <f t="shared" si="41"/>
        <v>0</v>
      </c>
      <c r="BP31" s="187">
        <f t="shared" si="42"/>
        <v>0</v>
      </c>
      <c r="BQ31" s="187">
        <f t="shared" si="43"/>
        <v>0</v>
      </c>
      <c r="BR31" s="188" t="str">
        <f t="shared" si="44"/>
        <v/>
      </c>
    </row>
    <row r="32" spans="1:70" ht="12.75" customHeight="1" x14ac:dyDescent="0.3">
      <c r="A32" s="53">
        <v>30</v>
      </c>
      <c r="B32" s="61" t="s">
        <v>123</v>
      </c>
      <c r="C32" s="60" t="s">
        <v>16</v>
      </c>
      <c r="D32" s="4">
        <v>2011</v>
      </c>
      <c r="E32" s="10">
        <f t="shared" si="45"/>
        <v>1</v>
      </c>
      <c r="F32" s="106" t="str">
        <f t="shared" si="0"/>
        <v/>
      </c>
      <c r="G32" s="106">
        <f t="shared" si="1"/>
        <v>58</v>
      </c>
      <c r="H32" s="106" t="str">
        <f t="shared" si="2"/>
        <v/>
      </c>
      <c r="I32" s="106" t="str">
        <f t="shared" si="3"/>
        <v/>
      </c>
      <c r="J32" s="106" t="str">
        <f t="shared" si="4"/>
        <v/>
      </c>
      <c r="K32" s="106" t="str">
        <f t="shared" si="5"/>
        <v/>
      </c>
      <c r="L32" s="32" t="str">
        <f t="shared" si="6"/>
        <v/>
      </c>
      <c r="M32" s="32" t="str">
        <f t="shared" si="7"/>
        <v/>
      </c>
      <c r="N32" s="103" t="str">
        <f t="shared" si="8"/>
        <v/>
      </c>
      <c r="O32" s="33">
        <f>IF(E32&lt;4,SUM(F32:N32),SUMPRODUCT(LARGE(F32:N32,{1;2;3;4})))</f>
        <v>58</v>
      </c>
      <c r="P32" s="91"/>
      <c r="Q32" s="37"/>
      <c r="R32" s="34">
        <f t="shared" si="9"/>
        <v>0</v>
      </c>
      <c r="S32" s="34">
        <f t="shared" si="10"/>
        <v>0</v>
      </c>
      <c r="T32" s="34">
        <f t="shared" si="11"/>
        <v>0</v>
      </c>
      <c r="U32" s="35" t="str">
        <f t="shared" si="12"/>
        <v/>
      </c>
      <c r="V32" s="34">
        <v>29</v>
      </c>
      <c r="W32" s="39">
        <v>3</v>
      </c>
      <c r="X32" s="39">
        <v>8</v>
      </c>
      <c r="Y32" s="41">
        <f t="shared" si="13"/>
        <v>38</v>
      </c>
      <c r="Z32" s="41">
        <f t="shared" si="14"/>
        <v>20</v>
      </c>
      <c r="AA32" s="34">
        <f t="shared" si="15"/>
        <v>0</v>
      </c>
      <c r="AB32" s="35">
        <f t="shared" si="16"/>
        <v>58</v>
      </c>
      <c r="AC32" s="34"/>
      <c r="AD32" s="34"/>
      <c r="AE32" s="34">
        <f t="shared" si="17"/>
        <v>0</v>
      </c>
      <c r="AF32" s="34">
        <f t="shared" si="18"/>
        <v>0</v>
      </c>
      <c r="AG32" s="34">
        <f t="shared" si="19"/>
        <v>0</v>
      </c>
      <c r="AH32" s="35" t="str">
        <f t="shared" si="20"/>
        <v/>
      </c>
      <c r="AI32" s="34"/>
      <c r="AJ32" s="34"/>
      <c r="AK32" s="39">
        <f t="shared" si="21"/>
        <v>0</v>
      </c>
      <c r="AL32" s="39">
        <f t="shared" si="22"/>
        <v>0</v>
      </c>
      <c r="AM32" s="34">
        <f t="shared" si="23"/>
        <v>0</v>
      </c>
      <c r="AN32" s="35" t="str">
        <f t="shared" si="24"/>
        <v/>
      </c>
      <c r="AO32" s="34"/>
      <c r="AP32" s="39"/>
      <c r="AQ32" s="34">
        <f t="shared" si="25"/>
        <v>0</v>
      </c>
      <c r="AR32" s="34">
        <f t="shared" si="26"/>
        <v>0</v>
      </c>
      <c r="AS32" s="34">
        <f t="shared" si="27"/>
        <v>0</v>
      </c>
      <c r="AT32" s="35" t="str">
        <f t="shared" si="28"/>
        <v/>
      </c>
      <c r="AU32" s="186"/>
      <c r="AV32" s="19"/>
      <c r="AW32" s="187">
        <f t="shared" si="29"/>
        <v>0</v>
      </c>
      <c r="AX32" s="187">
        <f t="shared" si="30"/>
        <v>0</v>
      </c>
      <c r="AY32" s="187">
        <f t="shared" si="31"/>
        <v>0</v>
      </c>
      <c r="AZ32" s="42" t="str">
        <f t="shared" si="32"/>
        <v/>
      </c>
      <c r="BA32" s="34"/>
      <c r="BB32" s="34"/>
      <c r="BC32" s="187">
        <f t="shared" si="33"/>
        <v>0</v>
      </c>
      <c r="BD32" s="187">
        <f t="shared" si="34"/>
        <v>0</v>
      </c>
      <c r="BE32" s="187">
        <f t="shared" si="35"/>
        <v>0</v>
      </c>
      <c r="BF32" s="42" t="str">
        <f t="shared" si="36"/>
        <v/>
      </c>
      <c r="BG32" s="19"/>
      <c r="BH32" s="19"/>
      <c r="BI32" s="187">
        <f t="shared" si="37"/>
        <v>0</v>
      </c>
      <c r="BJ32" s="187">
        <f t="shared" si="38"/>
        <v>0</v>
      </c>
      <c r="BK32" s="187">
        <f t="shared" si="39"/>
        <v>0</v>
      </c>
      <c r="BL32" s="188" t="str">
        <f t="shared" si="40"/>
        <v/>
      </c>
      <c r="BM32" s="187"/>
      <c r="BN32" s="19"/>
      <c r="BO32" s="187">
        <f t="shared" si="41"/>
        <v>0</v>
      </c>
      <c r="BP32" s="187">
        <f t="shared" si="42"/>
        <v>0</v>
      </c>
      <c r="BQ32" s="187">
        <f t="shared" si="43"/>
        <v>0</v>
      </c>
      <c r="BR32" s="188" t="str">
        <f t="shared" si="44"/>
        <v/>
      </c>
    </row>
    <row r="33" spans="1:70" ht="12.75" customHeight="1" x14ac:dyDescent="0.3">
      <c r="A33" s="53">
        <v>31</v>
      </c>
      <c r="B33" s="98" t="s">
        <v>183</v>
      </c>
      <c r="C33" s="67" t="s">
        <v>15</v>
      </c>
      <c r="D33" s="70">
        <v>2012</v>
      </c>
      <c r="E33" s="10">
        <f t="shared" si="45"/>
        <v>1</v>
      </c>
      <c r="F33" s="106" t="str">
        <f t="shared" si="0"/>
        <v/>
      </c>
      <c r="G33" s="106" t="str">
        <f t="shared" si="1"/>
        <v/>
      </c>
      <c r="H33" s="106" t="str">
        <f t="shared" si="2"/>
        <v/>
      </c>
      <c r="I33" s="106">
        <f t="shared" si="3"/>
        <v>58</v>
      </c>
      <c r="J33" s="106" t="str">
        <f t="shared" si="4"/>
        <v/>
      </c>
      <c r="K33" s="106" t="str">
        <f t="shared" si="5"/>
        <v/>
      </c>
      <c r="L33" s="32" t="str">
        <f t="shared" si="6"/>
        <v/>
      </c>
      <c r="M33" s="32" t="str">
        <f t="shared" si="7"/>
        <v/>
      </c>
      <c r="N33" s="103" t="str">
        <f t="shared" si="8"/>
        <v/>
      </c>
      <c r="O33" s="33">
        <f>IF(E33&lt;4,SUM(F33:N33),SUMPRODUCT(LARGE(F33:N33,{1;2;3;4})))</f>
        <v>58</v>
      </c>
      <c r="P33" s="80"/>
      <c r="Q33" s="37"/>
      <c r="R33" s="34">
        <f t="shared" si="9"/>
        <v>0</v>
      </c>
      <c r="S33" s="34">
        <f t="shared" si="10"/>
        <v>0</v>
      </c>
      <c r="T33" s="34">
        <f t="shared" si="11"/>
        <v>0</v>
      </c>
      <c r="U33" s="35" t="str">
        <f t="shared" si="12"/>
        <v/>
      </c>
      <c r="V33" s="37"/>
      <c r="W33" s="37"/>
      <c r="X33" s="37"/>
      <c r="Y33" s="37" t="str">
        <f t="shared" si="13"/>
        <v/>
      </c>
      <c r="Z33" s="37">
        <f t="shared" si="14"/>
        <v>0</v>
      </c>
      <c r="AA33" s="34">
        <f t="shared" si="15"/>
        <v>0</v>
      </c>
      <c r="AB33" s="35" t="str">
        <f t="shared" si="16"/>
        <v/>
      </c>
      <c r="AC33" s="37"/>
      <c r="AD33" s="34"/>
      <c r="AE33" s="34">
        <f t="shared" si="17"/>
        <v>0</v>
      </c>
      <c r="AF33" s="34">
        <f t="shared" si="18"/>
        <v>0</v>
      </c>
      <c r="AG33" s="34">
        <f t="shared" si="19"/>
        <v>0</v>
      </c>
      <c r="AH33" s="35" t="str">
        <f t="shared" si="20"/>
        <v/>
      </c>
      <c r="AI33" s="37">
        <v>24</v>
      </c>
      <c r="AJ33" s="34">
        <v>3</v>
      </c>
      <c r="AK33" s="37">
        <f t="shared" si="21"/>
        <v>38</v>
      </c>
      <c r="AL33" s="37">
        <f t="shared" si="22"/>
        <v>20</v>
      </c>
      <c r="AM33" s="34">
        <f t="shared" si="23"/>
        <v>0</v>
      </c>
      <c r="AN33" s="35">
        <f t="shared" si="24"/>
        <v>58</v>
      </c>
      <c r="AO33" s="37"/>
      <c r="AP33" s="37"/>
      <c r="AQ33" s="34">
        <f t="shared" si="25"/>
        <v>0</v>
      </c>
      <c r="AR33" s="34">
        <f t="shared" si="26"/>
        <v>0</v>
      </c>
      <c r="AS33" s="34">
        <f t="shared" si="27"/>
        <v>0</v>
      </c>
      <c r="AT33" s="35" t="str">
        <f t="shared" si="28"/>
        <v/>
      </c>
      <c r="AU33" s="186"/>
      <c r="AV33" s="19"/>
      <c r="AW33" s="187">
        <f t="shared" si="29"/>
        <v>0</v>
      </c>
      <c r="AX33" s="187">
        <f t="shared" si="30"/>
        <v>0</v>
      </c>
      <c r="AY33" s="187">
        <f t="shared" si="31"/>
        <v>0</v>
      </c>
      <c r="AZ33" s="42" t="str">
        <f t="shared" si="32"/>
        <v/>
      </c>
      <c r="BA33" s="37"/>
      <c r="BB33" s="34"/>
      <c r="BC33" s="187">
        <f t="shared" si="33"/>
        <v>0</v>
      </c>
      <c r="BD33" s="187">
        <f t="shared" si="34"/>
        <v>0</v>
      </c>
      <c r="BE33" s="187">
        <f t="shared" si="35"/>
        <v>0</v>
      </c>
      <c r="BF33" s="42" t="str">
        <f t="shared" si="36"/>
        <v/>
      </c>
      <c r="BG33" s="187"/>
      <c r="BH33" s="19"/>
      <c r="BI33" s="187">
        <f t="shared" si="37"/>
        <v>0</v>
      </c>
      <c r="BJ33" s="187">
        <f t="shared" si="38"/>
        <v>0</v>
      </c>
      <c r="BK33" s="187">
        <f t="shared" si="39"/>
        <v>0</v>
      </c>
      <c r="BL33" s="188" t="str">
        <f t="shared" si="40"/>
        <v/>
      </c>
      <c r="BM33" s="187"/>
      <c r="BN33" s="19"/>
      <c r="BO33" s="187">
        <f t="shared" si="41"/>
        <v>0</v>
      </c>
      <c r="BP33" s="187">
        <f t="shared" si="42"/>
        <v>0</v>
      </c>
      <c r="BQ33" s="187">
        <f t="shared" si="43"/>
        <v>0</v>
      </c>
      <c r="BR33" s="188" t="str">
        <f t="shared" si="44"/>
        <v/>
      </c>
    </row>
    <row r="34" spans="1:70" ht="12.75" customHeight="1" x14ac:dyDescent="0.3">
      <c r="A34" s="53">
        <v>32</v>
      </c>
      <c r="B34" s="61" t="s">
        <v>170</v>
      </c>
      <c r="C34" s="60" t="s">
        <v>16</v>
      </c>
      <c r="D34" s="4">
        <v>2011</v>
      </c>
      <c r="E34" s="10">
        <f t="shared" si="45"/>
        <v>1</v>
      </c>
      <c r="F34" s="106" t="str">
        <f t="shared" si="0"/>
        <v/>
      </c>
      <c r="G34" s="106" t="str">
        <f t="shared" si="1"/>
        <v/>
      </c>
      <c r="H34" s="106">
        <f t="shared" si="2"/>
        <v>45</v>
      </c>
      <c r="I34" s="106" t="str">
        <f t="shared" si="3"/>
        <v/>
      </c>
      <c r="J34" s="106" t="str">
        <f t="shared" si="4"/>
        <v/>
      </c>
      <c r="K34" s="106" t="str">
        <f t="shared" si="5"/>
        <v/>
      </c>
      <c r="L34" s="32" t="str">
        <f t="shared" si="6"/>
        <v/>
      </c>
      <c r="M34" s="32" t="str">
        <f t="shared" si="7"/>
        <v/>
      </c>
      <c r="N34" s="103" t="str">
        <f t="shared" si="8"/>
        <v/>
      </c>
      <c r="O34" s="33">
        <f>IF(E34&lt;4,SUM(F34:N34),SUMPRODUCT(LARGE(F34:N34,{1;2;3;4})))</f>
        <v>45</v>
      </c>
      <c r="P34" s="91"/>
      <c r="Q34" s="37"/>
      <c r="R34" s="34">
        <f t="shared" si="9"/>
        <v>0</v>
      </c>
      <c r="S34" s="34">
        <f t="shared" si="10"/>
        <v>0</v>
      </c>
      <c r="T34" s="34">
        <f t="shared" si="11"/>
        <v>0</v>
      </c>
      <c r="U34" s="35" t="str">
        <f t="shared" si="12"/>
        <v/>
      </c>
      <c r="V34" s="37"/>
      <c r="W34" s="39"/>
      <c r="X34" s="39"/>
      <c r="Y34" s="41" t="str">
        <f t="shared" si="13"/>
        <v/>
      </c>
      <c r="Z34" s="41">
        <f t="shared" si="14"/>
        <v>0</v>
      </c>
      <c r="AA34" s="34">
        <f t="shared" si="15"/>
        <v>0</v>
      </c>
      <c r="AB34" s="35" t="str">
        <f t="shared" si="16"/>
        <v/>
      </c>
      <c r="AC34" s="37">
        <v>78</v>
      </c>
      <c r="AD34" s="34">
        <v>2</v>
      </c>
      <c r="AE34" s="34">
        <f t="shared" si="17"/>
        <v>25</v>
      </c>
      <c r="AF34" s="34">
        <f t="shared" si="18"/>
        <v>20</v>
      </c>
      <c r="AG34" s="34">
        <f t="shared" si="19"/>
        <v>0</v>
      </c>
      <c r="AH34" s="35">
        <f t="shared" si="20"/>
        <v>45</v>
      </c>
      <c r="AI34" s="37"/>
      <c r="AJ34" s="34"/>
      <c r="AK34" s="39">
        <f t="shared" si="21"/>
        <v>0</v>
      </c>
      <c r="AL34" s="39">
        <f t="shared" si="22"/>
        <v>0</v>
      </c>
      <c r="AM34" s="34">
        <f t="shared" si="23"/>
        <v>0</v>
      </c>
      <c r="AN34" s="35" t="str">
        <f t="shared" si="24"/>
        <v/>
      </c>
      <c r="AO34" s="37"/>
      <c r="AP34" s="39"/>
      <c r="AQ34" s="34">
        <f t="shared" si="25"/>
        <v>0</v>
      </c>
      <c r="AR34" s="34">
        <f t="shared" si="26"/>
        <v>0</v>
      </c>
      <c r="AS34" s="34">
        <f t="shared" si="27"/>
        <v>0</v>
      </c>
      <c r="AT34" s="35" t="str">
        <f t="shared" si="28"/>
        <v/>
      </c>
      <c r="AU34" s="186"/>
      <c r="AV34" s="19"/>
      <c r="AW34" s="187">
        <f t="shared" si="29"/>
        <v>0</v>
      </c>
      <c r="AX34" s="187">
        <f t="shared" si="30"/>
        <v>0</v>
      </c>
      <c r="AY34" s="187">
        <f t="shared" si="31"/>
        <v>0</v>
      </c>
      <c r="AZ34" s="42" t="str">
        <f t="shared" si="32"/>
        <v/>
      </c>
      <c r="BA34" s="37"/>
      <c r="BB34" s="34"/>
      <c r="BC34" s="187">
        <f t="shared" si="33"/>
        <v>0</v>
      </c>
      <c r="BD34" s="187">
        <f t="shared" si="34"/>
        <v>0</v>
      </c>
      <c r="BE34" s="187">
        <f t="shared" si="35"/>
        <v>0</v>
      </c>
      <c r="BF34" s="42" t="str">
        <f t="shared" si="36"/>
        <v/>
      </c>
      <c r="BG34" s="187"/>
      <c r="BH34" s="19"/>
      <c r="BI34" s="187">
        <f t="shared" si="37"/>
        <v>0</v>
      </c>
      <c r="BJ34" s="187">
        <f t="shared" si="38"/>
        <v>0</v>
      </c>
      <c r="BK34" s="187">
        <f t="shared" si="39"/>
        <v>0</v>
      </c>
      <c r="BL34" s="188" t="str">
        <f t="shared" si="40"/>
        <v/>
      </c>
      <c r="BM34" s="19"/>
      <c r="BN34" s="19"/>
      <c r="BO34" s="187">
        <f t="shared" si="41"/>
        <v>0</v>
      </c>
      <c r="BP34" s="187">
        <f t="shared" si="42"/>
        <v>0</v>
      </c>
      <c r="BQ34" s="187">
        <f t="shared" si="43"/>
        <v>0</v>
      </c>
      <c r="BR34" s="188" t="str">
        <f t="shared" si="44"/>
        <v/>
      </c>
    </row>
    <row r="35" spans="1:70" ht="12.75" customHeight="1" x14ac:dyDescent="0.3">
      <c r="A35" s="53">
        <v>33</v>
      </c>
      <c r="B35" s="205" t="s">
        <v>119</v>
      </c>
      <c r="C35" s="60" t="s">
        <v>17</v>
      </c>
      <c r="D35" s="10">
        <v>2011</v>
      </c>
      <c r="E35" s="10">
        <f t="shared" si="45"/>
        <v>1</v>
      </c>
      <c r="F35" s="106">
        <f t="shared" si="0"/>
        <v>37</v>
      </c>
      <c r="G35" s="106" t="str">
        <f t="shared" si="1"/>
        <v/>
      </c>
      <c r="H35" s="106" t="str">
        <f t="shared" si="2"/>
        <v/>
      </c>
      <c r="I35" s="106" t="str">
        <f t="shared" si="3"/>
        <v/>
      </c>
      <c r="J35" s="106" t="str">
        <f t="shared" si="4"/>
        <v/>
      </c>
      <c r="K35" s="106" t="str">
        <f t="shared" si="5"/>
        <v/>
      </c>
      <c r="L35" s="32" t="str">
        <f t="shared" si="6"/>
        <v/>
      </c>
      <c r="M35" s="32" t="str">
        <f t="shared" si="7"/>
        <v/>
      </c>
      <c r="N35" s="103" t="str">
        <f t="shared" si="8"/>
        <v/>
      </c>
      <c r="O35" s="33">
        <f>IF(E35&lt;4,SUM(F35:N35),SUMPRODUCT(LARGE(F35:N35,{1;2;3;4})))</f>
        <v>37</v>
      </c>
      <c r="P35" s="74">
        <v>24</v>
      </c>
      <c r="Q35" s="37">
        <v>1</v>
      </c>
      <c r="R35" s="34">
        <f t="shared" si="9"/>
        <v>17</v>
      </c>
      <c r="S35" s="34">
        <f t="shared" si="10"/>
        <v>20</v>
      </c>
      <c r="T35" s="34">
        <f t="shared" si="11"/>
        <v>0</v>
      </c>
      <c r="U35" s="35">
        <f t="shared" si="12"/>
        <v>37</v>
      </c>
      <c r="V35" s="37"/>
      <c r="W35" s="39"/>
      <c r="X35" s="39"/>
      <c r="Y35" s="41" t="str">
        <f t="shared" si="13"/>
        <v/>
      </c>
      <c r="Z35" s="41">
        <f t="shared" si="14"/>
        <v>0</v>
      </c>
      <c r="AA35" s="34">
        <f t="shared" si="15"/>
        <v>0</v>
      </c>
      <c r="AB35" s="35" t="str">
        <f t="shared" si="16"/>
        <v/>
      </c>
      <c r="AC35" s="37"/>
      <c r="AD35" s="34"/>
      <c r="AE35" s="34">
        <f t="shared" si="17"/>
        <v>0</v>
      </c>
      <c r="AF35" s="34">
        <f t="shared" si="18"/>
        <v>0</v>
      </c>
      <c r="AG35" s="34">
        <f t="shared" si="19"/>
        <v>0</v>
      </c>
      <c r="AH35" s="35" t="str">
        <f t="shared" si="20"/>
        <v/>
      </c>
      <c r="AI35" s="37"/>
      <c r="AJ35" s="34"/>
      <c r="AK35" s="39">
        <f t="shared" si="21"/>
        <v>0</v>
      </c>
      <c r="AL35" s="39">
        <f t="shared" si="22"/>
        <v>0</v>
      </c>
      <c r="AM35" s="34">
        <f t="shared" si="23"/>
        <v>0</v>
      </c>
      <c r="AN35" s="35" t="str">
        <f t="shared" si="24"/>
        <v/>
      </c>
      <c r="AO35" s="37"/>
      <c r="AP35" s="39"/>
      <c r="AQ35" s="34">
        <f t="shared" si="25"/>
        <v>0</v>
      </c>
      <c r="AR35" s="34">
        <f t="shared" si="26"/>
        <v>0</v>
      </c>
      <c r="AS35" s="34">
        <f t="shared" si="27"/>
        <v>0</v>
      </c>
      <c r="AT35" s="35" t="str">
        <f t="shared" si="28"/>
        <v/>
      </c>
      <c r="AU35" s="186"/>
      <c r="AV35" s="19"/>
      <c r="AW35" s="187">
        <f t="shared" si="29"/>
        <v>0</v>
      </c>
      <c r="AX35" s="187">
        <f t="shared" si="30"/>
        <v>0</v>
      </c>
      <c r="AY35" s="187">
        <f t="shared" si="31"/>
        <v>0</v>
      </c>
      <c r="AZ35" s="42" t="str">
        <f t="shared" si="32"/>
        <v/>
      </c>
      <c r="BA35" s="37"/>
      <c r="BB35" s="34"/>
      <c r="BC35" s="187">
        <f t="shared" si="33"/>
        <v>0</v>
      </c>
      <c r="BD35" s="187">
        <f t="shared" si="34"/>
        <v>0</v>
      </c>
      <c r="BE35" s="187">
        <f t="shared" si="35"/>
        <v>0</v>
      </c>
      <c r="BF35" s="42" t="str">
        <f t="shared" si="36"/>
        <v/>
      </c>
      <c r="BG35" s="187"/>
      <c r="BH35" s="19"/>
      <c r="BI35" s="187">
        <f t="shared" si="37"/>
        <v>0</v>
      </c>
      <c r="BJ35" s="187">
        <f t="shared" si="38"/>
        <v>0</v>
      </c>
      <c r="BK35" s="187">
        <f t="shared" si="39"/>
        <v>0</v>
      </c>
      <c r="BL35" s="188" t="str">
        <f t="shared" si="40"/>
        <v/>
      </c>
      <c r="BM35" s="187"/>
      <c r="BN35" s="187"/>
      <c r="BO35" s="187">
        <f t="shared" si="41"/>
        <v>0</v>
      </c>
      <c r="BP35" s="187">
        <f t="shared" si="42"/>
        <v>0</v>
      </c>
      <c r="BQ35" s="187">
        <f t="shared" si="43"/>
        <v>0</v>
      </c>
      <c r="BR35" s="188" t="str">
        <f t="shared" si="44"/>
        <v/>
      </c>
    </row>
    <row r="36" spans="1:70" ht="12.75" customHeight="1" x14ac:dyDescent="0.3">
      <c r="A36" s="53">
        <v>34</v>
      </c>
      <c r="B36" s="61" t="s">
        <v>120</v>
      </c>
      <c r="C36" s="60" t="s">
        <v>20</v>
      </c>
      <c r="D36" s="4">
        <v>2011</v>
      </c>
      <c r="E36" s="10">
        <f t="shared" si="45"/>
        <v>1</v>
      </c>
      <c r="F36" s="106">
        <f t="shared" si="0"/>
        <v>37</v>
      </c>
      <c r="G36" s="106" t="str">
        <f t="shared" si="1"/>
        <v/>
      </c>
      <c r="H36" s="106" t="str">
        <f t="shared" si="2"/>
        <v/>
      </c>
      <c r="I36" s="106" t="str">
        <f t="shared" si="3"/>
        <v/>
      </c>
      <c r="J36" s="106" t="str">
        <f t="shared" si="4"/>
        <v/>
      </c>
      <c r="K36" s="106" t="str">
        <f t="shared" si="5"/>
        <v/>
      </c>
      <c r="L36" s="32" t="str">
        <f t="shared" si="6"/>
        <v/>
      </c>
      <c r="M36" s="32" t="str">
        <f t="shared" si="7"/>
        <v/>
      </c>
      <c r="N36" s="103" t="str">
        <f t="shared" si="8"/>
        <v/>
      </c>
      <c r="O36" s="33">
        <f>IF(E36&lt;4,SUM(F36:N36),SUMPRODUCT(LARGE(F36:N36,{1;2;3;4})))</f>
        <v>37</v>
      </c>
      <c r="P36" s="36">
        <v>25</v>
      </c>
      <c r="Q36" s="37">
        <v>1</v>
      </c>
      <c r="R36" s="34">
        <f t="shared" si="9"/>
        <v>17</v>
      </c>
      <c r="S36" s="34">
        <f t="shared" si="10"/>
        <v>20</v>
      </c>
      <c r="T36" s="34">
        <f t="shared" si="11"/>
        <v>0</v>
      </c>
      <c r="U36" s="35">
        <f t="shared" si="12"/>
        <v>37</v>
      </c>
      <c r="V36" s="34"/>
      <c r="W36" s="39"/>
      <c r="X36" s="39"/>
      <c r="Y36" s="41" t="str">
        <f t="shared" si="13"/>
        <v/>
      </c>
      <c r="Z36" s="41">
        <f t="shared" si="14"/>
        <v>0</v>
      </c>
      <c r="AA36" s="34">
        <f t="shared" si="15"/>
        <v>0</v>
      </c>
      <c r="AB36" s="35" t="str">
        <f t="shared" si="16"/>
        <v/>
      </c>
      <c r="AC36" s="34"/>
      <c r="AD36" s="34"/>
      <c r="AE36" s="34">
        <f t="shared" si="17"/>
        <v>0</v>
      </c>
      <c r="AF36" s="34">
        <f t="shared" si="18"/>
        <v>0</v>
      </c>
      <c r="AG36" s="34">
        <f t="shared" si="19"/>
        <v>0</v>
      </c>
      <c r="AH36" s="35" t="str">
        <f t="shared" si="20"/>
        <v/>
      </c>
      <c r="AI36" s="34"/>
      <c r="AJ36" s="34"/>
      <c r="AK36" s="39">
        <f t="shared" si="21"/>
        <v>0</v>
      </c>
      <c r="AL36" s="39">
        <f t="shared" si="22"/>
        <v>0</v>
      </c>
      <c r="AM36" s="34">
        <f t="shared" si="23"/>
        <v>0</v>
      </c>
      <c r="AN36" s="35" t="str">
        <f t="shared" si="24"/>
        <v/>
      </c>
      <c r="AO36" s="34"/>
      <c r="AP36" s="39"/>
      <c r="AQ36" s="34">
        <f t="shared" si="25"/>
        <v>0</v>
      </c>
      <c r="AR36" s="34">
        <f t="shared" si="26"/>
        <v>0</v>
      </c>
      <c r="AS36" s="34">
        <f t="shared" si="27"/>
        <v>0</v>
      </c>
      <c r="AT36" s="35" t="str">
        <f t="shared" si="28"/>
        <v/>
      </c>
      <c r="AU36" s="186"/>
      <c r="AV36" s="19"/>
      <c r="AW36" s="187">
        <f t="shared" si="29"/>
        <v>0</v>
      </c>
      <c r="AX36" s="187">
        <f t="shared" si="30"/>
        <v>0</v>
      </c>
      <c r="AY36" s="187">
        <f t="shared" si="31"/>
        <v>0</v>
      </c>
      <c r="AZ36" s="42" t="str">
        <f t="shared" si="32"/>
        <v/>
      </c>
      <c r="BA36" s="34"/>
      <c r="BB36" s="34"/>
      <c r="BC36" s="187">
        <f t="shared" si="33"/>
        <v>0</v>
      </c>
      <c r="BD36" s="187">
        <f t="shared" si="34"/>
        <v>0</v>
      </c>
      <c r="BE36" s="187">
        <f t="shared" si="35"/>
        <v>0</v>
      </c>
      <c r="BF36" s="42" t="str">
        <f t="shared" si="36"/>
        <v/>
      </c>
      <c r="BG36" s="19"/>
      <c r="BH36" s="19"/>
      <c r="BI36" s="187">
        <f t="shared" si="37"/>
        <v>0</v>
      </c>
      <c r="BJ36" s="187">
        <f t="shared" si="38"/>
        <v>0</v>
      </c>
      <c r="BK36" s="187">
        <f t="shared" si="39"/>
        <v>0</v>
      </c>
      <c r="BL36" s="188" t="str">
        <f t="shared" si="40"/>
        <v/>
      </c>
      <c r="BM36" s="187"/>
      <c r="BN36" s="19"/>
      <c r="BO36" s="187">
        <f t="shared" si="41"/>
        <v>0</v>
      </c>
      <c r="BP36" s="187">
        <f t="shared" si="42"/>
        <v>0</v>
      </c>
      <c r="BQ36" s="187">
        <f t="shared" si="43"/>
        <v>0</v>
      </c>
      <c r="BR36" s="188" t="str">
        <f t="shared" si="44"/>
        <v/>
      </c>
    </row>
    <row r="37" spans="1:70" ht="12.75" customHeight="1" x14ac:dyDescent="0.3">
      <c r="A37" s="53">
        <v>35</v>
      </c>
      <c r="B37" s="60" t="s">
        <v>46</v>
      </c>
      <c r="C37" s="60" t="s">
        <v>20</v>
      </c>
      <c r="D37" s="4">
        <v>2012</v>
      </c>
      <c r="E37" s="10">
        <f t="shared" si="45"/>
        <v>1</v>
      </c>
      <c r="F37" s="106">
        <f t="shared" si="0"/>
        <v>20</v>
      </c>
      <c r="G37" s="106" t="str">
        <f t="shared" si="1"/>
        <v/>
      </c>
      <c r="H37" s="106" t="str">
        <f t="shared" si="2"/>
        <v/>
      </c>
      <c r="I37" s="106" t="str">
        <f t="shared" si="3"/>
        <v/>
      </c>
      <c r="J37" s="106" t="str">
        <f t="shared" si="4"/>
        <v/>
      </c>
      <c r="K37" s="106" t="str">
        <f t="shared" si="5"/>
        <v/>
      </c>
      <c r="L37" s="32" t="str">
        <f t="shared" si="6"/>
        <v/>
      </c>
      <c r="M37" s="32" t="str">
        <f t="shared" si="7"/>
        <v/>
      </c>
      <c r="N37" s="103" t="str">
        <f t="shared" si="8"/>
        <v/>
      </c>
      <c r="O37" s="33">
        <f>IF(E37&lt;4,SUM(F37:N37),SUMPRODUCT(LARGE(F37:N37,{1;2;3;4})))</f>
        <v>20</v>
      </c>
      <c r="P37" s="82">
        <v>26</v>
      </c>
      <c r="Q37" s="37">
        <v>0</v>
      </c>
      <c r="R37" s="34">
        <f t="shared" si="9"/>
        <v>0</v>
      </c>
      <c r="S37" s="34">
        <f t="shared" si="10"/>
        <v>20</v>
      </c>
      <c r="T37" s="34">
        <f t="shared" si="11"/>
        <v>0</v>
      </c>
      <c r="U37" s="35">
        <f t="shared" si="12"/>
        <v>20</v>
      </c>
      <c r="V37" s="37"/>
      <c r="W37" s="39"/>
      <c r="X37" s="39"/>
      <c r="Y37" s="41" t="str">
        <f t="shared" si="13"/>
        <v/>
      </c>
      <c r="Z37" s="41">
        <f t="shared" si="14"/>
        <v>0</v>
      </c>
      <c r="AA37" s="34">
        <f t="shared" si="15"/>
        <v>0</v>
      </c>
      <c r="AB37" s="35" t="str">
        <f t="shared" si="16"/>
        <v/>
      </c>
      <c r="AC37" s="37"/>
      <c r="AD37" s="34"/>
      <c r="AE37" s="34">
        <f t="shared" si="17"/>
        <v>0</v>
      </c>
      <c r="AF37" s="34">
        <f t="shared" si="18"/>
        <v>0</v>
      </c>
      <c r="AG37" s="34">
        <f t="shared" si="19"/>
        <v>0</v>
      </c>
      <c r="AH37" s="35" t="str">
        <f t="shared" si="20"/>
        <v/>
      </c>
      <c r="AI37" s="37"/>
      <c r="AJ37" s="34"/>
      <c r="AK37" s="39">
        <f t="shared" si="21"/>
        <v>0</v>
      </c>
      <c r="AL37" s="39">
        <f t="shared" si="22"/>
        <v>0</v>
      </c>
      <c r="AM37" s="34">
        <f t="shared" si="23"/>
        <v>0</v>
      </c>
      <c r="AN37" s="35" t="str">
        <f t="shared" si="24"/>
        <v/>
      </c>
      <c r="AO37" s="37"/>
      <c r="AP37" s="39"/>
      <c r="AQ37" s="34">
        <f t="shared" si="25"/>
        <v>0</v>
      </c>
      <c r="AR37" s="34">
        <f t="shared" si="26"/>
        <v>0</v>
      </c>
      <c r="AS37" s="34">
        <f t="shared" si="27"/>
        <v>0</v>
      </c>
      <c r="AT37" s="35" t="str">
        <f t="shared" si="28"/>
        <v/>
      </c>
      <c r="AU37" s="186"/>
      <c r="AV37" s="19"/>
      <c r="AW37" s="187">
        <f t="shared" si="29"/>
        <v>0</v>
      </c>
      <c r="AX37" s="187">
        <f t="shared" si="30"/>
        <v>0</v>
      </c>
      <c r="AY37" s="187">
        <f t="shared" si="31"/>
        <v>0</v>
      </c>
      <c r="AZ37" s="42" t="str">
        <f t="shared" si="32"/>
        <v/>
      </c>
      <c r="BA37" s="37"/>
      <c r="BB37" s="34"/>
      <c r="BC37" s="187">
        <f t="shared" si="33"/>
        <v>0</v>
      </c>
      <c r="BD37" s="187">
        <f t="shared" si="34"/>
        <v>0</v>
      </c>
      <c r="BE37" s="187">
        <f t="shared" si="35"/>
        <v>0</v>
      </c>
      <c r="BF37" s="42" t="str">
        <f t="shared" si="36"/>
        <v/>
      </c>
      <c r="BG37" s="187"/>
      <c r="BH37" s="19"/>
      <c r="BI37" s="187">
        <f t="shared" si="37"/>
        <v>0</v>
      </c>
      <c r="BJ37" s="187">
        <f t="shared" si="38"/>
        <v>0</v>
      </c>
      <c r="BK37" s="187">
        <f t="shared" si="39"/>
        <v>0</v>
      </c>
      <c r="BL37" s="188" t="str">
        <f t="shared" si="40"/>
        <v/>
      </c>
      <c r="BM37" s="19"/>
      <c r="BN37" s="19"/>
      <c r="BO37" s="187">
        <f t="shared" si="41"/>
        <v>0</v>
      </c>
      <c r="BP37" s="187">
        <f t="shared" si="42"/>
        <v>0</v>
      </c>
      <c r="BQ37" s="187">
        <f t="shared" si="43"/>
        <v>0</v>
      </c>
      <c r="BR37" s="188" t="str">
        <f t="shared" si="44"/>
        <v/>
      </c>
    </row>
    <row r="38" spans="1:70" ht="12.75" customHeight="1" x14ac:dyDescent="0.3">
      <c r="A38" s="53">
        <v>36</v>
      </c>
      <c r="B38" s="61" t="s">
        <v>247</v>
      </c>
      <c r="C38" s="61" t="s">
        <v>16</v>
      </c>
      <c r="D38" s="4">
        <v>2012</v>
      </c>
      <c r="E38" s="10">
        <f t="shared" si="45"/>
        <v>1</v>
      </c>
      <c r="F38" s="32" t="str">
        <f t="shared" si="0"/>
        <v/>
      </c>
      <c r="G38" s="32" t="str">
        <f t="shared" si="1"/>
        <v/>
      </c>
      <c r="H38" s="32" t="str">
        <f t="shared" si="2"/>
        <v/>
      </c>
      <c r="I38" s="32" t="str">
        <f t="shared" si="3"/>
        <v/>
      </c>
      <c r="J38" s="32" t="str">
        <f t="shared" si="4"/>
        <v/>
      </c>
      <c r="K38" s="32" t="str">
        <f t="shared" si="5"/>
        <v/>
      </c>
      <c r="L38" s="32">
        <f t="shared" si="6"/>
        <v>20</v>
      </c>
      <c r="M38" s="32" t="str">
        <f t="shared" si="7"/>
        <v/>
      </c>
      <c r="N38" s="103" t="str">
        <f t="shared" si="8"/>
        <v/>
      </c>
      <c r="O38" s="33">
        <f>IF(E38&lt;4,SUM(F38:N38),SUMPRODUCT(LARGE(F38:N38,{1;2;3;4})))</f>
        <v>20</v>
      </c>
      <c r="P38" s="82"/>
      <c r="Q38" s="72"/>
      <c r="R38" s="34">
        <f t="shared" si="9"/>
        <v>0</v>
      </c>
      <c r="S38" s="34">
        <f t="shared" si="10"/>
        <v>0</v>
      </c>
      <c r="T38" s="34">
        <f t="shared" si="11"/>
        <v>0</v>
      </c>
      <c r="U38" s="35" t="str">
        <f t="shared" si="12"/>
        <v/>
      </c>
      <c r="V38" s="37"/>
      <c r="W38" s="39"/>
      <c r="X38" s="39"/>
      <c r="Y38" s="39" t="str">
        <f t="shared" si="13"/>
        <v/>
      </c>
      <c r="Z38" s="39">
        <f t="shared" si="14"/>
        <v>0</v>
      </c>
      <c r="AA38" s="34">
        <f t="shared" si="15"/>
        <v>0</v>
      </c>
      <c r="AB38" s="35" t="str">
        <f t="shared" si="16"/>
        <v/>
      </c>
      <c r="AC38" s="37"/>
      <c r="AD38" s="34"/>
      <c r="AE38" s="34">
        <f t="shared" si="17"/>
        <v>0</v>
      </c>
      <c r="AF38" s="34">
        <f t="shared" si="18"/>
        <v>0</v>
      </c>
      <c r="AG38" s="34">
        <f t="shared" si="19"/>
        <v>0</v>
      </c>
      <c r="AH38" s="35" t="str">
        <f t="shared" si="20"/>
        <v/>
      </c>
      <c r="AI38" s="37"/>
      <c r="AJ38" s="34"/>
      <c r="AK38" s="39">
        <f t="shared" si="21"/>
        <v>0</v>
      </c>
      <c r="AL38" s="39">
        <f t="shared" si="22"/>
        <v>0</v>
      </c>
      <c r="AM38" s="34">
        <f t="shared" si="23"/>
        <v>0</v>
      </c>
      <c r="AN38" s="35" t="str">
        <f t="shared" si="24"/>
        <v/>
      </c>
      <c r="AO38" s="37"/>
      <c r="AP38" s="39"/>
      <c r="AQ38" s="34">
        <f t="shared" si="25"/>
        <v>0</v>
      </c>
      <c r="AR38" s="34">
        <f t="shared" si="26"/>
        <v>0</v>
      </c>
      <c r="AS38" s="34">
        <f t="shared" si="27"/>
        <v>0</v>
      </c>
      <c r="AT38" s="35" t="str">
        <f t="shared" si="28"/>
        <v/>
      </c>
      <c r="AU38" s="186"/>
      <c r="AV38" s="19"/>
      <c r="AW38" s="187">
        <f t="shared" si="29"/>
        <v>0</v>
      </c>
      <c r="AX38" s="187">
        <f t="shared" si="30"/>
        <v>0</v>
      </c>
      <c r="AY38" s="187">
        <f t="shared" si="31"/>
        <v>0</v>
      </c>
      <c r="AZ38" s="42" t="str">
        <f t="shared" si="32"/>
        <v/>
      </c>
      <c r="BA38" s="37">
        <v>15</v>
      </c>
      <c r="BB38" s="34">
        <v>0</v>
      </c>
      <c r="BC38" s="187">
        <f t="shared" si="33"/>
        <v>0</v>
      </c>
      <c r="BD38" s="187">
        <f t="shared" si="34"/>
        <v>20</v>
      </c>
      <c r="BE38" s="187">
        <f t="shared" si="35"/>
        <v>0</v>
      </c>
      <c r="BF38" s="42">
        <f t="shared" si="36"/>
        <v>20</v>
      </c>
      <c r="BG38" s="187"/>
      <c r="BH38" s="19"/>
      <c r="BI38" s="187">
        <f t="shared" si="37"/>
        <v>0</v>
      </c>
      <c r="BJ38" s="187">
        <f t="shared" si="38"/>
        <v>0</v>
      </c>
      <c r="BK38" s="187">
        <f t="shared" si="39"/>
        <v>0</v>
      </c>
      <c r="BL38" s="188" t="str">
        <f t="shared" si="40"/>
        <v/>
      </c>
      <c r="BM38" s="187"/>
      <c r="BN38" s="19"/>
      <c r="BO38" s="187">
        <f t="shared" si="41"/>
        <v>0</v>
      </c>
      <c r="BP38" s="187">
        <f t="shared" si="42"/>
        <v>0</v>
      </c>
      <c r="BQ38" s="187">
        <f t="shared" si="43"/>
        <v>0</v>
      </c>
      <c r="BR38" s="188" t="str">
        <f t="shared" si="44"/>
        <v/>
      </c>
    </row>
    <row r="39" spans="1:70" ht="12.75" customHeight="1" x14ac:dyDescent="0.3">
      <c r="A39" s="53">
        <v>37</v>
      </c>
      <c r="B39" s="60"/>
      <c r="C39" s="60"/>
      <c r="D39" s="4"/>
      <c r="E39" s="10">
        <f t="shared" si="45"/>
        <v>0</v>
      </c>
      <c r="F39" s="32" t="str">
        <f t="shared" ref="F39:F52" si="46">U39</f>
        <v/>
      </c>
      <c r="G39" s="32" t="str">
        <f t="shared" ref="G39:G52" si="47">AB39</f>
        <v/>
      </c>
      <c r="H39" s="32" t="str">
        <f t="shared" ref="H39:H52" si="48">AH39</f>
        <v/>
      </c>
      <c r="I39" s="32" t="str">
        <f t="shared" ref="I39:I52" si="49">AN39</f>
        <v/>
      </c>
      <c r="J39" s="32" t="str">
        <f t="shared" ref="J39:J52" si="50">AT39</f>
        <v/>
      </c>
      <c r="K39" s="32" t="str">
        <f t="shared" ref="K39:K52" si="51">AZ39</f>
        <v/>
      </c>
      <c r="L39" s="32" t="str">
        <f t="shared" ref="L39:L52" si="52">BF39</f>
        <v/>
      </c>
      <c r="M39" s="32" t="str">
        <f t="shared" ref="M39:M52" si="53">BL39</f>
        <v/>
      </c>
      <c r="N39" s="103"/>
      <c r="O39" s="33">
        <f>IF(E39&lt;4,SUM(F39:N39),SUMPRODUCT(LARGE(F39:N39,{1;2;3;4})))</f>
        <v>0</v>
      </c>
      <c r="P39" s="36"/>
      <c r="Q39" s="34"/>
      <c r="R39" s="34">
        <f t="shared" ref="R39:R52" si="54">CEILING(100*Q39/$Q$2,1)</f>
        <v>0</v>
      </c>
      <c r="S39" s="34">
        <f t="shared" ref="S39:S52" si="55">IF(P39="",0,20)</f>
        <v>0</v>
      </c>
      <c r="T39" s="34">
        <f t="shared" ref="T39:T52" si="56">IF(P39=1,30,IF(P39=2,20,IF(P39=3,10,0)))</f>
        <v>0</v>
      </c>
      <c r="U39" s="35" t="str">
        <f t="shared" ref="U39:U52" si="57">IF(P39="","",R39+S39+T39)</f>
        <v/>
      </c>
      <c r="V39" s="37"/>
      <c r="W39" s="39"/>
      <c r="X39" s="39"/>
      <c r="Y39" s="41" t="str">
        <f t="shared" ref="Y39:Y40" si="58">IF(X39=0,"",CEILING(100*W39/X39,1))</f>
        <v/>
      </c>
      <c r="Z39" s="41">
        <f t="shared" ref="Z39:Z52" si="59">IF(V39="",0,20)</f>
        <v>0</v>
      </c>
      <c r="AA39" s="34">
        <f t="shared" ref="AA39:AA52" si="60">IF(V39=1,30,IF(V39=2,20,IF(V39=3,10,0)))</f>
        <v>0</v>
      </c>
      <c r="AB39" s="35" t="str">
        <f t="shared" ref="AB39:AB52" si="61">IF(V39="","",Y39+Z39+AA39)</f>
        <v/>
      </c>
      <c r="AC39" s="37"/>
      <c r="AD39" s="34"/>
      <c r="AE39" s="34">
        <f t="shared" ref="AE39:AE52" si="62">CEILING(100*AD39/$AD$2,1)</f>
        <v>0</v>
      </c>
      <c r="AF39" s="34">
        <f t="shared" ref="AF39:AF52" si="63">IF(AC39="",0,20)</f>
        <v>0</v>
      </c>
      <c r="AG39" s="34">
        <f t="shared" ref="AG39:AG52" si="64">IF(AC39=1,30,IF(AC39=2,20,IF(AC39=3,10,0)))</f>
        <v>0</v>
      </c>
      <c r="AH39" s="35" t="str">
        <f t="shared" ref="AH39:AH52" si="65">IF(AC39="","",AE39+AF39+AG39)</f>
        <v/>
      </c>
      <c r="AI39" s="37"/>
      <c r="AJ39" s="34"/>
      <c r="AK39" s="39">
        <f t="shared" ref="AK39:AK52" si="66">CEILING(100*AJ39/$AJ$2,1)</f>
        <v>0</v>
      </c>
      <c r="AL39" s="39">
        <f t="shared" ref="AL39:AL52" si="67">IF(AI39="",0,20)</f>
        <v>0</v>
      </c>
      <c r="AM39" s="34">
        <f t="shared" ref="AM39:AM52" si="68">IF(AI39=1,30,IF(AI39=2,20,IF(AI39=3,10,0)))</f>
        <v>0</v>
      </c>
      <c r="AN39" s="35" t="str">
        <f t="shared" ref="AN39:AN52" si="69">IF(AI39="","",AK39+AL39+AM39)</f>
        <v/>
      </c>
      <c r="AO39" s="37"/>
      <c r="AP39" s="39"/>
      <c r="AQ39" s="34">
        <f t="shared" ref="AQ39:AQ52" si="70">CEILING(100*AP39/$AP$2,1)</f>
        <v>0</v>
      </c>
      <c r="AR39" s="34">
        <f t="shared" ref="AR39:AR52" si="71">IF(AO39="",0,20)</f>
        <v>0</v>
      </c>
      <c r="AS39" s="34">
        <f t="shared" ref="AS39:AS52" si="72">IF(AO39=1,30,IF(AO39=2,20,IF(AO39=3,10,0)))</f>
        <v>0</v>
      </c>
      <c r="AT39" s="35" t="str">
        <f t="shared" ref="AT39:AT52" si="73">IF(AO39="","",AQ39+AR39+AS39)</f>
        <v/>
      </c>
      <c r="AU39" s="186"/>
      <c r="AV39" s="19"/>
      <c r="AW39" s="187">
        <f t="shared" ref="AW39:AW52" si="74">CEILING(100*AV39/$AV$2,1)</f>
        <v>0</v>
      </c>
      <c r="AX39" s="187">
        <f t="shared" ref="AX39:AX52" si="75">IF(AU39="",0,20)</f>
        <v>0</v>
      </c>
      <c r="AY39" s="187">
        <f t="shared" ref="AY39:AY52" si="76">IF(AU39=1,30,IF(AU39=2,20,IF(AU39=3,10,0)))</f>
        <v>0</v>
      </c>
      <c r="AZ39" s="42" t="str">
        <f t="shared" ref="AZ39:AZ52" si="77">IF(AU39="","",AW39+AX39+AY39)</f>
        <v/>
      </c>
      <c r="BA39" s="37"/>
      <c r="BB39" s="34"/>
      <c r="BC39" s="187">
        <f t="shared" ref="BC39:BC52" si="78">CEILING(100*BB39/$BB$2,1)</f>
        <v>0</v>
      </c>
      <c r="BD39" s="187">
        <f t="shared" ref="BD39:BD52" si="79">IF(BA39="",0,20)</f>
        <v>0</v>
      </c>
      <c r="BE39" s="187">
        <f t="shared" ref="BE39:BE52" si="80">IF(BA39=1,30,IF(BA39=2,20,IF(BA39=3,10,0)))</f>
        <v>0</v>
      </c>
      <c r="BF39" s="42" t="str">
        <f t="shared" ref="BF39:BF52" si="81">IF(BA39="","",BC39+BD39+BE39)</f>
        <v/>
      </c>
      <c r="BG39" s="187"/>
      <c r="BH39" s="19"/>
      <c r="BI39" s="187">
        <f t="shared" ref="BI39:BI52" si="82">CEILING(100*BH39/$BH$2,1)</f>
        <v>0</v>
      </c>
      <c r="BJ39" s="187">
        <f t="shared" ref="BJ39:BJ52" si="83">IF(BG39="",0,20)</f>
        <v>0</v>
      </c>
      <c r="BK39" s="187">
        <f t="shared" ref="BK39:BK52" si="84">IF(BG39=1,30,IF(BG39=2,20,IF(BG39=3,10,0)))</f>
        <v>0</v>
      </c>
      <c r="BL39" s="188" t="str">
        <f t="shared" ref="BL39:BL52" si="85">IF(BG39="","",BI39+BJ39+BK39)</f>
        <v/>
      </c>
      <c r="BM39" s="19"/>
      <c r="BN39" s="19"/>
      <c r="BO39" s="187">
        <f t="shared" ref="BO39:BO52" si="86">CEILING(100*BN39/$BN$2,1)</f>
        <v>0</v>
      </c>
      <c r="BP39" s="187">
        <f t="shared" ref="BP39:BP50" si="87">IF(BM39="",0,20)</f>
        <v>0</v>
      </c>
      <c r="BQ39" s="187">
        <f t="shared" ref="BQ39:BQ50" si="88">IF(BM39=1,30,IF(BM39=2,20,IF(BM39=3,10,0)))</f>
        <v>0</v>
      </c>
      <c r="BR39" s="188" t="str">
        <f t="shared" ref="BR39:BR50" si="89">IF(BM39="","",BO39+BP39+BQ39)</f>
        <v/>
      </c>
    </row>
    <row r="40" spans="1:70" s="2" customFormat="1" ht="12.75" customHeight="1" x14ac:dyDescent="0.3">
      <c r="A40" s="53">
        <v>38</v>
      </c>
      <c r="B40" s="61"/>
      <c r="C40" s="60"/>
      <c r="D40" s="4"/>
      <c r="E40" s="10">
        <f t="shared" si="45"/>
        <v>0</v>
      </c>
      <c r="F40" s="32" t="str">
        <f t="shared" si="46"/>
        <v/>
      </c>
      <c r="G40" s="32" t="str">
        <f t="shared" si="47"/>
        <v/>
      </c>
      <c r="H40" s="32" t="str">
        <f t="shared" si="48"/>
        <v/>
      </c>
      <c r="I40" s="32" t="str">
        <f t="shared" si="49"/>
        <v/>
      </c>
      <c r="J40" s="32" t="str">
        <f t="shared" si="50"/>
        <v/>
      </c>
      <c r="K40" s="32" t="str">
        <f t="shared" si="51"/>
        <v/>
      </c>
      <c r="L40" s="32" t="str">
        <f t="shared" si="52"/>
        <v/>
      </c>
      <c r="M40" s="32" t="str">
        <f t="shared" si="53"/>
        <v/>
      </c>
      <c r="N40" s="103"/>
      <c r="O40" s="33">
        <f>IF(E40&lt;4,SUM(F40:N40),SUMPRODUCT(LARGE(F40:N40,{1;2;3;4})))</f>
        <v>0</v>
      </c>
      <c r="P40" s="82"/>
      <c r="Q40" s="92"/>
      <c r="R40" s="37">
        <f t="shared" si="54"/>
        <v>0</v>
      </c>
      <c r="S40" s="37">
        <f t="shared" si="55"/>
        <v>0</v>
      </c>
      <c r="T40" s="37">
        <f t="shared" si="56"/>
        <v>0</v>
      </c>
      <c r="U40" s="42" t="str">
        <f t="shared" si="57"/>
        <v/>
      </c>
      <c r="V40" s="37"/>
      <c r="W40" s="39"/>
      <c r="X40" s="39"/>
      <c r="Y40" s="41" t="str">
        <f t="shared" si="58"/>
        <v/>
      </c>
      <c r="Z40" s="41">
        <f t="shared" si="59"/>
        <v>0</v>
      </c>
      <c r="AA40" s="37">
        <f t="shared" si="60"/>
        <v>0</v>
      </c>
      <c r="AB40" s="42" t="str">
        <f t="shared" si="61"/>
        <v/>
      </c>
      <c r="AC40" s="37"/>
      <c r="AD40" s="37"/>
      <c r="AE40" s="37">
        <f t="shared" si="62"/>
        <v>0</v>
      </c>
      <c r="AF40" s="37">
        <f t="shared" si="63"/>
        <v>0</v>
      </c>
      <c r="AG40" s="37">
        <f t="shared" si="64"/>
        <v>0</v>
      </c>
      <c r="AH40" s="42" t="str">
        <f t="shared" si="65"/>
        <v/>
      </c>
      <c r="AI40" s="37"/>
      <c r="AJ40" s="37"/>
      <c r="AK40" s="39">
        <f t="shared" si="66"/>
        <v>0</v>
      </c>
      <c r="AL40" s="39">
        <f t="shared" si="67"/>
        <v>0</v>
      </c>
      <c r="AM40" s="37">
        <f t="shared" si="68"/>
        <v>0</v>
      </c>
      <c r="AN40" s="42" t="str">
        <f t="shared" si="69"/>
        <v/>
      </c>
      <c r="AO40" s="37"/>
      <c r="AP40" s="39"/>
      <c r="AQ40" s="37">
        <f t="shared" si="70"/>
        <v>0</v>
      </c>
      <c r="AR40" s="37">
        <f t="shared" si="71"/>
        <v>0</v>
      </c>
      <c r="AS40" s="37">
        <f t="shared" si="72"/>
        <v>0</v>
      </c>
      <c r="AT40" s="42" t="str">
        <f t="shared" si="73"/>
        <v/>
      </c>
      <c r="AU40" s="186"/>
      <c r="AV40" s="19"/>
      <c r="AW40" s="187">
        <f t="shared" si="74"/>
        <v>0</v>
      </c>
      <c r="AX40" s="187">
        <f t="shared" si="75"/>
        <v>0</v>
      </c>
      <c r="AY40" s="187">
        <f t="shared" si="76"/>
        <v>0</v>
      </c>
      <c r="AZ40" s="42" t="str">
        <f t="shared" si="77"/>
        <v/>
      </c>
      <c r="BA40" s="37"/>
      <c r="BB40" s="34"/>
      <c r="BC40" s="187">
        <f t="shared" si="78"/>
        <v>0</v>
      </c>
      <c r="BD40" s="187">
        <f t="shared" si="79"/>
        <v>0</v>
      </c>
      <c r="BE40" s="187">
        <f t="shared" si="80"/>
        <v>0</v>
      </c>
      <c r="BF40" s="42" t="str">
        <f t="shared" si="81"/>
        <v/>
      </c>
      <c r="BG40" s="187"/>
      <c r="BH40" s="19"/>
      <c r="BI40" s="187">
        <f t="shared" si="82"/>
        <v>0</v>
      </c>
      <c r="BJ40" s="187">
        <f t="shared" si="83"/>
        <v>0</v>
      </c>
      <c r="BK40" s="187">
        <f t="shared" si="84"/>
        <v>0</v>
      </c>
      <c r="BL40" s="188" t="str">
        <f t="shared" si="85"/>
        <v/>
      </c>
      <c r="BM40" s="187"/>
      <c r="BN40" s="187"/>
      <c r="BO40" s="187">
        <f t="shared" si="86"/>
        <v>0</v>
      </c>
      <c r="BP40" s="187">
        <f t="shared" si="87"/>
        <v>0</v>
      </c>
      <c r="BQ40" s="187">
        <f t="shared" si="88"/>
        <v>0</v>
      </c>
      <c r="BR40" s="188" t="str">
        <f t="shared" si="89"/>
        <v/>
      </c>
    </row>
    <row r="41" spans="1:70" s="2" customFormat="1" ht="12.75" customHeight="1" x14ac:dyDescent="0.3">
      <c r="A41" s="53">
        <v>39</v>
      </c>
      <c r="B41" s="60"/>
      <c r="C41" s="60"/>
      <c r="D41" s="4"/>
      <c r="E41" s="10">
        <f t="shared" si="45"/>
        <v>0</v>
      </c>
      <c r="F41" s="32" t="str">
        <f t="shared" si="46"/>
        <v/>
      </c>
      <c r="G41" s="32" t="str">
        <f t="shared" si="47"/>
        <v/>
      </c>
      <c r="H41" s="32" t="str">
        <f t="shared" si="48"/>
        <v/>
      </c>
      <c r="I41" s="32" t="str">
        <f t="shared" si="49"/>
        <v/>
      </c>
      <c r="J41" s="32" t="str">
        <f t="shared" si="50"/>
        <v/>
      </c>
      <c r="K41" s="32" t="str">
        <f t="shared" si="51"/>
        <v/>
      </c>
      <c r="L41" s="32" t="str">
        <f t="shared" si="52"/>
        <v/>
      </c>
      <c r="M41" s="32" t="str">
        <f t="shared" si="53"/>
        <v/>
      </c>
      <c r="N41" s="103"/>
      <c r="O41" s="33">
        <f>IF(E41&lt;4,SUM(F41:N41),SUMPRODUCT(LARGE(F41:N41,{1;2;3;4})))</f>
        <v>0</v>
      </c>
      <c r="P41" s="43"/>
      <c r="Q41" s="37"/>
      <c r="R41" s="37">
        <f t="shared" si="54"/>
        <v>0</v>
      </c>
      <c r="S41" s="37">
        <f t="shared" si="55"/>
        <v>0</v>
      </c>
      <c r="T41" s="37">
        <f t="shared" si="56"/>
        <v>0</v>
      </c>
      <c r="U41" s="42" t="str">
        <f t="shared" si="57"/>
        <v/>
      </c>
      <c r="V41" s="37"/>
      <c r="W41" s="39"/>
      <c r="X41" s="39"/>
      <c r="Y41" s="41"/>
      <c r="Z41" s="41">
        <f t="shared" si="59"/>
        <v>0</v>
      </c>
      <c r="AA41" s="37">
        <f t="shared" si="60"/>
        <v>0</v>
      </c>
      <c r="AB41" s="42" t="str">
        <f t="shared" si="61"/>
        <v/>
      </c>
      <c r="AC41" s="37"/>
      <c r="AD41" s="37"/>
      <c r="AE41" s="37">
        <f t="shared" si="62"/>
        <v>0</v>
      </c>
      <c r="AF41" s="37">
        <f t="shared" si="63"/>
        <v>0</v>
      </c>
      <c r="AG41" s="37">
        <f t="shared" si="64"/>
        <v>0</v>
      </c>
      <c r="AH41" s="42" t="str">
        <f t="shared" si="65"/>
        <v/>
      </c>
      <c r="AI41" s="37"/>
      <c r="AJ41" s="37"/>
      <c r="AK41" s="39">
        <f t="shared" si="66"/>
        <v>0</v>
      </c>
      <c r="AL41" s="39">
        <f t="shared" si="67"/>
        <v>0</v>
      </c>
      <c r="AM41" s="37">
        <f t="shared" si="68"/>
        <v>0</v>
      </c>
      <c r="AN41" s="42" t="str">
        <f t="shared" si="69"/>
        <v/>
      </c>
      <c r="AO41" s="37"/>
      <c r="AP41" s="39"/>
      <c r="AQ41" s="37">
        <f t="shared" si="70"/>
        <v>0</v>
      </c>
      <c r="AR41" s="37">
        <f t="shared" si="71"/>
        <v>0</v>
      </c>
      <c r="AS41" s="37">
        <f t="shared" si="72"/>
        <v>0</v>
      </c>
      <c r="AT41" s="42" t="str">
        <f t="shared" si="73"/>
        <v/>
      </c>
      <c r="AU41" s="186"/>
      <c r="AV41" s="19"/>
      <c r="AW41" s="187">
        <f t="shared" si="74"/>
        <v>0</v>
      </c>
      <c r="AX41" s="187">
        <f t="shared" si="75"/>
        <v>0</v>
      </c>
      <c r="AY41" s="187">
        <f t="shared" si="76"/>
        <v>0</v>
      </c>
      <c r="AZ41" s="42" t="str">
        <f t="shared" si="77"/>
        <v/>
      </c>
      <c r="BA41" s="37"/>
      <c r="BB41" s="34"/>
      <c r="BC41" s="187">
        <f t="shared" si="78"/>
        <v>0</v>
      </c>
      <c r="BD41" s="187">
        <f t="shared" si="79"/>
        <v>0</v>
      </c>
      <c r="BE41" s="187">
        <f t="shared" si="80"/>
        <v>0</v>
      </c>
      <c r="BF41" s="42" t="str">
        <f t="shared" si="81"/>
        <v/>
      </c>
      <c r="BG41" s="187"/>
      <c r="BH41" s="19"/>
      <c r="BI41" s="187">
        <f t="shared" si="82"/>
        <v>0</v>
      </c>
      <c r="BJ41" s="187">
        <f t="shared" si="83"/>
        <v>0</v>
      </c>
      <c r="BK41" s="187">
        <f t="shared" si="84"/>
        <v>0</v>
      </c>
      <c r="BL41" s="188" t="str">
        <f t="shared" si="85"/>
        <v/>
      </c>
      <c r="BM41" s="187"/>
      <c r="BN41" s="19"/>
      <c r="BO41" s="187">
        <f t="shared" si="86"/>
        <v>0</v>
      </c>
      <c r="BP41" s="187">
        <f t="shared" si="87"/>
        <v>0</v>
      </c>
      <c r="BQ41" s="187">
        <f t="shared" si="88"/>
        <v>0</v>
      </c>
      <c r="BR41" s="188" t="str">
        <f t="shared" si="89"/>
        <v/>
      </c>
    </row>
    <row r="42" spans="1:70" s="2" customFormat="1" ht="12.75" customHeight="1" x14ac:dyDescent="0.3">
      <c r="A42" s="53">
        <v>40</v>
      </c>
      <c r="B42" s="60"/>
      <c r="C42" s="60"/>
      <c r="D42" s="4"/>
      <c r="E42" s="10">
        <f t="shared" si="45"/>
        <v>0</v>
      </c>
      <c r="F42" s="32" t="str">
        <f t="shared" si="46"/>
        <v/>
      </c>
      <c r="G42" s="32" t="str">
        <f t="shared" si="47"/>
        <v/>
      </c>
      <c r="H42" s="32" t="str">
        <f t="shared" si="48"/>
        <v/>
      </c>
      <c r="I42" s="32" t="str">
        <f t="shared" si="49"/>
        <v/>
      </c>
      <c r="J42" s="32" t="str">
        <f t="shared" si="50"/>
        <v/>
      </c>
      <c r="K42" s="32" t="str">
        <f t="shared" si="51"/>
        <v/>
      </c>
      <c r="L42" s="32" t="str">
        <f t="shared" si="52"/>
        <v/>
      </c>
      <c r="M42" s="32" t="str">
        <f t="shared" si="53"/>
        <v/>
      </c>
      <c r="N42" s="103"/>
      <c r="O42" s="33">
        <f>IF(E42&lt;4,SUM(F42:N42),SUMPRODUCT(LARGE(F42:N42,{1;2;3;4})))</f>
        <v>0</v>
      </c>
      <c r="P42" s="36"/>
      <c r="Q42" s="34"/>
      <c r="R42" s="34">
        <f t="shared" si="54"/>
        <v>0</v>
      </c>
      <c r="S42" s="34">
        <f t="shared" si="55"/>
        <v>0</v>
      </c>
      <c r="T42" s="34">
        <f t="shared" si="56"/>
        <v>0</v>
      </c>
      <c r="U42" s="35" t="str">
        <f t="shared" si="57"/>
        <v/>
      </c>
      <c r="V42" s="37"/>
      <c r="W42" s="39"/>
      <c r="X42" s="39"/>
      <c r="Y42" s="41" t="str">
        <f t="shared" ref="Y42:Y52" si="90">IF(X42=0,"",CEILING(100*W42/X42,1))</f>
        <v/>
      </c>
      <c r="Z42" s="41">
        <f t="shared" si="59"/>
        <v>0</v>
      </c>
      <c r="AA42" s="34">
        <f t="shared" si="60"/>
        <v>0</v>
      </c>
      <c r="AB42" s="35" t="str">
        <f t="shared" si="61"/>
        <v/>
      </c>
      <c r="AC42" s="37"/>
      <c r="AD42" s="34"/>
      <c r="AE42" s="34">
        <f t="shared" si="62"/>
        <v>0</v>
      </c>
      <c r="AF42" s="34">
        <f t="shared" si="63"/>
        <v>0</v>
      </c>
      <c r="AG42" s="34">
        <f t="shared" si="64"/>
        <v>0</v>
      </c>
      <c r="AH42" s="35" t="str">
        <f t="shared" si="65"/>
        <v/>
      </c>
      <c r="AI42" s="37"/>
      <c r="AJ42" s="34"/>
      <c r="AK42" s="39">
        <f t="shared" si="66"/>
        <v>0</v>
      </c>
      <c r="AL42" s="39">
        <f t="shared" si="67"/>
        <v>0</v>
      </c>
      <c r="AM42" s="34">
        <f t="shared" si="68"/>
        <v>0</v>
      </c>
      <c r="AN42" s="35" t="str">
        <f t="shared" si="69"/>
        <v/>
      </c>
      <c r="AO42" s="37"/>
      <c r="AP42" s="39"/>
      <c r="AQ42" s="37">
        <f t="shared" si="70"/>
        <v>0</v>
      </c>
      <c r="AR42" s="34">
        <f t="shared" si="71"/>
        <v>0</v>
      </c>
      <c r="AS42" s="34">
        <f t="shared" si="72"/>
        <v>0</v>
      </c>
      <c r="AT42" s="35" t="str">
        <f t="shared" si="73"/>
        <v/>
      </c>
      <c r="AU42" s="186"/>
      <c r="AV42" s="19"/>
      <c r="AW42" s="187">
        <f t="shared" si="74"/>
        <v>0</v>
      </c>
      <c r="AX42" s="187">
        <f t="shared" si="75"/>
        <v>0</v>
      </c>
      <c r="AY42" s="187">
        <f t="shared" si="76"/>
        <v>0</v>
      </c>
      <c r="AZ42" s="42" t="str">
        <f t="shared" si="77"/>
        <v/>
      </c>
      <c r="BA42" s="37"/>
      <c r="BB42" s="34"/>
      <c r="BC42" s="187">
        <f t="shared" si="78"/>
        <v>0</v>
      </c>
      <c r="BD42" s="187">
        <f t="shared" si="79"/>
        <v>0</v>
      </c>
      <c r="BE42" s="187">
        <f t="shared" si="80"/>
        <v>0</v>
      </c>
      <c r="BF42" s="42" t="str">
        <f t="shared" si="81"/>
        <v/>
      </c>
      <c r="BG42" s="187"/>
      <c r="BH42" s="19"/>
      <c r="BI42" s="187">
        <f t="shared" si="82"/>
        <v>0</v>
      </c>
      <c r="BJ42" s="187">
        <f t="shared" si="83"/>
        <v>0</v>
      </c>
      <c r="BK42" s="187">
        <f t="shared" si="84"/>
        <v>0</v>
      </c>
      <c r="BL42" s="188" t="str">
        <f t="shared" si="85"/>
        <v/>
      </c>
      <c r="BM42" s="187"/>
      <c r="BN42" s="19"/>
      <c r="BO42" s="187">
        <f t="shared" si="86"/>
        <v>0</v>
      </c>
      <c r="BP42" s="187">
        <f t="shared" si="87"/>
        <v>0</v>
      </c>
      <c r="BQ42" s="187">
        <f t="shared" si="88"/>
        <v>0</v>
      </c>
      <c r="BR42" s="188" t="str">
        <f t="shared" si="89"/>
        <v/>
      </c>
    </row>
    <row r="43" spans="1:70" s="2" customFormat="1" ht="12.75" customHeight="1" x14ac:dyDescent="0.3">
      <c r="A43" s="53">
        <v>41</v>
      </c>
      <c r="B43" s="61"/>
      <c r="C43" s="60"/>
      <c r="D43" s="4"/>
      <c r="E43" s="10">
        <f t="shared" si="45"/>
        <v>0</v>
      </c>
      <c r="F43" s="32" t="str">
        <f t="shared" si="46"/>
        <v/>
      </c>
      <c r="G43" s="32" t="str">
        <f t="shared" si="47"/>
        <v/>
      </c>
      <c r="H43" s="32" t="str">
        <f t="shared" si="48"/>
        <v/>
      </c>
      <c r="I43" s="32" t="str">
        <f t="shared" si="49"/>
        <v/>
      </c>
      <c r="J43" s="32" t="str">
        <f t="shared" si="50"/>
        <v/>
      </c>
      <c r="K43" s="32" t="str">
        <f t="shared" si="51"/>
        <v/>
      </c>
      <c r="L43" s="32" t="str">
        <f t="shared" si="52"/>
        <v/>
      </c>
      <c r="M43" s="32" t="str">
        <f t="shared" si="53"/>
        <v/>
      </c>
      <c r="N43" s="103"/>
      <c r="O43" s="33">
        <f>IF(E43&lt;4,SUM(F43:N43),SUMPRODUCT(LARGE(F43:N43,{1;2;3;4})))</f>
        <v>0</v>
      </c>
      <c r="P43" s="43"/>
      <c r="Q43" s="37"/>
      <c r="R43" s="37">
        <f t="shared" si="54"/>
        <v>0</v>
      </c>
      <c r="S43" s="37">
        <f t="shared" si="55"/>
        <v>0</v>
      </c>
      <c r="T43" s="37">
        <f t="shared" si="56"/>
        <v>0</v>
      </c>
      <c r="U43" s="42" t="str">
        <f t="shared" si="57"/>
        <v/>
      </c>
      <c r="V43" s="37"/>
      <c r="W43" s="39"/>
      <c r="X43" s="39"/>
      <c r="Y43" s="41" t="str">
        <f t="shared" si="90"/>
        <v/>
      </c>
      <c r="Z43" s="41">
        <f t="shared" si="59"/>
        <v>0</v>
      </c>
      <c r="AA43" s="37">
        <f t="shared" si="60"/>
        <v>0</v>
      </c>
      <c r="AB43" s="42" t="str">
        <f t="shared" si="61"/>
        <v/>
      </c>
      <c r="AC43" s="37"/>
      <c r="AD43" s="37"/>
      <c r="AE43" s="37">
        <f t="shared" si="62"/>
        <v>0</v>
      </c>
      <c r="AF43" s="37">
        <f t="shared" si="63"/>
        <v>0</v>
      </c>
      <c r="AG43" s="37">
        <f t="shared" si="64"/>
        <v>0</v>
      </c>
      <c r="AH43" s="42" t="str">
        <f t="shared" si="65"/>
        <v/>
      </c>
      <c r="AI43" s="37"/>
      <c r="AJ43" s="37"/>
      <c r="AK43" s="39">
        <f t="shared" si="66"/>
        <v>0</v>
      </c>
      <c r="AL43" s="39">
        <f t="shared" si="67"/>
        <v>0</v>
      </c>
      <c r="AM43" s="37">
        <f t="shared" si="68"/>
        <v>0</v>
      </c>
      <c r="AN43" s="42" t="str">
        <f t="shared" si="69"/>
        <v/>
      </c>
      <c r="AO43" s="37"/>
      <c r="AP43" s="39"/>
      <c r="AQ43" s="37">
        <f t="shared" si="70"/>
        <v>0</v>
      </c>
      <c r="AR43" s="37">
        <f t="shared" si="71"/>
        <v>0</v>
      </c>
      <c r="AS43" s="37">
        <f t="shared" si="72"/>
        <v>0</v>
      </c>
      <c r="AT43" s="42" t="str">
        <f t="shared" si="73"/>
        <v/>
      </c>
      <c r="AU43" s="186"/>
      <c r="AV43" s="19"/>
      <c r="AW43" s="187">
        <f t="shared" si="74"/>
        <v>0</v>
      </c>
      <c r="AX43" s="187">
        <f t="shared" si="75"/>
        <v>0</v>
      </c>
      <c r="AY43" s="187">
        <f t="shared" si="76"/>
        <v>0</v>
      </c>
      <c r="AZ43" s="42" t="str">
        <f t="shared" si="77"/>
        <v/>
      </c>
      <c r="BA43" s="37"/>
      <c r="BB43" s="34"/>
      <c r="BC43" s="187">
        <f t="shared" si="78"/>
        <v>0</v>
      </c>
      <c r="BD43" s="187">
        <f t="shared" si="79"/>
        <v>0</v>
      </c>
      <c r="BE43" s="187">
        <f t="shared" si="80"/>
        <v>0</v>
      </c>
      <c r="BF43" s="42" t="str">
        <f t="shared" si="81"/>
        <v/>
      </c>
      <c r="BG43" s="187"/>
      <c r="BH43" s="19"/>
      <c r="BI43" s="187">
        <f t="shared" si="82"/>
        <v>0</v>
      </c>
      <c r="BJ43" s="187">
        <f t="shared" si="83"/>
        <v>0</v>
      </c>
      <c r="BK43" s="187">
        <f t="shared" si="84"/>
        <v>0</v>
      </c>
      <c r="BL43" s="188" t="str">
        <f t="shared" si="85"/>
        <v/>
      </c>
      <c r="BM43" s="19"/>
      <c r="BN43" s="19"/>
      <c r="BO43" s="187">
        <f t="shared" si="86"/>
        <v>0</v>
      </c>
      <c r="BP43" s="187">
        <f t="shared" si="87"/>
        <v>0</v>
      </c>
      <c r="BQ43" s="187">
        <f t="shared" si="88"/>
        <v>0</v>
      </c>
      <c r="BR43" s="188" t="str">
        <f t="shared" si="89"/>
        <v/>
      </c>
    </row>
    <row r="44" spans="1:70" s="3" customFormat="1" ht="12.75" customHeight="1" x14ac:dyDescent="0.3">
      <c r="A44" s="53">
        <v>42</v>
      </c>
      <c r="B44" s="61"/>
      <c r="C44" s="62"/>
      <c r="D44" s="4"/>
      <c r="E44" s="10">
        <f t="shared" si="45"/>
        <v>0</v>
      </c>
      <c r="F44" s="32" t="str">
        <f t="shared" si="46"/>
        <v/>
      </c>
      <c r="G44" s="32" t="str">
        <f t="shared" si="47"/>
        <v/>
      </c>
      <c r="H44" s="32" t="str">
        <f t="shared" si="48"/>
        <v/>
      </c>
      <c r="I44" s="32" t="str">
        <f t="shared" si="49"/>
        <v/>
      </c>
      <c r="J44" s="32" t="str">
        <f t="shared" si="50"/>
        <v/>
      </c>
      <c r="K44" s="32" t="str">
        <f t="shared" si="51"/>
        <v/>
      </c>
      <c r="L44" s="32" t="str">
        <f t="shared" si="52"/>
        <v/>
      </c>
      <c r="M44" s="32" t="str">
        <f t="shared" si="53"/>
        <v/>
      </c>
      <c r="N44" s="103"/>
      <c r="O44" s="33">
        <f>IF(E44&lt;4,SUM(F44:N44),SUMPRODUCT(LARGE(F44:N44,{1;2;3;4})))</f>
        <v>0</v>
      </c>
      <c r="P44" s="36"/>
      <c r="Q44" s="34"/>
      <c r="R44" s="34">
        <f t="shared" si="54"/>
        <v>0</v>
      </c>
      <c r="S44" s="34">
        <f t="shared" si="55"/>
        <v>0</v>
      </c>
      <c r="T44" s="34">
        <f t="shared" si="56"/>
        <v>0</v>
      </c>
      <c r="U44" s="35" t="str">
        <f t="shared" si="57"/>
        <v/>
      </c>
      <c r="V44" s="37"/>
      <c r="W44" s="39"/>
      <c r="X44" s="39"/>
      <c r="Y44" s="41" t="str">
        <f t="shared" si="90"/>
        <v/>
      </c>
      <c r="Z44" s="41">
        <f t="shared" si="59"/>
        <v>0</v>
      </c>
      <c r="AA44" s="34">
        <f t="shared" si="60"/>
        <v>0</v>
      </c>
      <c r="AB44" s="35" t="str">
        <f t="shared" si="61"/>
        <v/>
      </c>
      <c r="AC44" s="37"/>
      <c r="AD44" s="34"/>
      <c r="AE44" s="34">
        <f t="shared" si="62"/>
        <v>0</v>
      </c>
      <c r="AF44" s="34">
        <f t="shared" si="63"/>
        <v>0</v>
      </c>
      <c r="AG44" s="34">
        <f t="shared" si="64"/>
        <v>0</v>
      </c>
      <c r="AH44" s="35" t="str">
        <f t="shared" si="65"/>
        <v/>
      </c>
      <c r="AI44" s="37"/>
      <c r="AJ44" s="34"/>
      <c r="AK44" s="39">
        <f t="shared" si="66"/>
        <v>0</v>
      </c>
      <c r="AL44" s="39">
        <f t="shared" si="67"/>
        <v>0</v>
      </c>
      <c r="AM44" s="34">
        <f t="shared" si="68"/>
        <v>0</v>
      </c>
      <c r="AN44" s="35" t="str">
        <f t="shared" si="69"/>
        <v/>
      </c>
      <c r="AO44" s="37"/>
      <c r="AP44" s="39"/>
      <c r="AQ44" s="34">
        <f t="shared" si="70"/>
        <v>0</v>
      </c>
      <c r="AR44" s="34">
        <f t="shared" si="71"/>
        <v>0</v>
      </c>
      <c r="AS44" s="34">
        <f t="shared" si="72"/>
        <v>0</v>
      </c>
      <c r="AT44" s="35" t="str">
        <f t="shared" si="73"/>
        <v/>
      </c>
      <c r="AU44" s="186"/>
      <c r="AV44" s="19"/>
      <c r="AW44" s="187">
        <f t="shared" si="74"/>
        <v>0</v>
      </c>
      <c r="AX44" s="187">
        <f t="shared" si="75"/>
        <v>0</v>
      </c>
      <c r="AY44" s="187">
        <f t="shared" si="76"/>
        <v>0</v>
      </c>
      <c r="AZ44" s="42" t="str">
        <f t="shared" si="77"/>
        <v/>
      </c>
      <c r="BA44" s="37"/>
      <c r="BB44" s="34"/>
      <c r="BC44" s="187">
        <f t="shared" si="78"/>
        <v>0</v>
      </c>
      <c r="BD44" s="187">
        <f t="shared" si="79"/>
        <v>0</v>
      </c>
      <c r="BE44" s="187">
        <f t="shared" si="80"/>
        <v>0</v>
      </c>
      <c r="BF44" s="42" t="str">
        <f t="shared" si="81"/>
        <v/>
      </c>
      <c r="BG44" s="187"/>
      <c r="BH44" s="19"/>
      <c r="BI44" s="187">
        <f t="shared" si="82"/>
        <v>0</v>
      </c>
      <c r="BJ44" s="187">
        <f t="shared" si="83"/>
        <v>0</v>
      </c>
      <c r="BK44" s="187">
        <f t="shared" si="84"/>
        <v>0</v>
      </c>
      <c r="BL44" s="188" t="str">
        <f t="shared" si="85"/>
        <v/>
      </c>
      <c r="BM44" s="187"/>
      <c r="BN44" s="187"/>
      <c r="BO44" s="187">
        <f t="shared" si="86"/>
        <v>0</v>
      </c>
      <c r="BP44" s="187">
        <f t="shared" si="87"/>
        <v>0</v>
      </c>
      <c r="BQ44" s="187">
        <f t="shared" si="88"/>
        <v>0</v>
      </c>
      <c r="BR44" s="188" t="str">
        <f t="shared" si="89"/>
        <v/>
      </c>
    </row>
    <row r="45" spans="1:70" ht="12.75" customHeight="1" x14ac:dyDescent="0.3">
      <c r="A45" s="53">
        <v>43</v>
      </c>
      <c r="B45" s="61"/>
      <c r="C45" s="60"/>
      <c r="D45" s="4"/>
      <c r="E45" s="10">
        <f t="shared" si="45"/>
        <v>0</v>
      </c>
      <c r="F45" s="32" t="str">
        <f t="shared" si="46"/>
        <v/>
      </c>
      <c r="G45" s="32" t="str">
        <f t="shared" si="47"/>
        <v/>
      </c>
      <c r="H45" s="32" t="str">
        <f t="shared" si="48"/>
        <v/>
      </c>
      <c r="I45" s="32" t="str">
        <f t="shared" si="49"/>
        <v/>
      </c>
      <c r="J45" s="32" t="str">
        <f t="shared" si="50"/>
        <v/>
      </c>
      <c r="K45" s="32" t="str">
        <f t="shared" si="51"/>
        <v/>
      </c>
      <c r="L45" s="32" t="str">
        <f t="shared" si="52"/>
        <v/>
      </c>
      <c r="M45" s="32" t="str">
        <f t="shared" si="53"/>
        <v/>
      </c>
      <c r="N45" s="103"/>
      <c r="O45" s="33">
        <f>IF(E45&lt;4,SUM(F45:N45),SUMPRODUCT(LARGE(F45:N45,{1;2;3;4})))</f>
        <v>0</v>
      </c>
      <c r="P45" s="79"/>
      <c r="Q45" s="1"/>
      <c r="R45" s="34">
        <f t="shared" si="54"/>
        <v>0</v>
      </c>
      <c r="S45" s="34">
        <f t="shared" si="55"/>
        <v>0</v>
      </c>
      <c r="T45" s="34">
        <f t="shared" si="56"/>
        <v>0</v>
      </c>
      <c r="U45" s="35" t="str">
        <f t="shared" si="57"/>
        <v/>
      </c>
      <c r="V45" s="37"/>
      <c r="W45" s="39"/>
      <c r="X45" s="39"/>
      <c r="Y45" s="41" t="str">
        <f t="shared" si="90"/>
        <v/>
      </c>
      <c r="Z45" s="41">
        <f t="shared" si="59"/>
        <v>0</v>
      </c>
      <c r="AA45" s="34">
        <f t="shared" si="60"/>
        <v>0</v>
      </c>
      <c r="AB45" s="35" t="str">
        <f t="shared" si="61"/>
        <v/>
      </c>
      <c r="AC45" s="37"/>
      <c r="AD45" s="34"/>
      <c r="AE45" s="34">
        <f t="shared" si="62"/>
        <v>0</v>
      </c>
      <c r="AF45" s="34">
        <f t="shared" si="63"/>
        <v>0</v>
      </c>
      <c r="AG45" s="34">
        <f t="shared" si="64"/>
        <v>0</v>
      </c>
      <c r="AH45" s="35" t="str">
        <f t="shared" si="65"/>
        <v/>
      </c>
      <c r="AI45" s="37"/>
      <c r="AJ45" s="34"/>
      <c r="AK45" s="39">
        <f t="shared" si="66"/>
        <v>0</v>
      </c>
      <c r="AL45" s="39">
        <f t="shared" si="67"/>
        <v>0</v>
      </c>
      <c r="AM45" s="34">
        <f t="shared" si="68"/>
        <v>0</v>
      </c>
      <c r="AN45" s="35" t="str">
        <f t="shared" si="69"/>
        <v/>
      </c>
      <c r="AO45" s="37"/>
      <c r="AP45" s="39"/>
      <c r="AQ45" s="34">
        <f t="shared" si="70"/>
        <v>0</v>
      </c>
      <c r="AR45" s="34">
        <f t="shared" si="71"/>
        <v>0</v>
      </c>
      <c r="AS45" s="34">
        <f t="shared" si="72"/>
        <v>0</v>
      </c>
      <c r="AT45" s="35" t="str">
        <f t="shared" si="73"/>
        <v/>
      </c>
      <c r="AU45" s="186"/>
      <c r="AV45" s="19"/>
      <c r="AW45" s="187">
        <f t="shared" si="74"/>
        <v>0</v>
      </c>
      <c r="AX45" s="187">
        <f t="shared" si="75"/>
        <v>0</v>
      </c>
      <c r="AY45" s="187">
        <f t="shared" si="76"/>
        <v>0</v>
      </c>
      <c r="AZ45" s="42" t="str">
        <f t="shared" si="77"/>
        <v/>
      </c>
      <c r="BA45" s="37"/>
      <c r="BB45" s="34"/>
      <c r="BC45" s="187">
        <f t="shared" si="78"/>
        <v>0</v>
      </c>
      <c r="BD45" s="187">
        <f t="shared" si="79"/>
        <v>0</v>
      </c>
      <c r="BE45" s="187">
        <f t="shared" si="80"/>
        <v>0</v>
      </c>
      <c r="BF45" s="42" t="str">
        <f t="shared" si="81"/>
        <v/>
      </c>
      <c r="BG45" s="187"/>
      <c r="BH45" s="19"/>
      <c r="BI45" s="187">
        <f t="shared" si="82"/>
        <v>0</v>
      </c>
      <c r="BJ45" s="187">
        <f t="shared" si="83"/>
        <v>0</v>
      </c>
      <c r="BK45" s="187">
        <f t="shared" si="84"/>
        <v>0</v>
      </c>
      <c r="BL45" s="188" t="str">
        <f t="shared" si="85"/>
        <v/>
      </c>
      <c r="BM45" s="187"/>
      <c r="BN45" s="19"/>
      <c r="BO45" s="187">
        <f t="shared" si="86"/>
        <v>0</v>
      </c>
      <c r="BP45" s="187">
        <f t="shared" si="87"/>
        <v>0</v>
      </c>
      <c r="BQ45" s="187">
        <f t="shared" si="88"/>
        <v>0</v>
      </c>
      <c r="BR45" s="188" t="str">
        <f t="shared" si="89"/>
        <v/>
      </c>
    </row>
    <row r="46" spans="1:70" s="3" customFormat="1" ht="12.75" customHeight="1" x14ac:dyDescent="0.3">
      <c r="A46" s="53">
        <v>44</v>
      </c>
      <c r="B46" s="67"/>
      <c r="C46" s="67"/>
      <c r="D46" s="76"/>
      <c r="E46" s="10">
        <f t="shared" si="45"/>
        <v>0</v>
      </c>
      <c r="F46" s="32" t="str">
        <f t="shared" si="46"/>
        <v/>
      </c>
      <c r="G46" s="32" t="str">
        <f t="shared" si="47"/>
        <v/>
      </c>
      <c r="H46" s="32" t="str">
        <f t="shared" si="48"/>
        <v/>
      </c>
      <c r="I46" s="32" t="str">
        <f t="shared" si="49"/>
        <v/>
      </c>
      <c r="J46" s="32" t="str">
        <f t="shared" si="50"/>
        <v/>
      </c>
      <c r="K46" s="32" t="str">
        <f t="shared" si="51"/>
        <v/>
      </c>
      <c r="L46" s="32" t="str">
        <f t="shared" si="52"/>
        <v/>
      </c>
      <c r="M46" s="32" t="str">
        <f t="shared" si="53"/>
        <v/>
      </c>
      <c r="N46" s="103"/>
      <c r="O46" s="33">
        <f>IF(E46&lt;4,SUM(F46:N46),SUMPRODUCT(LARGE(F46:N46,{1;2;3;4})))</f>
        <v>0</v>
      </c>
      <c r="P46" s="82"/>
      <c r="Q46" s="1"/>
      <c r="R46" s="34">
        <f t="shared" si="54"/>
        <v>0</v>
      </c>
      <c r="S46" s="34">
        <f t="shared" si="55"/>
        <v>0</v>
      </c>
      <c r="T46" s="34">
        <f t="shared" si="56"/>
        <v>0</v>
      </c>
      <c r="U46" s="35" t="str">
        <f t="shared" si="57"/>
        <v/>
      </c>
      <c r="V46" s="37"/>
      <c r="W46" s="39"/>
      <c r="X46" s="39"/>
      <c r="Y46" s="39" t="str">
        <f t="shared" si="90"/>
        <v/>
      </c>
      <c r="Z46" s="39">
        <f t="shared" si="59"/>
        <v>0</v>
      </c>
      <c r="AA46" s="34">
        <f t="shared" si="60"/>
        <v>0</v>
      </c>
      <c r="AB46" s="35" t="str">
        <f t="shared" si="61"/>
        <v/>
      </c>
      <c r="AC46" s="37"/>
      <c r="AD46" s="34"/>
      <c r="AE46" s="34">
        <f t="shared" si="62"/>
        <v>0</v>
      </c>
      <c r="AF46" s="34">
        <f t="shared" si="63"/>
        <v>0</v>
      </c>
      <c r="AG46" s="34">
        <f t="shared" si="64"/>
        <v>0</v>
      </c>
      <c r="AH46" s="35" t="str">
        <f t="shared" si="65"/>
        <v/>
      </c>
      <c r="AI46" s="37"/>
      <c r="AJ46" s="34"/>
      <c r="AK46" s="39">
        <f t="shared" si="66"/>
        <v>0</v>
      </c>
      <c r="AL46" s="39">
        <f t="shared" si="67"/>
        <v>0</v>
      </c>
      <c r="AM46" s="34">
        <f t="shared" si="68"/>
        <v>0</v>
      </c>
      <c r="AN46" s="35" t="str">
        <f t="shared" si="69"/>
        <v/>
      </c>
      <c r="AO46" s="37"/>
      <c r="AP46" s="39"/>
      <c r="AQ46" s="34">
        <f t="shared" si="70"/>
        <v>0</v>
      </c>
      <c r="AR46" s="34">
        <f t="shared" si="71"/>
        <v>0</v>
      </c>
      <c r="AS46" s="34">
        <f t="shared" si="72"/>
        <v>0</v>
      </c>
      <c r="AT46" s="35" t="str">
        <f t="shared" si="73"/>
        <v/>
      </c>
      <c r="AU46" s="186"/>
      <c r="AV46" s="19"/>
      <c r="AW46" s="187">
        <f t="shared" si="74"/>
        <v>0</v>
      </c>
      <c r="AX46" s="187">
        <f t="shared" si="75"/>
        <v>0</v>
      </c>
      <c r="AY46" s="187">
        <f t="shared" si="76"/>
        <v>0</v>
      </c>
      <c r="AZ46" s="42" t="str">
        <f t="shared" si="77"/>
        <v/>
      </c>
      <c r="BA46" s="37"/>
      <c r="BB46" s="34"/>
      <c r="BC46" s="187">
        <f t="shared" si="78"/>
        <v>0</v>
      </c>
      <c r="BD46" s="187">
        <f t="shared" si="79"/>
        <v>0</v>
      </c>
      <c r="BE46" s="187">
        <f t="shared" si="80"/>
        <v>0</v>
      </c>
      <c r="BF46" s="42" t="str">
        <f t="shared" si="81"/>
        <v/>
      </c>
      <c r="BG46" s="187"/>
      <c r="BH46" s="19"/>
      <c r="BI46" s="187">
        <f t="shared" si="82"/>
        <v>0</v>
      </c>
      <c r="BJ46" s="187">
        <f t="shared" si="83"/>
        <v>0</v>
      </c>
      <c r="BK46" s="187">
        <f t="shared" si="84"/>
        <v>0</v>
      </c>
      <c r="BL46" s="188" t="str">
        <f t="shared" si="85"/>
        <v/>
      </c>
      <c r="BM46" s="187"/>
      <c r="BN46" s="19"/>
      <c r="BO46" s="187">
        <f t="shared" si="86"/>
        <v>0</v>
      </c>
      <c r="BP46" s="187">
        <f t="shared" si="87"/>
        <v>0</v>
      </c>
      <c r="BQ46" s="187">
        <f t="shared" si="88"/>
        <v>0</v>
      </c>
      <c r="BR46" s="188" t="str">
        <f t="shared" si="89"/>
        <v/>
      </c>
    </row>
    <row r="47" spans="1:70" ht="12.75" customHeight="1" x14ac:dyDescent="0.3">
      <c r="A47" s="53">
        <v>45</v>
      </c>
      <c r="B47" s="60"/>
      <c r="C47" s="61"/>
      <c r="D47" s="4"/>
      <c r="E47" s="10">
        <f t="shared" si="45"/>
        <v>0</v>
      </c>
      <c r="F47" s="32" t="str">
        <f t="shared" si="46"/>
        <v/>
      </c>
      <c r="G47" s="32" t="str">
        <f t="shared" si="47"/>
        <v/>
      </c>
      <c r="H47" s="32" t="str">
        <f t="shared" si="48"/>
        <v/>
      </c>
      <c r="I47" s="32" t="str">
        <f t="shared" si="49"/>
        <v/>
      </c>
      <c r="J47" s="32" t="str">
        <f t="shared" si="50"/>
        <v/>
      </c>
      <c r="K47" s="32" t="str">
        <f t="shared" si="51"/>
        <v/>
      </c>
      <c r="L47" s="32" t="str">
        <f t="shared" si="52"/>
        <v/>
      </c>
      <c r="M47" s="32" t="str">
        <f t="shared" si="53"/>
        <v/>
      </c>
      <c r="N47" s="103"/>
      <c r="O47" s="33">
        <f>IF(E47&lt;4,SUM(F47:N47),SUMPRODUCT(LARGE(F47:N47,{1;2;3;4})))</f>
        <v>0</v>
      </c>
      <c r="P47" s="36"/>
      <c r="Q47" s="37"/>
      <c r="R47" s="34">
        <f t="shared" si="54"/>
        <v>0</v>
      </c>
      <c r="S47" s="34">
        <f t="shared" si="55"/>
        <v>0</v>
      </c>
      <c r="T47" s="34">
        <f t="shared" si="56"/>
        <v>0</v>
      </c>
      <c r="U47" s="35" t="str">
        <f t="shared" si="57"/>
        <v/>
      </c>
      <c r="V47" s="34"/>
      <c r="W47" s="39"/>
      <c r="X47" s="39"/>
      <c r="Y47" s="41" t="str">
        <f t="shared" si="90"/>
        <v/>
      </c>
      <c r="Z47" s="41">
        <f t="shared" si="59"/>
        <v>0</v>
      </c>
      <c r="AA47" s="34">
        <f t="shared" si="60"/>
        <v>0</v>
      </c>
      <c r="AB47" s="35" t="str">
        <f t="shared" si="61"/>
        <v/>
      </c>
      <c r="AC47" s="34"/>
      <c r="AD47" s="34"/>
      <c r="AE47" s="34">
        <f t="shared" si="62"/>
        <v>0</v>
      </c>
      <c r="AF47" s="34">
        <f t="shared" si="63"/>
        <v>0</v>
      </c>
      <c r="AG47" s="34">
        <f t="shared" si="64"/>
        <v>0</v>
      </c>
      <c r="AH47" s="35" t="str">
        <f t="shared" si="65"/>
        <v/>
      </c>
      <c r="AI47" s="34"/>
      <c r="AJ47" s="34"/>
      <c r="AK47" s="39">
        <f t="shared" si="66"/>
        <v>0</v>
      </c>
      <c r="AL47" s="39">
        <f t="shared" si="67"/>
        <v>0</v>
      </c>
      <c r="AM47" s="34">
        <f t="shared" si="68"/>
        <v>0</v>
      </c>
      <c r="AN47" s="35" t="str">
        <f t="shared" si="69"/>
        <v/>
      </c>
      <c r="AO47" s="34"/>
      <c r="AP47" s="39"/>
      <c r="AQ47" s="34">
        <f t="shared" si="70"/>
        <v>0</v>
      </c>
      <c r="AR47" s="34">
        <f t="shared" si="71"/>
        <v>0</v>
      </c>
      <c r="AS47" s="34">
        <f t="shared" si="72"/>
        <v>0</v>
      </c>
      <c r="AT47" s="35" t="str">
        <f t="shared" si="73"/>
        <v/>
      </c>
      <c r="AU47" s="189"/>
      <c r="AV47" s="187"/>
      <c r="AW47" s="187">
        <f t="shared" si="74"/>
        <v>0</v>
      </c>
      <c r="AX47" s="187">
        <f t="shared" si="75"/>
        <v>0</v>
      </c>
      <c r="AY47" s="187">
        <f t="shared" si="76"/>
        <v>0</v>
      </c>
      <c r="AZ47" s="42" t="str">
        <f t="shared" si="77"/>
        <v/>
      </c>
      <c r="BA47" s="34"/>
      <c r="BB47" s="37"/>
      <c r="BC47" s="187">
        <f t="shared" si="78"/>
        <v>0</v>
      </c>
      <c r="BD47" s="187">
        <f t="shared" si="79"/>
        <v>0</v>
      </c>
      <c r="BE47" s="187">
        <f t="shared" si="80"/>
        <v>0</v>
      </c>
      <c r="BF47" s="42" t="str">
        <f t="shared" si="81"/>
        <v/>
      </c>
      <c r="BG47" s="19"/>
      <c r="BH47" s="187"/>
      <c r="BI47" s="187">
        <f t="shared" si="82"/>
        <v>0</v>
      </c>
      <c r="BJ47" s="187">
        <f t="shared" si="83"/>
        <v>0</v>
      </c>
      <c r="BK47" s="187">
        <f t="shared" si="84"/>
        <v>0</v>
      </c>
      <c r="BL47" s="188" t="str">
        <f t="shared" si="85"/>
        <v/>
      </c>
      <c r="BM47" s="19"/>
      <c r="BN47" s="19"/>
      <c r="BO47" s="187">
        <f t="shared" si="86"/>
        <v>0</v>
      </c>
      <c r="BP47" s="187">
        <f t="shared" si="87"/>
        <v>0</v>
      </c>
      <c r="BQ47" s="187">
        <f t="shared" si="88"/>
        <v>0</v>
      </c>
      <c r="BR47" s="188" t="str">
        <f t="shared" si="89"/>
        <v/>
      </c>
    </row>
    <row r="48" spans="1:70" ht="12.75" customHeight="1" x14ac:dyDescent="0.3">
      <c r="A48" s="53">
        <v>46</v>
      </c>
      <c r="B48" s="60"/>
      <c r="C48" s="61"/>
      <c r="D48" s="4"/>
      <c r="E48" s="10">
        <f t="shared" si="45"/>
        <v>0</v>
      </c>
      <c r="F48" s="32" t="str">
        <f t="shared" si="46"/>
        <v/>
      </c>
      <c r="G48" s="32" t="str">
        <f t="shared" si="47"/>
        <v/>
      </c>
      <c r="H48" s="32" t="str">
        <f t="shared" si="48"/>
        <v/>
      </c>
      <c r="I48" s="32" t="str">
        <f t="shared" si="49"/>
        <v/>
      </c>
      <c r="J48" s="32" t="str">
        <f t="shared" si="50"/>
        <v/>
      </c>
      <c r="K48" s="32" t="str">
        <f t="shared" si="51"/>
        <v/>
      </c>
      <c r="L48" s="32" t="str">
        <f t="shared" si="52"/>
        <v/>
      </c>
      <c r="M48" s="32" t="str">
        <f t="shared" si="53"/>
        <v/>
      </c>
      <c r="N48" s="103"/>
      <c r="O48" s="33">
        <f>IF(E48&lt;4,SUM(F48:N48),SUMPRODUCT(LARGE(F48:N48,{1;2;3;4})))</f>
        <v>0</v>
      </c>
      <c r="P48" s="36"/>
      <c r="Q48" s="34"/>
      <c r="R48" s="34">
        <f t="shared" si="54"/>
        <v>0</v>
      </c>
      <c r="S48" s="34">
        <f t="shared" si="55"/>
        <v>0</v>
      </c>
      <c r="T48" s="34">
        <f t="shared" si="56"/>
        <v>0</v>
      </c>
      <c r="U48" s="35" t="str">
        <f t="shared" si="57"/>
        <v/>
      </c>
      <c r="V48" s="37"/>
      <c r="W48" s="39"/>
      <c r="X48" s="39"/>
      <c r="Y48" s="41" t="str">
        <f t="shared" si="90"/>
        <v/>
      </c>
      <c r="Z48" s="41">
        <f t="shared" si="59"/>
        <v>0</v>
      </c>
      <c r="AA48" s="34">
        <f t="shared" si="60"/>
        <v>0</v>
      </c>
      <c r="AB48" s="35" t="str">
        <f t="shared" si="61"/>
        <v/>
      </c>
      <c r="AC48" s="37"/>
      <c r="AD48" s="34"/>
      <c r="AE48" s="34">
        <f t="shared" si="62"/>
        <v>0</v>
      </c>
      <c r="AF48" s="34">
        <f t="shared" si="63"/>
        <v>0</v>
      </c>
      <c r="AG48" s="34">
        <f t="shared" si="64"/>
        <v>0</v>
      </c>
      <c r="AH48" s="35" t="str">
        <f t="shared" si="65"/>
        <v/>
      </c>
      <c r="AI48" s="37"/>
      <c r="AJ48" s="34"/>
      <c r="AK48" s="39">
        <f t="shared" si="66"/>
        <v>0</v>
      </c>
      <c r="AL48" s="39">
        <f t="shared" si="67"/>
        <v>0</v>
      </c>
      <c r="AM48" s="34">
        <f t="shared" si="68"/>
        <v>0</v>
      </c>
      <c r="AN48" s="35" t="str">
        <f t="shared" si="69"/>
        <v/>
      </c>
      <c r="AO48" s="37"/>
      <c r="AP48" s="39"/>
      <c r="AQ48" s="37">
        <f t="shared" si="70"/>
        <v>0</v>
      </c>
      <c r="AR48" s="34">
        <f t="shared" si="71"/>
        <v>0</v>
      </c>
      <c r="AS48" s="34">
        <f t="shared" si="72"/>
        <v>0</v>
      </c>
      <c r="AT48" s="35" t="str">
        <f t="shared" si="73"/>
        <v/>
      </c>
      <c r="AU48" s="186"/>
      <c r="AV48" s="19"/>
      <c r="AW48" s="187">
        <f t="shared" si="74"/>
        <v>0</v>
      </c>
      <c r="AX48" s="187">
        <f t="shared" si="75"/>
        <v>0</v>
      </c>
      <c r="AY48" s="187">
        <f t="shared" si="76"/>
        <v>0</v>
      </c>
      <c r="AZ48" s="42" t="str">
        <f t="shared" si="77"/>
        <v/>
      </c>
      <c r="BA48" s="37"/>
      <c r="BB48" s="34"/>
      <c r="BC48" s="187">
        <f t="shared" si="78"/>
        <v>0</v>
      </c>
      <c r="BD48" s="187">
        <f t="shared" si="79"/>
        <v>0</v>
      </c>
      <c r="BE48" s="187">
        <f t="shared" si="80"/>
        <v>0</v>
      </c>
      <c r="BF48" s="42" t="str">
        <f t="shared" si="81"/>
        <v/>
      </c>
      <c r="BG48" s="187"/>
      <c r="BH48" s="19"/>
      <c r="BI48" s="187">
        <f t="shared" si="82"/>
        <v>0</v>
      </c>
      <c r="BJ48" s="187">
        <f t="shared" si="83"/>
        <v>0</v>
      </c>
      <c r="BK48" s="187">
        <f t="shared" si="84"/>
        <v>0</v>
      </c>
      <c r="BL48" s="188" t="str">
        <f t="shared" si="85"/>
        <v/>
      </c>
      <c r="BM48" s="187"/>
      <c r="BN48" s="187"/>
      <c r="BO48" s="187">
        <f t="shared" si="86"/>
        <v>0</v>
      </c>
      <c r="BP48" s="187">
        <f t="shared" si="87"/>
        <v>0</v>
      </c>
      <c r="BQ48" s="187">
        <f t="shared" si="88"/>
        <v>0</v>
      </c>
      <c r="BR48" s="188" t="str">
        <f t="shared" si="89"/>
        <v/>
      </c>
    </row>
    <row r="49" spans="1:70" ht="12.75" customHeight="1" x14ac:dyDescent="0.3">
      <c r="A49" s="53">
        <v>47</v>
      </c>
      <c r="B49" s="60"/>
      <c r="C49" s="60"/>
      <c r="D49" s="4"/>
      <c r="E49" s="10">
        <f t="shared" si="45"/>
        <v>0</v>
      </c>
      <c r="F49" s="32" t="str">
        <f t="shared" si="46"/>
        <v/>
      </c>
      <c r="G49" s="32" t="str">
        <f t="shared" si="47"/>
        <v/>
      </c>
      <c r="H49" s="32" t="str">
        <f t="shared" si="48"/>
        <v/>
      </c>
      <c r="I49" s="32" t="str">
        <f t="shared" si="49"/>
        <v/>
      </c>
      <c r="J49" s="32" t="str">
        <f t="shared" si="50"/>
        <v/>
      </c>
      <c r="K49" s="32" t="str">
        <f t="shared" si="51"/>
        <v/>
      </c>
      <c r="L49" s="32" t="str">
        <f t="shared" si="52"/>
        <v/>
      </c>
      <c r="M49" s="32" t="str">
        <f t="shared" si="53"/>
        <v/>
      </c>
      <c r="N49" s="103"/>
      <c r="O49" s="33">
        <f>IF(E49&lt;4,SUM(F49:N49),SUMPRODUCT(LARGE(F49:N49,{1;2;3;4})))</f>
        <v>0</v>
      </c>
      <c r="P49" s="36"/>
      <c r="Q49" s="37"/>
      <c r="R49" s="37">
        <f t="shared" si="54"/>
        <v>0</v>
      </c>
      <c r="S49" s="37">
        <f t="shared" si="55"/>
        <v>0</v>
      </c>
      <c r="T49" s="37">
        <f t="shared" si="56"/>
        <v>0</v>
      </c>
      <c r="U49" s="42" t="str">
        <f t="shared" si="57"/>
        <v/>
      </c>
      <c r="V49" s="37"/>
      <c r="W49" s="39"/>
      <c r="X49" s="39"/>
      <c r="Y49" s="39" t="str">
        <f t="shared" si="90"/>
        <v/>
      </c>
      <c r="Z49" s="39">
        <f t="shared" si="59"/>
        <v>0</v>
      </c>
      <c r="AA49" s="37">
        <f t="shared" si="60"/>
        <v>0</v>
      </c>
      <c r="AB49" s="42" t="str">
        <f t="shared" si="61"/>
        <v/>
      </c>
      <c r="AC49" s="37"/>
      <c r="AD49" s="37"/>
      <c r="AE49" s="37">
        <f t="shared" si="62"/>
        <v>0</v>
      </c>
      <c r="AF49" s="37">
        <f t="shared" si="63"/>
        <v>0</v>
      </c>
      <c r="AG49" s="37">
        <f t="shared" si="64"/>
        <v>0</v>
      </c>
      <c r="AH49" s="42" t="str">
        <f t="shared" si="65"/>
        <v/>
      </c>
      <c r="AI49" s="37"/>
      <c r="AJ49" s="37"/>
      <c r="AK49" s="39">
        <f t="shared" si="66"/>
        <v>0</v>
      </c>
      <c r="AL49" s="39">
        <f t="shared" si="67"/>
        <v>0</v>
      </c>
      <c r="AM49" s="37">
        <f t="shared" si="68"/>
        <v>0</v>
      </c>
      <c r="AN49" s="42" t="str">
        <f t="shared" si="69"/>
        <v/>
      </c>
      <c r="AO49" s="37"/>
      <c r="AP49" s="39"/>
      <c r="AQ49" s="37">
        <f t="shared" si="70"/>
        <v>0</v>
      </c>
      <c r="AR49" s="37">
        <f t="shared" si="71"/>
        <v>0</v>
      </c>
      <c r="AS49" s="37">
        <f t="shared" si="72"/>
        <v>0</v>
      </c>
      <c r="AT49" s="42" t="str">
        <f t="shared" si="73"/>
        <v/>
      </c>
      <c r="AU49" s="189"/>
      <c r="AV49" s="187"/>
      <c r="AW49" s="187">
        <f t="shared" si="74"/>
        <v>0</v>
      </c>
      <c r="AX49" s="187">
        <f t="shared" si="75"/>
        <v>0</v>
      </c>
      <c r="AY49" s="187">
        <f t="shared" si="76"/>
        <v>0</v>
      </c>
      <c r="AZ49" s="42" t="str">
        <f t="shared" si="77"/>
        <v/>
      </c>
      <c r="BA49" s="37"/>
      <c r="BB49" s="37"/>
      <c r="BC49" s="187">
        <f t="shared" si="78"/>
        <v>0</v>
      </c>
      <c r="BD49" s="187">
        <f t="shared" si="79"/>
        <v>0</v>
      </c>
      <c r="BE49" s="187">
        <f t="shared" si="80"/>
        <v>0</v>
      </c>
      <c r="BF49" s="42" t="str">
        <f t="shared" si="81"/>
        <v/>
      </c>
      <c r="BG49" s="187"/>
      <c r="BH49" s="187"/>
      <c r="BI49" s="187">
        <f t="shared" si="82"/>
        <v>0</v>
      </c>
      <c r="BJ49" s="187">
        <f t="shared" si="83"/>
        <v>0</v>
      </c>
      <c r="BK49" s="187">
        <f t="shared" si="84"/>
        <v>0</v>
      </c>
      <c r="BL49" s="188" t="str">
        <f t="shared" si="85"/>
        <v/>
      </c>
      <c r="BM49" s="187"/>
      <c r="BN49" s="19"/>
      <c r="BO49" s="187">
        <f t="shared" si="86"/>
        <v>0</v>
      </c>
      <c r="BP49" s="187">
        <f t="shared" si="87"/>
        <v>0</v>
      </c>
      <c r="BQ49" s="187">
        <f t="shared" si="88"/>
        <v>0</v>
      </c>
      <c r="BR49" s="188" t="str">
        <f t="shared" si="89"/>
        <v/>
      </c>
    </row>
    <row r="50" spans="1:70" ht="12.75" customHeight="1" x14ac:dyDescent="0.3">
      <c r="A50" s="53">
        <v>48</v>
      </c>
      <c r="B50" s="61"/>
      <c r="C50" s="61"/>
      <c r="D50" s="4"/>
      <c r="E50" s="10">
        <f t="shared" si="45"/>
        <v>0</v>
      </c>
      <c r="F50" s="32" t="str">
        <f t="shared" si="46"/>
        <v/>
      </c>
      <c r="G50" s="32" t="str">
        <f t="shared" si="47"/>
        <v/>
      </c>
      <c r="H50" s="32" t="str">
        <f t="shared" si="48"/>
        <v/>
      </c>
      <c r="I50" s="32" t="str">
        <f t="shared" si="49"/>
        <v/>
      </c>
      <c r="J50" s="32" t="str">
        <f t="shared" si="50"/>
        <v/>
      </c>
      <c r="K50" s="32" t="str">
        <f t="shared" si="51"/>
        <v/>
      </c>
      <c r="L50" s="32" t="str">
        <f t="shared" si="52"/>
        <v/>
      </c>
      <c r="M50" s="32" t="str">
        <f t="shared" si="53"/>
        <v/>
      </c>
      <c r="N50" s="103"/>
      <c r="O50" s="33">
        <f>IF(E50&lt;4,SUM(F50:N50),SUMPRODUCT(LARGE(F50:N50,{1;2;3;4})))</f>
        <v>0</v>
      </c>
      <c r="P50" s="36"/>
      <c r="Q50" s="37"/>
      <c r="R50" s="34">
        <f t="shared" si="54"/>
        <v>0</v>
      </c>
      <c r="S50" s="34">
        <f t="shared" si="55"/>
        <v>0</v>
      </c>
      <c r="T50" s="34">
        <f t="shared" si="56"/>
        <v>0</v>
      </c>
      <c r="U50" s="35" t="str">
        <f t="shared" si="57"/>
        <v/>
      </c>
      <c r="V50" s="37"/>
      <c r="W50" s="39"/>
      <c r="X50" s="39"/>
      <c r="Y50" s="39" t="str">
        <f t="shared" si="90"/>
        <v/>
      </c>
      <c r="Z50" s="39">
        <f t="shared" si="59"/>
        <v>0</v>
      </c>
      <c r="AA50" s="34">
        <f t="shared" si="60"/>
        <v>0</v>
      </c>
      <c r="AB50" s="35" t="str">
        <f t="shared" si="61"/>
        <v/>
      </c>
      <c r="AC50" s="37"/>
      <c r="AD50" s="34"/>
      <c r="AE50" s="34">
        <f t="shared" si="62"/>
        <v>0</v>
      </c>
      <c r="AF50" s="34">
        <f t="shared" si="63"/>
        <v>0</v>
      </c>
      <c r="AG50" s="34">
        <f t="shared" si="64"/>
        <v>0</v>
      </c>
      <c r="AH50" s="35" t="str">
        <f t="shared" si="65"/>
        <v/>
      </c>
      <c r="AI50" s="37"/>
      <c r="AJ50" s="34"/>
      <c r="AK50" s="39">
        <f t="shared" si="66"/>
        <v>0</v>
      </c>
      <c r="AL50" s="39">
        <f t="shared" si="67"/>
        <v>0</v>
      </c>
      <c r="AM50" s="34">
        <f t="shared" si="68"/>
        <v>0</v>
      </c>
      <c r="AN50" s="35" t="str">
        <f t="shared" si="69"/>
        <v/>
      </c>
      <c r="AO50" s="37"/>
      <c r="AP50" s="39"/>
      <c r="AQ50" s="37">
        <f t="shared" si="70"/>
        <v>0</v>
      </c>
      <c r="AR50" s="34">
        <f t="shared" si="71"/>
        <v>0</v>
      </c>
      <c r="AS50" s="34">
        <f t="shared" si="72"/>
        <v>0</v>
      </c>
      <c r="AT50" s="35" t="str">
        <f t="shared" si="73"/>
        <v/>
      </c>
      <c r="AU50" s="186"/>
      <c r="AV50" s="19"/>
      <c r="AW50" s="187">
        <f t="shared" si="74"/>
        <v>0</v>
      </c>
      <c r="AX50" s="187">
        <f t="shared" si="75"/>
        <v>0</v>
      </c>
      <c r="AY50" s="187">
        <f t="shared" si="76"/>
        <v>0</v>
      </c>
      <c r="AZ50" s="42" t="str">
        <f t="shared" si="77"/>
        <v/>
      </c>
      <c r="BA50" s="37"/>
      <c r="BB50" s="34"/>
      <c r="BC50" s="187">
        <f t="shared" si="78"/>
        <v>0</v>
      </c>
      <c r="BD50" s="187">
        <f t="shared" si="79"/>
        <v>0</v>
      </c>
      <c r="BE50" s="187">
        <f t="shared" si="80"/>
        <v>0</v>
      </c>
      <c r="BF50" s="42" t="str">
        <f t="shared" si="81"/>
        <v/>
      </c>
      <c r="BG50" s="187"/>
      <c r="BH50" s="19"/>
      <c r="BI50" s="187">
        <f t="shared" si="82"/>
        <v>0</v>
      </c>
      <c r="BJ50" s="187">
        <f t="shared" si="83"/>
        <v>0</v>
      </c>
      <c r="BK50" s="187">
        <f t="shared" si="84"/>
        <v>0</v>
      </c>
      <c r="BL50" s="188" t="str">
        <f t="shared" si="85"/>
        <v/>
      </c>
      <c r="BM50" s="187"/>
      <c r="BN50" s="19"/>
      <c r="BO50" s="187">
        <f t="shared" si="86"/>
        <v>0</v>
      </c>
      <c r="BP50" s="187">
        <f t="shared" si="87"/>
        <v>0</v>
      </c>
      <c r="BQ50" s="187">
        <f t="shared" si="88"/>
        <v>0</v>
      </c>
      <c r="BR50" s="188" t="str">
        <f t="shared" si="89"/>
        <v/>
      </c>
    </row>
    <row r="51" spans="1:70" ht="12.75" customHeight="1" x14ac:dyDescent="0.3">
      <c r="A51" s="53">
        <v>49</v>
      </c>
      <c r="B51" s="97"/>
      <c r="C51" s="67"/>
      <c r="D51" s="96"/>
      <c r="E51" s="10">
        <f t="shared" si="45"/>
        <v>0</v>
      </c>
      <c r="F51" s="32" t="str">
        <f t="shared" si="46"/>
        <v/>
      </c>
      <c r="G51" s="32" t="str">
        <f t="shared" si="47"/>
        <v/>
      </c>
      <c r="H51" s="32" t="str">
        <f t="shared" si="48"/>
        <v/>
      </c>
      <c r="I51" s="32" t="str">
        <f t="shared" si="49"/>
        <v/>
      </c>
      <c r="J51" s="32" t="str">
        <f t="shared" si="50"/>
        <v/>
      </c>
      <c r="K51" s="32" t="str">
        <f t="shared" si="51"/>
        <v/>
      </c>
      <c r="L51" s="32" t="str">
        <f t="shared" si="52"/>
        <v/>
      </c>
      <c r="M51" s="32" t="str">
        <f t="shared" si="53"/>
        <v/>
      </c>
      <c r="N51" s="103"/>
      <c r="O51" s="33">
        <f>IF(E51&lt;4,SUM(F51:N51),SUMPRODUCT(LARGE(F51:N51,{1;2;3;4})))</f>
        <v>0</v>
      </c>
      <c r="P51" s="36"/>
      <c r="Q51" s="37"/>
      <c r="R51" s="34">
        <f t="shared" si="54"/>
        <v>0</v>
      </c>
      <c r="S51" s="34">
        <f t="shared" si="55"/>
        <v>0</v>
      </c>
      <c r="T51" s="34">
        <f t="shared" si="56"/>
        <v>0</v>
      </c>
      <c r="U51" s="35" t="str">
        <f t="shared" si="57"/>
        <v/>
      </c>
      <c r="V51" s="37"/>
      <c r="W51" s="39"/>
      <c r="X51" s="39"/>
      <c r="Y51" s="41" t="str">
        <f t="shared" si="90"/>
        <v/>
      </c>
      <c r="Z51" s="41">
        <f t="shared" si="59"/>
        <v>0</v>
      </c>
      <c r="AA51" s="34">
        <f t="shared" si="60"/>
        <v>0</v>
      </c>
      <c r="AB51" s="35" t="str">
        <f t="shared" si="61"/>
        <v/>
      </c>
      <c r="AC51" s="37"/>
      <c r="AD51" s="34"/>
      <c r="AE51" s="34">
        <f t="shared" si="62"/>
        <v>0</v>
      </c>
      <c r="AF51" s="34">
        <f t="shared" si="63"/>
        <v>0</v>
      </c>
      <c r="AG51" s="34">
        <f t="shared" si="64"/>
        <v>0</v>
      </c>
      <c r="AH51" s="35" t="str">
        <f t="shared" si="65"/>
        <v/>
      </c>
      <c r="AI51" s="37"/>
      <c r="AJ51" s="34"/>
      <c r="AK51" s="39">
        <f t="shared" si="66"/>
        <v>0</v>
      </c>
      <c r="AL51" s="39">
        <f t="shared" si="67"/>
        <v>0</v>
      </c>
      <c r="AM51" s="34">
        <f t="shared" si="68"/>
        <v>0</v>
      </c>
      <c r="AN51" s="35" t="str">
        <f t="shared" si="69"/>
        <v/>
      </c>
      <c r="AO51" s="37"/>
      <c r="AP51" s="39"/>
      <c r="AQ51" s="37">
        <f t="shared" si="70"/>
        <v>0</v>
      </c>
      <c r="AR51" s="34">
        <f t="shared" si="71"/>
        <v>0</v>
      </c>
      <c r="AS51" s="34">
        <f t="shared" si="72"/>
        <v>0</v>
      </c>
      <c r="AT51" s="35" t="str">
        <f t="shared" si="73"/>
        <v/>
      </c>
      <c r="AU51" s="186"/>
      <c r="AV51" s="19"/>
      <c r="AW51" s="187">
        <f t="shared" si="74"/>
        <v>0</v>
      </c>
      <c r="AX51" s="187">
        <f t="shared" si="75"/>
        <v>0</v>
      </c>
      <c r="AY51" s="187">
        <f t="shared" si="76"/>
        <v>0</v>
      </c>
      <c r="AZ51" s="42" t="str">
        <f t="shared" si="77"/>
        <v/>
      </c>
      <c r="BA51" s="37"/>
      <c r="BB51" s="34"/>
      <c r="BC51" s="187">
        <f t="shared" si="78"/>
        <v>0</v>
      </c>
      <c r="BD51" s="187">
        <f t="shared" si="79"/>
        <v>0</v>
      </c>
      <c r="BE51" s="187">
        <f t="shared" si="80"/>
        <v>0</v>
      </c>
      <c r="BF51" s="42" t="str">
        <f t="shared" si="81"/>
        <v/>
      </c>
      <c r="BG51" s="187"/>
      <c r="BH51" s="19"/>
      <c r="BI51" s="187">
        <f t="shared" si="82"/>
        <v>0</v>
      </c>
      <c r="BJ51" s="187">
        <f t="shared" si="83"/>
        <v>0</v>
      </c>
      <c r="BK51" s="187">
        <f t="shared" si="84"/>
        <v>0</v>
      </c>
      <c r="BL51" s="188" t="str">
        <f t="shared" si="85"/>
        <v/>
      </c>
      <c r="BO51" s="187">
        <f t="shared" si="86"/>
        <v>0</v>
      </c>
    </row>
    <row r="52" spans="1:70" ht="12.75" customHeight="1" x14ac:dyDescent="0.3">
      <c r="A52" s="53">
        <v>50</v>
      </c>
      <c r="B52" s="61"/>
      <c r="C52" s="61"/>
      <c r="D52" s="4"/>
      <c r="E52" s="10">
        <f t="shared" si="45"/>
        <v>0</v>
      </c>
      <c r="F52" s="32" t="str">
        <f t="shared" si="46"/>
        <v/>
      </c>
      <c r="G52" s="32" t="str">
        <f t="shared" si="47"/>
        <v/>
      </c>
      <c r="H52" s="32" t="str">
        <f t="shared" si="48"/>
        <v/>
      </c>
      <c r="I52" s="32" t="str">
        <f t="shared" si="49"/>
        <v/>
      </c>
      <c r="J52" s="32" t="str">
        <f t="shared" si="50"/>
        <v/>
      </c>
      <c r="K52" s="32" t="str">
        <f t="shared" si="51"/>
        <v/>
      </c>
      <c r="L52" s="32" t="str">
        <f t="shared" si="52"/>
        <v/>
      </c>
      <c r="M52" s="32" t="str">
        <f t="shared" si="53"/>
        <v/>
      </c>
      <c r="N52" s="103"/>
      <c r="O52" s="33">
        <f>IF(E52&lt;4,SUM(F52:N52),SUMPRODUCT(LARGE(F52:N52,{1;2;3;4})))</f>
        <v>0</v>
      </c>
      <c r="P52" s="82"/>
      <c r="Q52" s="72"/>
      <c r="R52" s="34">
        <f t="shared" si="54"/>
        <v>0</v>
      </c>
      <c r="S52" s="34">
        <f t="shared" si="55"/>
        <v>0</v>
      </c>
      <c r="T52" s="34">
        <f t="shared" si="56"/>
        <v>0</v>
      </c>
      <c r="U52" s="35" t="str">
        <f t="shared" si="57"/>
        <v/>
      </c>
      <c r="V52" s="37"/>
      <c r="W52" s="39"/>
      <c r="X52" s="39"/>
      <c r="Y52" s="39" t="str">
        <f t="shared" si="90"/>
        <v/>
      </c>
      <c r="Z52" s="39">
        <f t="shared" si="59"/>
        <v>0</v>
      </c>
      <c r="AA52" s="34">
        <f t="shared" si="60"/>
        <v>0</v>
      </c>
      <c r="AB52" s="35" t="str">
        <f t="shared" si="61"/>
        <v/>
      </c>
      <c r="AC52" s="37"/>
      <c r="AD52" s="34"/>
      <c r="AE52" s="34">
        <f t="shared" si="62"/>
        <v>0</v>
      </c>
      <c r="AF52" s="34">
        <f t="shared" si="63"/>
        <v>0</v>
      </c>
      <c r="AG52" s="34">
        <f t="shared" si="64"/>
        <v>0</v>
      </c>
      <c r="AH52" s="35" t="str">
        <f t="shared" si="65"/>
        <v/>
      </c>
      <c r="AI52" s="37"/>
      <c r="AJ52" s="34"/>
      <c r="AK52" s="39">
        <f t="shared" si="66"/>
        <v>0</v>
      </c>
      <c r="AL52" s="39">
        <f t="shared" si="67"/>
        <v>0</v>
      </c>
      <c r="AM52" s="34">
        <f t="shared" si="68"/>
        <v>0</v>
      </c>
      <c r="AN52" s="35" t="str">
        <f t="shared" si="69"/>
        <v/>
      </c>
      <c r="AO52" s="37"/>
      <c r="AP52" s="39"/>
      <c r="AQ52" s="34">
        <f t="shared" si="70"/>
        <v>0</v>
      </c>
      <c r="AR52" s="34">
        <f t="shared" si="71"/>
        <v>0</v>
      </c>
      <c r="AS52" s="34">
        <f t="shared" si="72"/>
        <v>0</v>
      </c>
      <c r="AT52" s="35" t="str">
        <f t="shared" si="73"/>
        <v/>
      </c>
      <c r="AU52" s="186"/>
      <c r="AV52" s="19"/>
      <c r="AW52" s="187">
        <f t="shared" si="74"/>
        <v>0</v>
      </c>
      <c r="AX52" s="187">
        <f t="shared" si="75"/>
        <v>0</v>
      </c>
      <c r="AY52" s="187">
        <f t="shared" si="76"/>
        <v>0</v>
      </c>
      <c r="AZ52" s="42" t="str">
        <f t="shared" si="77"/>
        <v/>
      </c>
      <c r="BA52" s="37"/>
      <c r="BB52" s="34"/>
      <c r="BC52" s="187">
        <f t="shared" si="78"/>
        <v>0</v>
      </c>
      <c r="BD52" s="187">
        <f t="shared" si="79"/>
        <v>0</v>
      </c>
      <c r="BE52" s="187">
        <f t="shared" si="80"/>
        <v>0</v>
      </c>
      <c r="BF52" s="42" t="str">
        <f t="shared" si="81"/>
        <v/>
      </c>
      <c r="BG52" s="187"/>
      <c r="BH52" s="19"/>
      <c r="BI52" s="187">
        <f t="shared" si="82"/>
        <v>0</v>
      </c>
      <c r="BJ52" s="187">
        <f t="shared" si="83"/>
        <v>0</v>
      </c>
      <c r="BK52" s="187">
        <f t="shared" si="84"/>
        <v>0</v>
      </c>
      <c r="BL52" s="188" t="str">
        <f t="shared" si="85"/>
        <v/>
      </c>
      <c r="BO52" s="187">
        <f t="shared" si="86"/>
        <v>0</v>
      </c>
    </row>
    <row r="53" spans="1:70" ht="12.75" customHeight="1" x14ac:dyDescent="0.3"/>
    <row r="54" spans="1:70" ht="12.75" customHeight="1" x14ac:dyDescent="0.3"/>
    <row r="55" spans="1:70" ht="12.75" customHeight="1" x14ac:dyDescent="0.3"/>
    <row r="56" spans="1:70" ht="12.75" customHeight="1" x14ac:dyDescent="0.3"/>
    <row r="57" spans="1:70" ht="12.75" customHeight="1" x14ac:dyDescent="0.3">
      <c r="A57" s="34"/>
      <c r="B57" s="62"/>
      <c r="C57" s="62"/>
      <c r="D57" s="19"/>
    </row>
    <row r="58" spans="1:70" ht="12.75" customHeight="1" x14ac:dyDescent="0.3">
      <c r="A58" s="34"/>
      <c r="B58" s="90"/>
      <c r="C58" s="90"/>
      <c r="D58" s="19"/>
    </row>
    <row r="59" spans="1:70" ht="12.75" customHeight="1" x14ac:dyDescent="0.3">
      <c r="A59" s="34"/>
      <c r="B59" s="62"/>
      <c r="C59" s="90"/>
      <c r="D59" s="19"/>
    </row>
    <row r="60" spans="1:70" ht="12.75" customHeight="1" x14ac:dyDescent="0.3">
      <c r="A60" s="34"/>
      <c r="B60" s="62"/>
      <c r="C60" s="90"/>
      <c r="D60" s="19"/>
    </row>
    <row r="61" spans="1:70" ht="12.75" customHeight="1" x14ac:dyDescent="0.3">
      <c r="A61" s="34"/>
      <c r="B61" s="62"/>
      <c r="C61" s="62"/>
      <c r="D61" s="19"/>
    </row>
    <row r="62" spans="1:70" ht="12.75" customHeight="1" x14ac:dyDescent="0.3">
      <c r="A62" s="34"/>
      <c r="B62" s="62"/>
      <c r="C62" s="90"/>
      <c r="D62" s="19"/>
    </row>
    <row r="63" spans="1:70" ht="12.75" customHeight="1" x14ac:dyDescent="0.3">
      <c r="A63" s="34"/>
      <c r="B63" s="90"/>
      <c r="C63" s="62"/>
      <c r="D63" s="19"/>
    </row>
    <row r="64" spans="1:70" ht="12.75" customHeight="1" x14ac:dyDescent="0.3">
      <c r="A64" s="34"/>
      <c r="B64" s="90"/>
      <c r="C64" s="62"/>
      <c r="D64" s="19"/>
    </row>
    <row r="65" spans="1:4" ht="12.75" customHeight="1" x14ac:dyDescent="0.3">
      <c r="A65" s="34"/>
      <c r="B65" s="98"/>
      <c r="C65" s="98"/>
      <c r="D65" s="99"/>
    </row>
    <row r="66" spans="1:4" ht="12.75" customHeight="1" x14ac:dyDescent="0.3">
      <c r="A66" s="34"/>
      <c r="B66" s="90"/>
      <c r="C66" s="90"/>
      <c r="D66" s="19"/>
    </row>
    <row r="67" spans="1:4" ht="12.75" customHeight="1" x14ac:dyDescent="0.3">
      <c r="A67" s="34"/>
      <c r="B67" s="90"/>
      <c r="C67" s="90"/>
      <c r="D67" s="19"/>
    </row>
    <row r="68" spans="1:4" ht="12.75" customHeight="1" x14ac:dyDescent="0.3">
      <c r="A68" s="34"/>
      <c r="B68" s="62"/>
      <c r="C68" s="62"/>
      <c r="D68" s="19"/>
    </row>
    <row r="69" spans="1:4" ht="12.75" customHeight="1" x14ac:dyDescent="0.3">
      <c r="A69" s="34"/>
      <c r="B69" s="100"/>
      <c r="C69" s="98"/>
      <c r="D69" s="101"/>
    </row>
    <row r="70" spans="1:4" ht="12.75" customHeight="1" x14ac:dyDescent="0.3">
      <c r="A70" s="34"/>
      <c r="B70" s="62"/>
      <c r="C70" s="62"/>
      <c r="D70" s="19"/>
    </row>
    <row r="71" spans="1:4" ht="12.75" customHeight="1" x14ac:dyDescent="0.3">
      <c r="A71" s="34"/>
      <c r="B71" s="98"/>
      <c r="C71" s="98"/>
      <c r="D71" s="99"/>
    </row>
    <row r="72" spans="1:4" ht="12.75" customHeight="1" x14ac:dyDescent="0.3">
      <c r="A72" s="34"/>
      <c r="B72" s="98"/>
      <c r="C72" s="98"/>
      <c r="D72" s="99"/>
    </row>
    <row r="73" spans="1:4" ht="12.75" customHeight="1" x14ac:dyDescent="0.3">
      <c r="A73" s="34"/>
      <c r="B73" s="90"/>
      <c r="C73" s="90"/>
      <c r="D73" s="19"/>
    </row>
    <row r="74" spans="1:4" ht="12.75" customHeight="1" x14ac:dyDescent="0.3">
      <c r="A74" s="34"/>
      <c r="B74" s="62"/>
      <c r="C74" s="100"/>
      <c r="D74" s="102"/>
    </row>
    <row r="75" spans="1:4" ht="12.75" customHeight="1" x14ac:dyDescent="0.3">
      <c r="A75" s="34"/>
      <c r="B75" s="62"/>
      <c r="C75" s="62"/>
      <c r="D75" s="19"/>
    </row>
    <row r="76" spans="1:4" ht="12.75" customHeight="1" x14ac:dyDescent="0.3">
      <c r="A76" s="34"/>
      <c r="B76" s="62"/>
      <c r="C76" s="62"/>
      <c r="D76" s="19"/>
    </row>
    <row r="77" spans="1:4" ht="12.75" customHeight="1" x14ac:dyDescent="0.3"/>
    <row r="78" spans="1:4" ht="12.75" customHeight="1" x14ac:dyDescent="0.3"/>
    <row r="79" spans="1:4" ht="12.75" customHeight="1" x14ac:dyDescent="0.3"/>
    <row r="80" spans="1:4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</sheetData>
  <sortState ref="B3:BR38">
    <sortCondition descending="1" ref="O3:O38"/>
  </sortState>
  <mergeCells count="9">
    <mergeCell ref="BM1:BR1"/>
    <mergeCell ref="BG1:BL1"/>
    <mergeCell ref="P1:U1"/>
    <mergeCell ref="BA1:BF1"/>
    <mergeCell ref="AU1:AZ1"/>
    <mergeCell ref="AO1:AT1"/>
    <mergeCell ref="AC1:AH1"/>
    <mergeCell ref="AI1:AN1"/>
    <mergeCell ref="V1:AB1"/>
  </mergeCells>
  <phoneticPr fontId="1" type="noConversion"/>
  <pageMargins left="0.65" right="0.49" top="1" bottom="1" header="0.5" footer="0.5"/>
  <pageSetup paperSize="9" scale="65" orientation="landscape" r:id="rId1"/>
  <headerFooter alignWithMargins="0">
    <oddHeader>&amp;L&amp;P (&amp;N)&amp;C&amp;18&amp;F &amp;A</oddHeader>
    <oddFooter>&amp;L&amp;D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D6799-BBDF-471E-8CBF-849B60AD9731}">
  <dimension ref="A4:M19"/>
  <sheetViews>
    <sheetView workbookViewId="0">
      <selection activeCell="M19" sqref="M19"/>
    </sheetView>
  </sheetViews>
  <sheetFormatPr defaultRowHeight="12.5" x14ac:dyDescent="0.25"/>
  <cols>
    <col min="3" max="3" width="17.08984375" customWidth="1"/>
    <col min="4" max="4" width="16.7265625" customWidth="1"/>
  </cols>
  <sheetData>
    <row r="4" spans="1:13" ht="13" thickBot="1" x14ac:dyDescent="0.3">
      <c r="B4" s="159" t="s">
        <v>0</v>
      </c>
      <c r="C4" s="158" t="s">
        <v>1</v>
      </c>
      <c r="D4" s="158" t="s">
        <v>2</v>
      </c>
      <c r="E4" s="143" t="s">
        <v>22</v>
      </c>
      <c r="F4" s="141" t="s">
        <v>71</v>
      </c>
      <c r="G4" s="228" t="s">
        <v>10</v>
      </c>
      <c r="H4" s="246">
        <v>5</v>
      </c>
      <c r="I4" s="246" t="s">
        <v>11</v>
      </c>
      <c r="J4" s="196" t="s">
        <v>12</v>
      </c>
      <c r="K4" s="196" t="s">
        <v>13</v>
      </c>
      <c r="L4" s="196" t="s">
        <v>14</v>
      </c>
      <c r="M4" s="27" t="s">
        <v>259</v>
      </c>
    </row>
    <row r="5" spans="1:13" ht="13" x14ac:dyDescent="0.25">
      <c r="A5" s="242"/>
      <c r="B5" s="239">
        <v>1</v>
      </c>
      <c r="C5" s="247" t="s">
        <v>55</v>
      </c>
      <c r="D5" s="247" t="s">
        <v>16</v>
      </c>
      <c r="E5" s="248">
        <v>2012</v>
      </c>
      <c r="F5" s="240">
        <v>506</v>
      </c>
      <c r="G5" s="249">
        <v>1</v>
      </c>
      <c r="H5" s="241">
        <v>5</v>
      </c>
      <c r="I5" s="245">
        <f>CEILING(100*H5/$H$4,1)*2</f>
        <v>200</v>
      </c>
      <c r="J5" s="243">
        <v>40</v>
      </c>
      <c r="K5" s="243">
        <v>60</v>
      </c>
      <c r="L5" s="243">
        <f t="shared" ref="L5:L18" si="0">I5+J5+K5</f>
        <v>300</v>
      </c>
      <c r="M5" s="269">
        <f t="shared" ref="M5:M18" si="1">L5+F5</f>
        <v>806</v>
      </c>
    </row>
    <row r="6" spans="1:13" ht="13" x14ac:dyDescent="0.3">
      <c r="B6" s="149">
        <v>2</v>
      </c>
      <c r="C6" s="60" t="s">
        <v>112</v>
      </c>
      <c r="D6" s="60" t="s">
        <v>15</v>
      </c>
      <c r="E6" s="4">
        <v>2012</v>
      </c>
      <c r="F6" s="217">
        <v>540</v>
      </c>
      <c r="G6" s="124">
        <v>3</v>
      </c>
      <c r="H6" s="142">
        <v>3</v>
      </c>
      <c r="I6" s="187">
        <f t="shared" ref="I6:I18" si="2">CEILING(100*H6/$H$4,1)*2</f>
        <v>120</v>
      </c>
      <c r="J6" s="230">
        <v>40</v>
      </c>
      <c r="K6" s="230">
        <v>20</v>
      </c>
      <c r="L6" s="230">
        <f t="shared" si="0"/>
        <v>180</v>
      </c>
      <c r="M6" s="261">
        <f t="shared" si="1"/>
        <v>720</v>
      </c>
    </row>
    <row r="7" spans="1:13" ht="13" x14ac:dyDescent="0.3">
      <c r="B7" s="155">
        <v>3</v>
      </c>
      <c r="C7" s="61" t="s">
        <v>45</v>
      </c>
      <c r="D7" s="61" t="s">
        <v>33</v>
      </c>
      <c r="E7" s="4">
        <v>2012</v>
      </c>
      <c r="F7" s="217">
        <v>394</v>
      </c>
      <c r="G7" s="124">
        <v>6</v>
      </c>
      <c r="H7" s="142">
        <v>2.5</v>
      </c>
      <c r="I7" s="187">
        <f t="shared" si="2"/>
        <v>100</v>
      </c>
      <c r="J7" s="230">
        <v>40</v>
      </c>
      <c r="K7" s="230"/>
      <c r="L7" s="230">
        <f t="shared" si="0"/>
        <v>140</v>
      </c>
      <c r="M7" s="261">
        <f t="shared" si="1"/>
        <v>534</v>
      </c>
    </row>
    <row r="8" spans="1:13" ht="13" x14ac:dyDescent="0.3">
      <c r="B8" s="155">
        <v>4</v>
      </c>
      <c r="C8" s="60" t="s">
        <v>218</v>
      </c>
      <c r="D8" s="60" t="s">
        <v>53</v>
      </c>
      <c r="E8" s="4">
        <v>2011</v>
      </c>
      <c r="F8" s="217">
        <v>308</v>
      </c>
      <c r="G8" s="124">
        <v>2</v>
      </c>
      <c r="H8" s="142">
        <v>3</v>
      </c>
      <c r="I8" s="187">
        <f t="shared" si="2"/>
        <v>120</v>
      </c>
      <c r="J8" s="230">
        <v>40</v>
      </c>
      <c r="K8" s="230">
        <v>40</v>
      </c>
      <c r="L8" s="230">
        <f t="shared" si="0"/>
        <v>200</v>
      </c>
      <c r="M8" s="261">
        <f t="shared" si="1"/>
        <v>508</v>
      </c>
    </row>
    <row r="9" spans="1:13" ht="13" x14ac:dyDescent="0.3">
      <c r="B9" s="149">
        <v>5</v>
      </c>
      <c r="C9" s="60" t="s">
        <v>122</v>
      </c>
      <c r="D9" s="61" t="s">
        <v>33</v>
      </c>
      <c r="E9" s="4">
        <v>2011</v>
      </c>
      <c r="F9" s="217">
        <v>327</v>
      </c>
      <c r="G9" s="124">
        <v>4</v>
      </c>
      <c r="H9" s="142">
        <v>3</v>
      </c>
      <c r="I9" s="187">
        <f t="shared" si="2"/>
        <v>120</v>
      </c>
      <c r="J9" s="230">
        <v>40</v>
      </c>
      <c r="K9" s="230"/>
      <c r="L9" s="230">
        <f t="shared" si="0"/>
        <v>160</v>
      </c>
      <c r="M9" s="261">
        <f t="shared" si="1"/>
        <v>487</v>
      </c>
    </row>
    <row r="10" spans="1:13" ht="13" x14ac:dyDescent="0.3">
      <c r="B10" s="149">
        <v>6</v>
      </c>
      <c r="C10" s="61" t="s">
        <v>121</v>
      </c>
      <c r="D10" s="60" t="s">
        <v>15</v>
      </c>
      <c r="E10" s="4">
        <v>2012</v>
      </c>
      <c r="F10" s="217">
        <v>318</v>
      </c>
      <c r="G10" s="124">
        <v>5</v>
      </c>
      <c r="H10" s="142">
        <v>2.5</v>
      </c>
      <c r="I10" s="187">
        <f t="shared" si="2"/>
        <v>100</v>
      </c>
      <c r="J10" s="230">
        <v>40</v>
      </c>
      <c r="K10" s="230"/>
      <c r="L10" s="230">
        <f t="shared" si="0"/>
        <v>140</v>
      </c>
      <c r="M10" s="261">
        <f t="shared" si="1"/>
        <v>458</v>
      </c>
    </row>
    <row r="11" spans="1:13" ht="13" x14ac:dyDescent="0.3">
      <c r="A11" s="250"/>
      <c r="B11" s="149">
        <v>7</v>
      </c>
      <c r="C11" s="61" t="s">
        <v>180</v>
      </c>
      <c r="D11" s="78" t="s">
        <v>16</v>
      </c>
      <c r="E11" s="4">
        <v>2012</v>
      </c>
      <c r="F11" s="217">
        <v>302</v>
      </c>
      <c r="G11" s="124">
        <v>8</v>
      </c>
      <c r="H11" s="142">
        <v>2.5</v>
      </c>
      <c r="I11" s="187">
        <f t="shared" si="2"/>
        <v>100</v>
      </c>
      <c r="J11" s="230">
        <v>40</v>
      </c>
      <c r="K11" s="230"/>
      <c r="L11" s="230">
        <f t="shared" si="0"/>
        <v>140</v>
      </c>
      <c r="M11" s="261">
        <f t="shared" si="1"/>
        <v>442</v>
      </c>
    </row>
    <row r="12" spans="1:13" ht="13" x14ac:dyDescent="0.3">
      <c r="B12" s="149">
        <v>8</v>
      </c>
      <c r="C12" s="60" t="s">
        <v>61</v>
      </c>
      <c r="D12" s="61" t="s">
        <v>15</v>
      </c>
      <c r="E12" s="4">
        <v>2011</v>
      </c>
      <c r="F12" s="217">
        <v>239</v>
      </c>
      <c r="G12" s="124">
        <v>7</v>
      </c>
      <c r="H12" s="142">
        <v>2.5</v>
      </c>
      <c r="I12" s="187">
        <f t="shared" si="2"/>
        <v>100</v>
      </c>
      <c r="J12" s="230">
        <v>40</v>
      </c>
      <c r="K12" s="230"/>
      <c r="L12" s="230">
        <f t="shared" si="0"/>
        <v>140</v>
      </c>
      <c r="M12" s="261">
        <f t="shared" si="1"/>
        <v>379</v>
      </c>
    </row>
    <row r="13" spans="1:13" ht="13" x14ac:dyDescent="0.3">
      <c r="B13" s="149">
        <v>9</v>
      </c>
      <c r="C13" s="60" t="s">
        <v>195</v>
      </c>
      <c r="D13" s="60" t="s">
        <v>15</v>
      </c>
      <c r="E13" s="4">
        <v>2011</v>
      </c>
      <c r="F13" s="217">
        <v>249</v>
      </c>
      <c r="G13" s="124">
        <v>11</v>
      </c>
      <c r="H13" s="142">
        <v>1.5</v>
      </c>
      <c r="I13" s="187">
        <f t="shared" si="2"/>
        <v>60</v>
      </c>
      <c r="J13" s="230">
        <v>40</v>
      </c>
      <c r="K13" s="230"/>
      <c r="L13" s="230">
        <f t="shared" si="0"/>
        <v>100</v>
      </c>
      <c r="M13" s="261">
        <f t="shared" si="1"/>
        <v>349</v>
      </c>
    </row>
    <row r="14" spans="1:13" ht="13" x14ac:dyDescent="0.25">
      <c r="A14" s="242"/>
      <c r="B14" s="239">
        <v>10</v>
      </c>
      <c r="C14" s="251" t="s">
        <v>56</v>
      </c>
      <c r="D14" s="252" t="s">
        <v>18</v>
      </c>
      <c r="E14" s="70">
        <v>2012</v>
      </c>
      <c r="F14" s="240">
        <v>228</v>
      </c>
      <c r="G14" s="249">
        <v>10</v>
      </c>
      <c r="H14" s="241">
        <v>2</v>
      </c>
      <c r="I14" s="245">
        <f t="shared" si="2"/>
        <v>80</v>
      </c>
      <c r="J14" s="243">
        <v>40</v>
      </c>
      <c r="K14" s="243"/>
      <c r="L14" s="243">
        <f t="shared" si="0"/>
        <v>120</v>
      </c>
      <c r="M14" s="269">
        <f t="shared" si="1"/>
        <v>348</v>
      </c>
    </row>
    <row r="15" spans="1:13" ht="13" x14ac:dyDescent="0.3">
      <c r="B15" s="149">
        <v>11</v>
      </c>
      <c r="C15" s="60" t="s">
        <v>114</v>
      </c>
      <c r="D15" s="60" t="s">
        <v>33</v>
      </c>
      <c r="E15" s="4">
        <v>2011</v>
      </c>
      <c r="F15" s="217">
        <v>203</v>
      </c>
      <c r="G15" s="124">
        <v>9</v>
      </c>
      <c r="H15" s="142">
        <v>2</v>
      </c>
      <c r="I15" s="187">
        <f t="shared" si="2"/>
        <v>80</v>
      </c>
      <c r="J15" s="230">
        <v>40</v>
      </c>
      <c r="K15" s="230"/>
      <c r="L15" s="230">
        <f t="shared" si="0"/>
        <v>120</v>
      </c>
      <c r="M15" s="261">
        <f t="shared" si="1"/>
        <v>323</v>
      </c>
    </row>
    <row r="16" spans="1:13" ht="13" x14ac:dyDescent="0.3">
      <c r="B16" s="149">
        <v>12</v>
      </c>
      <c r="C16" s="60" t="s">
        <v>58</v>
      </c>
      <c r="D16" s="60" t="s">
        <v>18</v>
      </c>
      <c r="E16" s="4">
        <v>2012</v>
      </c>
      <c r="F16" s="217">
        <v>211</v>
      </c>
      <c r="G16" s="124">
        <v>12</v>
      </c>
      <c r="H16" s="142">
        <v>0.5</v>
      </c>
      <c r="I16" s="187">
        <f t="shared" si="2"/>
        <v>20</v>
      </c>
      <c r="J16" s="230">
        <v>40</v>
      </c>
      <c r="K16" s="230"/>
      <c r="L16" s="230">
        <f t="shared" si="0"/>
        <v>60</v>
      </c>
      <c r="M16" s="261">
        <f t="shared" si="1"/>
        <v>271</v>
      </c>
    </row>
    <row r="17" spans="1:13" ht="13" x14ac:dyDescent="0.3">
      <c r="B17" s="149">
        <v>13</v>
      </c>
      <c r="C17" s="61" t="s">
        <v>47</v>
      </c>
      <c r="D17" s="60" t="s">
        <v>15</v>
      </c>
      <c r="E17" s="4">
        <v>2011</v>
      </c>
      <c r="F17" s="217">
        <v>258</v>
      </c>
      <c r="G17" s="124"/>
      <c r="H17" s="142"/>
      <c r="I17" s="187">
        <f t="shared" si="2"/>
        <v>0</v>
      </c>
      <c r="J17" s="230"/>
      <c r="K17" s="230"/>
      <c r="L17" s="230">
        <f t="shared" si="0"/>
        <v>0</v>
      </c>
      <c r="M17" s="261">
        <f t="shared" si="1"/>
        <v>258</v>
      </c>
    </row>
    <row r="18" spans="1:13" ht="13.5" thickBot="1" x14ac:dyDescent="0.3">
      <c r="A18" s="242"/>
      <c r="B18" s="239">
        <v>14</v>
      </c>
      <c r="C18" s="253" t="s">
        <v>115</v>
      </c>
      <c r="D18" s="254" t="s">
        <v>15</v>
      </c>
      <c r="E18" s="209">
        <v>2012</v>
      </c>
      <c r="F18" s="240">
        <v>174</v>
      </c>
      <c r="G18" s="249"/>
      <c r="H18" s="241"/>
      <c r="I18" s="256">
        <f t="shared" si="2"/>
        <v>0</v>
      </c>
      <c r="J18" s="255"/>
      <c r="K18" s="255"/>
      <c r="L18" s="255">
        <f t="shared" si="0"/>
        <v>0</v>
      </c>
      <c r="M18" s="272">
        <f t="shared" si="1"/>
        <v>174</v>
      </c>
    </row>
    <row r="19" spans="1:13" ht="13" thickTop="1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J195"/>
  <sheetViews>
    <sheetView zoomScaleNormal="100" workbookViewId="0">
      <pane xSplit="14" ySplit="2" topLeftCell="AR3" activePane="bottomRight" state="frozen"/>
      <selection pane="topRight" activeCell="O1" sqref="O1"/>
      <selection pane="bottomLeft" activeCell="A3" sqref="A3"/>
      <selection pane="bottomRight" activeCell="BD5" sqref="BD5"/>
    </sheetView>
  </sheetViews>
  <sheetFormatPr defaultRowHeight="12.5" x14ac:dyDescent="0.25"/>
  <cols>
    <col min="1" max="1" width="4.7265625" style="6" customWidth="1"/>
    <col min="2" max="2" width="23.7265625" style="12" customWidth="1"/>
    <col min="3" max="3" width="17.7265625" style="12" customWidth="1"/>
    <col min="4" max="4" width="5.7265625" style="6" customWidth="1"/>
    <col min="5" max="5" width="5.26953125" style="12" customWidth="1"/>
    <col min="6" max="13" width="4.7265625" style="12" customWidth="1"/>
    <col min="14" max="14" width="5.7265625" style="12" customWidth="1"/>
    <col min="15" max="16" width="4.453125" style="41" customWidth="1"/>
    <col min="17" max="17" width="5.453125" style="41" customWidth="1"/>
    <col min="18" max="18" width="4.453125" style="41" customWidth="1"/>
    <col min="19" max="19" width="5.453125" style="41" customWidth="1"/>
    <col min="20" max="22" width="4.453125" style="41" customWidth="1"/>
    <col min="23" max="23" width="5.453125" style="41" customWidth="1"/>
    <col min="24" max="24" width="4.453125" style="41" customWidth="1"/>
    <col min="25" max="25" width="5.453125" style="41" customWidth="1"/>
    <col min="26" max="28" width="4.453125" style="41" customWidth="1"/>
    <col min="29" max="29" width="5.453125" style="41" customWidth="1"/>
    <col min="30" max="30" width="4.453125" style="41" customWidth="1"/>
    <col min="31" max="31" width="5.453125" style="41" customWidth="1"/>
    <col min="32" max="34" width="4.453125" style="41" customWidth="1"/>
    <col min="35" max="35" width="5.453125" style="41" customWidth="1"/>
    <col min="36" max="36" width="4.453125" style="41" customWidth="1"/>
    <col min="37" max="37" width="5.453125" style="41" customWidth="1"/>
    <col min="38" max="40" width="4.453125" style="41" customWidth="1"/>
    <col min="41" max="41" width="5.453125" style="41" customWidth="1"/>
    <col min="42" max="42" width="4.453125" style="41" customWidth="1"/>
    <col min="43" max="43" width="5.453125" style="41" customWidth="1"/>
    <col min="44" max="46" width="4.453125" style="41" customWidth="1"/>
    <col min="47" max="47" width="5.453125" style="41" customWidth="1"/>
    <col min="48" max="48" width="4.453125" style="41" customWidth="1"/>
    <col min="49" max="49" width="5.453125" style="41" customWidth="1"/>
    <col min="50" max="50" width="4.453125" style="41" customWidth="1"/>
    <col min="51" max="51" width="4.1796875" style="12" customWidth="1"/>
    <col min="52" max="52" width="4" customWidth="1"/>
    <col min="53" max="53" width="5.54296875" customWidth="1"/>
    <col min="54" max="54" width="5.453125" customWidth="1"/>
    <col min="55" max="55" width="5.81640625" customWidth="1"/>
    <col min="56" max="56" width="4.08984375" customWidth="1"/>
    <col min="57" max="57" width="3.81640625" customWidth="1"/>
    <col min="58" max="58" width="5.26953125" customWidth="1"/>
    <col min="59" max="59" width="7" customWidth="1"/>
    <col min="60" max="60" width="4.54296875" customWidth="1"/>
    <col min="61" max="61" width="5.6328125" customWidth="1"/>
    <col min="62" max="62" width="5.453125" customWidth="1"/>
  </cols>
  <sheetData>
    <row r="1" spans="1:62" ht="12.75" customHeight="1" x14ac:dyDescent="0.3">
      <c r="B1" s="6" t="s">
        <v>78</v>
      </c>
      <c r="C1" s="15"/>
      <c r="D1" s="19"/>
      <c r="E1" s="15"/>
      <c r="F1" s="15"/>
      <c r="G1" s="15"/>
      <c r="H1" s="15"/>
      <c r="I1" s="15"/>
      <c r="J1" s="15"/>
      <c r="K1" s="15"/>
      <c r="L1" s="15"/>
      <c r="M1" s="15"/>
      <c r="N1" s="23"/>
      <c r="O1" s="221" t="s">
        <v>26</v>
      </c>
      <c r="P1" s="222"/>
      <c r="Q1" s="222"/>
      <c r="R1" s="222"/>
      <c r="S1" s="222"/>
      <c r="T1" s="223"/>
      <c r="U1" s="222" t="s">
        <v>32</v>
      </c>
      <c r="V1" s="222"/>
      <c r="W1" s="222"/>
      <c r="X1" s="222"/>
      <c r="Y1" s="222"/>
      <c r="Z1" s="222"/>
      <c r="AA1" s="221" t="s">
        <v>23</v>
      </c>
      <c r="AB1" s="222"/>
      <c r="AC1" s="222"/>
      <c r="AD1" s="222"/>
      <c r="AE1" s="222"/>
      <c r="AF1" s="223"/>
      <c r="AG1" s="221" t="s">
        <v>24</v>
      </c>
      <c r="AH1" s="222"/>
      <c r="AI1" s="222"/>
      <c r="AJ1" s="222"/>
      <c r="AK1" s="222"/>
      <c r="AL1" s="223"/>
      <c r="AM1" s="221" t="s">
        <v>31</v>
      </c>
      <c r="AN1" s="222"/>
      <c r="AO1" s="222"/>
      <c r="AP1" s="222"/>
      <c r="AQ1" s="222"/>
      <c r="AR1" s="223"/>
      <c r="AS1" s="221" t="s">
        <v>28</v>
      </c>
      <c r="AT1" s="222"/>
      <c r="AU1" s="222"/>
      <c r="AV1" s="222"/>
      <c r="AW1" s="222"/>
      <c r="AX1" s="223"/>
      <c r="AY1" s="221" t="s">
        <v>232</v>
      </c>
      <c r="AZ1" s="222"/>
      <c r="BA1" s="222"/>
      <c r="BB1" s="222"/>
      <c r="BC1" s="222"/>
      <c r="BD1" s="223"/>
      <c r="BE1" s="221" t="s">
        <v>255</v>
      </c>
      <c r="BF1" s="222"/>
      <c r="BG1" s="222"/>
      <c r="BH1" s="222"/>
      <c r="BI1" s="222"/>
      <c r="BJ1" s="223"/>
    </row>
    <row r="2" spans="1:62" ht="12.75" customHeight="1" thickBot="1" x14ac:dyDescent="0.3">
      <c r="A2" s="20" t="s">
        <v>0</v>
      </c>
      <c r="B2" s="20" t="s">
        <v>1</v>
      </c>
      <c r="C2" s="20" t="s">
        <v>2</v>
      </c>
      <c r="D2" s="21" t="s">
        <v>22</v>
      </c>
      <c r="E2" s="21" t="s">
        <v>21</v>
      </c>
      <c r="F2" s="22" t="s">
        <v>3</v>
      </c>
      <c r="G2" s="22" t="s">
        <v>4</v>
      </c>
      <c r="H2" s="22" t="s">
        <v>5</v>
      </c>
      <c r="I2" s="22" t="s">
        <v>6</v>
      </c>
      <c r="J2" s="22" t="s">
        <v>7</v>
      </c>
      <c r="K2" s="22" t="s">
        <v>8</v>
      </c>
      <c r="L2" s="22" t="s">
        <v>19</v>
      </c>
      <c r="M2" s="201" t="s">
        <v>236</v>
      </c>
      <c r="N2" s="24" t="s">
        <v>9</v>
      </c>
      <c r="O2" s="29" t="s">
        <v>10</v>
      </c>
      <c r="P2" s="196">
        <v>6</v>
      </c>
      <c r="Q2" s="29" t="s">
        <v>11</v>
      </c>
      <c r="R2" s="29" t="s">
        <v>12</v>
      </c>
      <c r="S2" s="29" t="s">
        <v>13</v>
      </c>
      <c r="T2" s="29" t="s">
        <v>14</v>
      </c>
      <c r="U2" s="31" t="s">
        <v>10</v>
      </c>
      <c r="V2" s="196">
        <v>8</v>
      </c>
      <c r="W2" s="29" t="s">
        <v>11</v>
      </c>
      <c r="X2" s="29" t="s">
        <v>12</v>
      </c>
      <c r="Y2" s="29" t="s">
        <v>13</v>
      </c>
      <c r="Z2" s="29" t="s">
        <v>14</v>
      </c>
      <c r="AA2" s="66" t="s">
        <v>10</v>
      </c>
      <c r="AB2" s="196">
        <v>8</v>
      </c>
      <c r="AC2" s="29" t="s">
        <v>11</v>
      </c>
      <c r="AD2" s="29" t="s">
        <v>12</v>
      </c>
      <c r="AE2" s="29" t="s">
        <v>13</v>
      </c>
      <c r="AF2" s="29" t="s">
        <v>14</v>
      </c>
      <c r="AG2" s="31" t="s">
        <v>10</v>
      </c>
      <c r="AH2" s="196">
        <v>8</v>
      </c>
      <c r="AI2" s="29" t="s">
        <v>11</v>
      </c>
      <c r="AJ2" s="29" t="s">
        <v>12</v>
      </c>
      <c r="AK2" s="29" t="s">
        <v>13</v>
      </c>
      <c r="AL2" s="29" t="s">
        <v>14</v>
      </c>
      <c r="AM2" s="31" t="s">
        <v>10</v>
      </c>
      <c r="AN2" s="196">
        <v>7</v>
      </c>
      <c r="AO2" s="29" t="s">
        <v>11</v>
      </c>
      <c r="AP2" s="29" t="s">
        <v>12</v>
      </c>
      <c r="AQ2" s="29" t="s">
        <v>13</v>
      </c>
      <c r="AR2" s="29" t="s">
        <v>14</v>
      </c>
      <c r="AS2" s="31" t="s">
        <v>10</v>
      </c>
      <c r="AT2" s="196">
        <v>7</v>
      </c>
      <c r="AU2" s="29" t="s">
        <v>11</v>
      </c>
      <c r="AV2" s="29" t="s">
        <v>12</v>
      </c>
      <c r="AW2" s="29" t="s">
        <v>13</v>
      </c>
      <c r="AX2" s="30" t="s">
        <v>14</v>
      </c>
      <c r="AY2" s="31" t="s">
        <v>10</v>
      </c>
      <c r="AZ2" s="196">
        <v>13</v>
      </c>
      <c r="BA2" s="29" t="s">
        <v>11</v>
      </c>
      <c r="BB2" s="29" t="s">
        <v>12</v>
      </c>
      <c r="BC2" s="29" t="s">
        <v>13</v>
      </c>
      <c r="BD2" s="30" t="s">
        <v>14</v>
      </c>
      <c r="BE2" s="31" t="s">
        <v>10</v>
      </c>
      <c r="BF2" s="196">
        <v>7</v>
      </c>
      <c r="BG2" s="29" t="s">
        <v>11</v>
      </c>
      <c r="BH2" s="29" t="s">
        <v>12</v>
      </c>
      <c r="BI2" s="29" t="s">
        <v>13</v>
      </c>
      <c r="BJ2" s="30" t="s">
        <v>14</v>
      </c>
    </row>
    <row r="3" spans="1:62" ht="12.75" customHeight="1" x14ac:dyDescent="0.3">
      <c r="A3" s="13">
        <v>1</v>
      </c>
      <c r="B3" s="60" t="s">
        <v>176</v>
      </c>
      <c r="C3" s="61" t="s">
        <v>17</v>
      </c>
      <c r="D3" s="4">
        <v>2009</v>
      </c>
      <c r="E3" s="10">
        <f>(+R3+X3+AP3+AD3+AJ3+AV3+BB3+BH3)/20</f>
        <v>4</v>
      </c>
      <c r="F3" s="106" t="str">
        <f t="shared" ref="F3:F34" si="0">T3</f>
        <v/>
      </c>
      <c r="G3" s="106" t="str">
        <f t="shared" ref="G3:G34" si="1">Z3</f>
        <v/>
      </c>
      <c r="H3" s="106">
        <f t="shared" ref="H3:H34" si="2">AF3</f>
        <v>112</v>
      </c>
      <c r="I3" s="106" t="str">
        <f t="shared" ref="I3:I34" si="3">AL3</f>
        <v/>
      </c>
      <c r="J3" s="106">
        <f t="shared" ref="J3:J34" si="4">AR3</f>
        <v>150</v>
      </c>
      <c r="K3" s="106">
        <f t="shared" ref="K3:K34" si="5">AX3</f>
        <v>119</v>
      </c>
      <c r="L3" s="106">
        <f t="shared" ref="L3:L34" si="6">BD3</f>
        <v>115</v>
      </c>
      <c r="M3" s="202" t="str">
        <f t="shared" ref="M3:M34" si="7">BJ3</f>
        <v/>
      </c>
      <c r="N3" s="25">
        <f>IF(E3&lt;4,SUM(F3:L3),SUMPRODUCT(LARGE(F3:M3,{1;2;3;4})))</f>
        <v>496</v>
      </c>
      <c r="O3" s="186"/>
      <c r="P3" s="19"/>
      <c r="Q3" s="187">
        <f t="shared" ref="Q3:Q34" si="8">CEILING(100*P3/$P$2,1)</f>
        <v>0</v>
      </c>
      <c r="R3" s="19">
        <f t="shared" ref="R3:R34" si="9">IF(O3="",0,20)</f>
        <v>0</v>
      </c>
      <c r="S3" s="19">
        <f t="shared" ref="S3:S34" si="10">IF(O3=1,30,IF(O3=2,20,IF(O3=3,10,0)))</f>
        <v>0</v>
      </c>
      <c r="T3" s="19" t="str">
        <f t="shared" ref="T3:T34" si="11">IF(O3="","",Q3+R3+S3)</f>
        <v/>
      </c>
      <c r="U3" s="186"/>
      <c r="V3" s="187"/>
      <c r="W3" s="7">
        <f t="shared" ref="W3:W34" si="12">CEILING(100*V3/$V$2,1)</f>
        <v>0</v>
      </c>
      <c r="X3" s="7">
        <f t="shared" ref="X3:X34" si="13">IF(U3="",0,20)</f>
        <v>0</v>
      </c>
      <c r="Y3" s="7">
        <f t="shared" ref="Y3:Y34" si="14">IF(U3=1,30,IF(U3=2,20,IF(U3=3,10,0)))</f>
        <v>0</v>
      </c>
      <c r="Z3" s="7" t="str">
        <f t="shared" ref="Z3:Z34" si="15">IF(U3="","",W3+X3+Y3)</f>
        <v/>
      </c>
      <c r="AA3" s="186">
        <v>3</v>
      </c>
      <c r="AB3" s="19">
        <v>6.5</v>
      </c>
      <c r="AC3" s="19">
        <f t="shared" ref="AC3:AC34" si="16">CEILING(100*AB3/$AB$2,1)</f>
        <v>82</v>
      </c>
      <c r="AD3" s="19">
        <f t="shared" ref="AD3:AD34" si="17">IF(AA3="",0,20)</f>
        <v>20</v>
      </c>
      <c r="AE3" s="19">
        <f t="shared" ref="AE3:AE34" si="18">IF(AA3=1,30,IF(AA3=2,20,IF(AA3=3,10,0)))</f>
        <v>10</v>
      </c>
      <c r="AF3" s="19">
        <f t="shared" ref="AF3:AF34" si="19">IF(AA3="","",AC3+AD3+AE3)</f>
        <v>112</v>
      </c>
      <c r="AG3" s="186"/>
      <c r="AH3" s="19"/>
      <c r="AI3" s="6">
        <f t="shared" ref="AI3:AI34" si="20">CEILING(100*AH3/$AH$2,1)</f>
        <v>0</v>
      </c>
      <c r="AJ3" s="6">
        <f t="shared" ref="AJ3:AJ34" si="21">IF(AG3="",0,20)</f>
        <v>0</v>
      </c>
      <c r="AK3" s="7">
        <f t="shared" ref="AK3:AK34" si="22">IF(AG3=1,30,IF(AG3=2,20,IF(AG3=3,10,0)))</f>
        <v>0</v>
      </c>
      <c r="AL3" s="7" t="str">
        <f t="shared" ref="AL3:AL34" si="23">IF(AG3="","",AI3+AJ3+AK3)</f>
        <v/>
      </c>
      <c r="AM3" s="189">
        <v>1</v>
      </c>
      <c r="AN3" s="19">
        <v>7</v>
      </c>
      <c r="AO3" s="19">
        <f t="shared" ref="AO3:AO34" si="24">CEILING(100*AN3/$AN$2,1)</f>
        <v>100</v>
      </c>
      <c r="AP3" s="19">
        <f t="shared" ref="AP3:AP34" si="25">IF(AM3="",0,20)</f>
        <v>20</v>
      </c>
      <c r="AQ3" s="19">
        <f t="shared" ref="AQ3:AQ34" si="26">IF(AM3=1,30,IF(AM3=2,20,IF(AM3=3,10,0)))</f>
        <v>30</v>
      </c>
      <c r="AR3" s="19">
        <f t="shared" ref="AR3:AR34" si="27">IF(AM3="","",AO3+AP3+AQ3)</f>
        <v>150</v>
      </c>
      <c r="AS3" s="186">
        <v>2</v>
      </c>
      <c r="AT3" s="19">
        <v>5.5</v>
      </c>
      <c r="AU3" s="19">
        <f t="shared" ref="AU3:AU34" si="28">CEILING(100*AT3/$AT$2,1)</f>
        <v>79</v>
      </c>
      <c r="AV3" s="19">
        <f t="shared" ref="AV3:AV34" si="29">IF(AS3="",0,20)</f>
        <v>20</v>
      </c>
      <c r="AW3" s="187">
        <f t="shared" ref="AW3:AW34" si="30">IF(AS3=1,30,IF(AS3=2,20,IF(AS3=3,10,0)))</f>
        <v>20</v>
      </c>
      <c r="AX3" s="188">
        <f t="shared" ref="AX3:AX34" si="31">IF(AS3="","",AU3+AV3+AW3)</f>
        <v>119</v>
      </c>
      <c r="AY3" s="186">
        <v>3</v>
      </c>
      <c r="AZ3" s="19">
        <v>11</v>
      </c>
      <c r="BA3" s="19">
        <f t="shared" ref="BA3:BA34" si="32">CEILING(100*AZ3/$AZ$2,1)</f>
        <v>85</v>
      </c>
      <c r="BB3" s="19">
        <f t="shared" ref="BB3:BB34" si="33">IF(AY3="",0,20)</f>
        <v>20</v>
      </c>
      <c r="BC3" s="187">
        <f t="shared" ref="BC3:BC34" si="34">IF(AY3=1,30,IF(AY3=2,20,IF(AY3=3,10,0)))</f>
        <v>10</v>
      </c>
      <c r="BD3" s="188">
        <f t="shared" ref="BD3:BD34" si="35">IF(AY3="","",BA3+BB3+BC3)</f>
        <v>115</v>
      </c>
      <c r="BE3" s="79"/>
      <c r="BG3" s="19">
        <f t="shared" ref="BG3:BG34" si="36">CEILING(100*BF3/$BF$2,1)</f>
        <v>0</v>
      </c>
      <c r="BH3" s="19">
        <f t="shared" ref="BH3:BH34" si="37">IF(BE3="",0,20)</f>
        <v>0</v>
      </c>
      <c r="BI3" s="187">
        <f t="shared" ref="BI3:BI34" si="38">IF(BE3=1,30,IF(BE3=2,20,IF(BE3=3,10,0)))</f>
        <v>0</v>
      </c>
      <c r="BJ3" s="188" t="str">
        <f t="shared" ref="BJ3:BJ34" si="39">IF(BE3="","",BG3+BH3+BI3)</f>
        <v/>
      </c>
    </row>
    <row r="4" spans="1:62" ht="12.75" customHeight="1" x14ac:dyDescent="0.3">
      <c r="A4" s="13">
        <v>2</v>
      </c>
      <c r="B4" s="8" t="s">
        <v>124</v>
      </c>
      <c r="C4" s="5" t="s">
        <v>126</v>
      </c>
      <c r="D4" s="4">
        <v>2010</v>
      </c>
      <c r="E4" s="10">
        <f t="shared" ref="E4:E64" si="40">(+R4+X4+AP4+AD4+AJ4+AV4+BB4+BH4)/20</f>
        <v>6</v>
      </c>
      <c r="F4" s="106">
        <f t="shared" si="0"/>
        <v>104</v>
      </c>
      <c r="G4" s="106">
        <f t="shared" si="1"/>
        <v>89</v>
      </c>
      <c r="H4" s="106">
        <f t="shared" si="2"/>
        <v>33</v>
      </c>
      <c r="I4" s="106" t="str">
        <f t="shared" si="3"/>
        <v/>
      </c>
      <c r="J4" s="106">
        <f t="shared" si="4"/>
        <v>85</v>
      </c>
      <c r="K4" s="106">
        <f t="shared" si="5"/>
        <v>119</v>
      </c>
      <c r="L4" s="106">
        <f t="shared" si="6"/>
        <v>125</v>
      </c>
      <c r="M4" s="202" t="str">
        <f t="shared" si="7"/>
        <v/>
      </c>
      <c r="N4" s="25">
        <f>IF(E4&lt;4,SUM(F4:M4),SUMPRODUCT(LARGE(F4:M4,{1;2;3;4})))</f>
        <v>437</v>
      </c>
      <c r="O4" s="186">
        <v>4</v>
      </c>
      <c r="P4" s="19">
        <v>5</v>
      </c>
      <c r="Q4" s="187">
        <f t="shared" si="8"/>
        <v>84</v>
      </c>
      <c r="R4" s="19">
        <f t="shared" si="9"/>
        <v>20</v>
      </c>
      <c r="S4" s="19">
        <f t="shared" si="10"/>
        <v>0</v>
      </c>
      <c r="T4" s="19">
        <f t="shared" si="11"/>
        <v>104</v>
      </c>
      <c r="U4" s="186">
        <v>7</v>
      </c>
      <c r="V4" s="187">
        <v>5.5</v>
      </c>
      <c r="W4" s="7">
        <f t="shared" si="12"/>
        <v>69</v>
      </c>
      <c r="X4" s="7">
        <f t="shared" si="13"/>
        <v>20</v>
      </c>
      <c r="Y4" s="7">
        <f t="shared" si="14"/>
        <v>0</v>
      </c>
      <c r="Z4" s="7">
        <f t="shared" si="15"/>
        <v>89</v>
      </c>
      <c r="AA4" s="186">
        <v>226</v>
      </c>
      <c r="AB4" s="19">
        <v>1</v>
      </c>
      <c r="AC4" s="19">
        <f t="shared" si="16"/>
        <v>13</v>
      </c>
      <c r="AD4" s="19">
        <f t="shared" si="17"/>
        <v>20</v>
      </c>
      <c r="AE4" s="19">
        <f t="shared" si="18"/>
        <v>0</v>
      </c>
      <c r="AF4" s="19">
        <f t="shared" si="19"/>
        <v>33</v>
      </c>
      <c r="AG4" s="186"/>
      <c r="AH4" s="19"/>
      <c r="AI4" s="6">
        <f t="shared" si="20"/>
        <v>0</v>
      </c>
      <c r="AJ4" s="6">
        <f t="shared" si="21"/>
        <v>0</v>
      </c>
      <c r="AK4" s="7">
        <f t="shared" si="22"/>
        <v>0</v>
      </c>
      <c r="AL4" s="7" t="str">
        <f t="shared" si="23"/>
        <v/>
      </c>
      <c r="AM4" s="189">
        <v>4</v>
      </c>
      <c r="AN4" s="19">
        <v>4.5</v>
      </c>
      <c r="AO4" s="19">
        <f t="shared" si="24"/>
        <v>65</v>
      </c>
      <c r="AP4" s="19">
        <f t="shared" si="25"/>
        <v>20</v>
      </c>
      <c r="AQ4" s="19">
        <f t="shared" si="26"/>
        <v>0</v>
      </c>
      <c r="AR4" s="19">
        <f t="shared" si="27"/>
        <v>85</v>
      </c>
      <c r="AS4" s="186">
        <v>2</v>
      </c>
      <c r="AT4" s="19">
        <v>5.5</v>
      </c>
      <c r="AU4" s="19">
        <f t="shared" si="28"/>
        <v>79</v>
      </c>
      <c r="AV4" s="19">
        <f t="shared" si="29"/>
        <v>20</v>
      </c>
      <c r="AW4" s="187">
        <f t="shared" si="30"/>
        <v>20</v>
      </c>
      <c r="AX4" s="188">
        <f t="shared" si="31"/>
        <v>119</v>
      </c>
      <c r="AY4" s="186">
        <v>2</v>
      </c>
      <c r="AZ4" s="19">
        <v>11</v>
      </c>
      <c r="BA4" s="19">
        <f t="shared" si="32"/>
        <v>85</v>
      </c>
      <c r="BB4" s="19">
        <f t="shared" si="33"/>
        <v>20</v>
      </c>
      <c r="BC4" s="187">
        <f t="shared" si="34"/>
        <v>20</v>
      </c>
      <c r="BD4" s="188">
        <f t="shared" si="35"/>
        <v>125</v>
      </c>
      <c r="BE4" s="19"/>
      <c r="BF4" s="19"/>
      <c r="BG4" s="19">
        <f t="shared" si="36"/>
        <v>0</v>
      </c>
      <c r="BH4" s="19">
        <f t="shared" si="37"/>
        <v>0</v>
      </c>
      <c r="BI4" s="187">
        <f t="shared" si="38"/>
        <v>0</v>
      </c>
      <c r="BJ4" s="188" t="str">
        <f t="shared" si="39"/>
        <v/>
      </c>
    </row>
    <row r="5" spans="1:62" ht="12.75" customHeight="1" x14ac:dyDescent="0.3">
      <c r="A5" s="13">
        <v>3</v>
      </c>
      <c r="B5" s="8" t="s">
        <v>63</v>
      </c>
      <c r="C5" s="8" t="s">
        <v>16</v>
      </c>
      <c r="D5" s="4">
        <v>2008</v>
      </c>
      <c r="E5" s="10">
        <f t="shared" si="40"/>
        <v>5</v>
      </c>
      <c r="F5" s="106">
        <f t="shared" si="0"/>
        <v>87</v>
      </c>
      <c r="G5" s="106" t="str">
        <f t="shared" si="1"/>
        <v/>
      </c>
      <c r="H5" s="106">
        <f t="shared" si="2"/>
        <v>89</v>
      </c>
      <c r="I5" s="106" t="str">
        <f t="shared" si="3"/>
        <v/>
      </c>
      <c r="J5" s="106">
        <f t="shared" si="4"/>
        <v>85</v>
      </c>
      <c r="K5" s="106">
        <f t="shared" si="5"/>
        <v>136</v>
      </c>
      <c r="L5" s="106">
        <f t="shared" si="6"/>
        <v>90</v>
      </c>
      <c r="M5" s="202" t="str">
        <f t="shared" si="7"/>
        <v/>
      </c>
      <c r="N5" s="25">
        <f>IF(E5&lt;4,SUM(F5:M5),SUMPRODUCT(LARGE(F5:M5,{1;2;3;4})))</f>
        <v>402</v>
      </c>
      <c r="O5" s="189">
        <v>8</v>
      </c>
      <c r="P5" s="187">
        <v>4</v>
      </c>
      <c r="Q5" s="187">
        <f t="shared" si="8"/>
        <v>67</v>
      </c>
      <c r="R5" s="19">
        <f t="shared" si="9"/>
        <v>20</v>
      </c>
      <c r="S5" s="19">
        <f t="shared" si="10"/>
        <v>0</v>
      </c>
      <c r="T5" s="19">
        <f t="shared" si="11"/>
        <v>87</v>
      </c>
      <c r="U5" s="186"/>
      <c r="V5" s="187"/>
      <c r="W5" s="187">
        <f t="shared" si="12"/>
        <v>0</v>
      </c>
      <c r="X5" s="187">
        <f t="shared" si="13"/>
        <v>0</v>
      </c>
      <c r="Y5" s="187">
        <f t="shared" si="14"/>
        <v>0</v>
      </c>
      <c r="Z5" s="187" t="str">
        <f t="shared" si="15"/>
        <v/>
      </c>
      <c r="AA5" s="186">
        <v>8</v>
      </c>
      <c r="AB5" s="19">
        <v>5.5</v>
      </c>
      <c r="AC5" s="19">
        <f t="shared" si="16"/>
        <v>69</v>
      </c>
      <c r="AD5" s="19">
        <f t="shared" si="17"/>
        <v>20</v>
      </c>
      <c r="AE5" s="19">
        <f t="shared" si="18"/>
        <v>0</v>
      </c>
      <c r="AF5" s="19">
        <f t="shared" si="19"/>
        <v>89</v>
      </c>
      <c r="AG5" s="186"/>
      <c r="AH5" s="19"/>
      <c r="AI5" s="19">
        <f t="shared" si="20"/>
        <v>0</v>
      </c>
      <c r="AJ5" s="19">
        <f t="shared" si="21"/>
        <v>0</v>
      </c>
      <c r="AK5" s="187">
        <f t="shared" si="22"/>
        <v>0</v>
      </c>
      <c r="AL5" s="187" t="str">
        <f t="shared" si="23"/>
        <v/>
      </c>
      <c r="AM5" s="189">
        <v>6</v>
      </c>
      <c r="AN5" s="19">
        <v>4.5</v>
      </c>
      <c r="AO5" s="19">
        <f t="shared" si="24"/>
        <v>65</v>
      </c>
      <c r="AP5" s="19">
        <f t="shared" si="25"/>
        <v>20</v>
      </c>
      <c r="AQ5" s="19">
        <f t="shared" si="26"/>
        <v>0</v>
      </c>
      <c r="AR5" s="19">
        <f t="shared" si="27"/>
        <v>85</v>
      </c>
      <c r="AS5" s="189">
        <v>1</v>
      </c>
      <c r="AT5" s="187">
        <v>6</v>
      </c>
      <c r="AU5" s="187">
        <f t="shared" si="28"/>
        <v>86</v>
      </c>
      <c r="AV5" s="187">
        <f t="shared" si="29"/>
        <v>20</v>
      </c>
      <c r="AW5" s="187">
        <f t="shared" si="30"/>
        <v>30</v>
      </c>
      <c r="AX5" s="188">
        <f t="shared" si="31"/>
        <v>136</v>
      </c>
      <c r="AY5" s="189">
        <v>5</v>
      </c>
      <c r="AZ5" s="187">
        <v>9</v>
      </c>
      <c r="BA5" s="19">
        <f t="shared" si="32"/>
        <v>70</v>
      </c>
      <c r="BB5" s="187">
        <f t="shared" si="33"/>
        <v>20</v>
      </c>
      <c r="BC5" s="187">
        <f t="shared" si="34"/>
        <v>0</v>
      </c>
      <c r="BD5" s="188">
        <f t="shared" si="35"/>
        <v>90</v>
      </c>
      <c r="BG5" s="19">
        <f t="shared" si="36"/>
        <v>0</v>
      </c>
      <c r="BH5" s="19">
        <f t="shared" si="37"/>
        <v>0</v>
      </c>
      <c r="BI5" s="187">
        <f t="shared" si="38"/>
        <v>0</v>
      </c>
      <c r="BJ5" s="188" t="str">
        <f t="shared" si="39"/>
        <v/>
      </c>
    </row>
    <row r="6" spans="1:62" ht="12.75" customHeight="1" x14ac:dyDescent="0.3">
      <c r="A6" s="13">
        <v>4</v>
      </c>
      <c r="B6" s="8" t="s">
        <v>149</v>
      </c>
      <c r="C6" s="5" t="s">
        <v>15</v>
      </c>
      <c r="D6" s="4">
        <v>2007</v>
      </c>
      <c r="E6" s="10">
        <f t="shared" si="40"/>
        <v>5</v>
      </c>
      <c r="F6" s="106">
        <f t="shared" si="0"/>
        <v>114</v>
      </c>
      <c r="G6" s="106" t="str">
        <f t="shared" si="1"/>
        <v/>
      </c>
      <c r="H6" s="106">
        <f t="shared" si="2"/>
        <v>83</v>
      </c>
      <c r="I6" s="106" t="str">
        <f t="shared" si="3"/>
        <v/>
      </c>
      <c r="J6" s="106" t="str">
        <f t="shared" si="4"/>
        <v/>
      </c>
      <c r="K6" s="106">
        <f t="shared" si="5"/>
        <v>102</v>
      </c>
      <c r="L6" s="106">
        <f t="shared" si="6"/>
        <v>97</v>
      </c>
      <c r="M6" s="202">
        <f t="shared" si="7"/>
        <v>85</v>
      </c>
      <c r="N6" s="25">
        <f>IF(E6&lt;4,SUM(F6:M6),SUMPRODUCT(LARGE(F6:M6,{1;2;3;4})))</f>
        <v>398</v>
      </c>
      <c r="O6" s="186">
        <v>3</v>
      </c>
      <c r="P6" s="19">
        <v>5</v>
      </c>
      <c r="Q6" s="187">
        <f t="shared" si="8"/>
        <v>84</v>
      </c>
      <c r="R6" s="19">
        <f t="shared" si="9"/>
        <v>20</v>
      </c>
      <c r="S6" s="19">
        <f t="shared" si="10"/>
        <v>10</v>
      </c>
      <c r="T6" s="19">
        <f t="shared" si="11"/>
        <v>114</v>
      </c>
      <c r="U6" s="186"/>
      <c r="V6" s="187"/>
      <c r="W6" s="7">
        <f t="shared" si="12"/>
        <v>0</v>
      </c>
      <c r="X6" s="7">
        <f t="shared" si="13"/>
        <v>0</v>
      </c>
      <c r="Y6" s="7">
        <f t="shared" si="14"/>
        <v>0</v>
      </c>
      <c r="Z6" s="7" t="str">
        <f t="shared" si="15"/>
        <v/>
      </c>
      <c r="AA6" s="186">
        <v>16</v>
      </c>
      <c r="AB6" s="19">
        <v>5</v>
      </c>
      <c r="AC6" s="19">
        <f t="shared" si="16"/>
        <v>63</v>
      </c>
      <c r="AD6" s="19">
        <f t="shared" si="17"/>
        <v>20</v>
      </c>
      <c r="AE6" s="19">
        <f t="shared" si="18"/>
        <v>0</v>
      </c>
      <c r="AF6" s="19">
        <f t="shared" si="19"/>
        <v>83</v>
      </c>
      <c r="AG6" s="186"/>
      <c r="AH6" s="19"/>
      <c r="AI6" s="6">
        <f t="shared" si="20"/>
        <v>0</v>
      </c>
      <c r="AJ6" s="6">
        <f t="shared" si="21"/>
        <v>0</v>
      </c>
      <c r="AK6" s="7">
        <f t="shared" si="22"/>
        <v>0</v>
      </c>
      <c r="AL6" s="7" t="str">
        <f t="shared" si="23"/>
        <v/>
      </c>
      <c r="AM6" s="186"/>
      <c r="AN6" s="19"/>
      <c r="AO6" s="19">
        <f t="shared" si="24"/>
        <v>0</v>
      </c>
      <c r="AP6" s="19">
        <f t="shared" si="25"/>
        <v>0</v>
      </c>
      <c r="AQ6" s="19">
        <f t="shared" si="26"/>
        <v>0</v>
      </c>
      <c r="AR6" s="19" t="str">
        <f t="shared" si="27"/>
        <v/>
      </c>
      <c r="AS6" s="186">
        <v>3</v>
      </c>
      <c r="AT6" s="19">
        <v>5</v>
      </c>
      <c r="AU6" s="19">
        <f t="shared" si="28"/>
        <v>72</v>
      </c>
      <c r="AV6" s="19">
        <f t="shared" si="29"/>
        <v>20</v>
      </c>
      <c r="AW6" s="187">
        <f t="shared" si="30"/>
        <v>10</v>
      </c>
      <c r="AX6" s="188">
        <f t="shared" si="31"/>
        <v>102</v>
      </c>
      <c r="AY6" s="186">
        <v>4</v>
      </c>
      <c r="AZ6" s="19">
        <v>10</v>
      </c>
      <c r="BA6" s="19">
        <f t="shared" si="32"/>
        <v>77</v>
      </c>
      <c r="BB6" s="19">
        <f t="shared" si="33"/>
        <v>20</v>
      </c>
      <c r="BC6" s="187">
        <f t="shared" si="34"/>
        <v>0</v>
      </c>
      <c r="BD6" s="188">
        <f t="shared" si="35"/>
        <v>97</v>
      </c>
      <c r="BE6">
        <v>5</v>
      </c>
      <c r="BF6">
        <v>4.5</v>
      </c>
      <c r="BG6" s="19">
        <f t="shared" si="36"/>
        <v>65</v>
      </c>
      <c r="BH6" s="19">
        <f t="shared" si="37"/>
        <v>20</v>
      </c>
      <c r="BI6" s="187">
        <f t="shared" si="38"/>
        <v>0</v>
      </c>
      <c r="BJ6" s="188">
        <f t="shared" si="39"/>
        <v>85</v>
      </c>
    </row>
    <row r="7" spans="1:62" ht="12.75" customHeight="1" x14ac:dyDescent="0.3">
      <c r="A7" s="13">
        <v>5</v>
      </c>
      <c r="B7" s="5" t="s">
        <v>37</v>
      </c>
      <c r="C7" s="8" t="s">
        <v>16</v>
      </c>
      <c r="D7" s="4">
        <v>2009</v>
      </c>
      <c r="E7" s="10">
        <f t="shared" si="40"/>
        <v>4</v>
      </c>
      <c r="F7" s="106" t="str">
        <f t="shared" si="0"/>
        <v/>
      </c>
      <c r="G7" s="106">
        <f t="shared" si="1"/>
        <v>83</v>
      </c>
      <c r="H7" s="106">
        <f t="shared" si="2"/>
        <v>77</v>
      </c>
      <c r="I7" s="106" t="str">
        <f t="shared" si="3"/>
        <v/>
      </c>
      <c r="J7" s="106" t="str">
        <f t="shared" si="4"/>
        <v/>
      </c>
      <c r="K7" s="106" t="str">
        <f t="shared" si="5"/>
        <v/>
      </c>
      <c r="L7" s="106">
        <f t="shared" si="6"/>
        <v>143</v>
      </c>
      <c r="M7" s="202">
        <f t="shared" si="7"/>
        <v>85</v>
      </c>
      <c r="N7" s="25">
        <f>IF(E7&lt;4,SUM(F7:M7),SUMPRODUCT(LARGE(F7:M7,{1;2;3;4})))</f>
        <v>388</v>
      </c>
      <c r="O7" s="186"/>
      <c r="P7" s="19"/>
      <c r="Q7" s="187">
        <f t="shared" si="8"/>
        <v>0</v>
      </c>
      <c r="R7" s="19">
        <f t="shared" si="9"/>
        <v>0</v>
      </c>
      <c r="S7" s="19">
        <f t="shared" si="10"/>
        <v>0</v>
      </c>
      <c r="T7" s="19" t="str">
        <f t="shared" si="11"/>
        <v/>
      </c>
      <c r="U7" s="186">
        <v>10</v>
      </c>
      <c r="V7" s="187">
        <v>5</v>
      </c>
      <c r="W7" s="187">
        <f t="shared" si="12"/>
        <v>63</v>
      </c>
      <c r="X7" s="187">
        <f t="shared" si="13"/>
        <v>20</v>
      </c>
      <c r="Y7" s="19">
        <f t="shared" si="14"/>
        <v>0</v>
      </c>
      <c r="Z7" s="19">
        <f t="shared" si="15"/>
        <v>83</v>
      </c>
      <c r="AA7" s="186">
        <v>88</v>
      </c>
      <c r="AB7" s="19">
        <v>4.5</v>
      </c>
      <c r="AC7" s="19">
        <f t="shared" si="16"/>
        <v>57</v>
      </c>
      <c r="AD7" s="19">
        <f t="shared" si="17"/>
        <v>20</v>
      </c>
      <c r="AE7" s="19">
        <f t="shared" si="18"/>
        <v>0</v>
      </c>
      <c r="AF7" s="19">
        <f t="shared" si="19"/>
        <v>77</v>
      </c>
      <c r="AG7" s="186"/>
      <c r="AH7" s="187"/>
      <c r="AI7" s="187">
        <f t="shared" si="20"/>
        <v>0</v>
      </c>
      <c r="AJ7" s="187">
        <f t="shared" si="21"/>
        <v>0</v>
      </c>
      <c r="AK7" s="187">
        <f t="shared" si="22"/>
        <v>0</v>
      </c>
      <c r="AL7" s="187" t="str">
        <f t="shared" si="23"/>
        <v/>
      </c>
      <c r="AM7" s="186"/>
      <c r="AN7" s="19"/>
      <c r="AO7" s="19">
        <f t="shared" si="24"/>
        <v>0</v>
      </c>
      <c r="AP7" s="19">
        <f t="shared" si="25"/>
        <v>0</v>
      </c>
      <c r="AQ7" s="19">
        <f t="shared" si="26"/>
        <v>0</v>
      </c>
      <c r="AR7" s="19" t="str">
        <f t="shared" si="27"/>
        <v/>
      </c>
      <c r="AS7" s="189"/>
      <c r="AT7" s="19"/>
      <c r="AU7" s="19">
        <f t="shared" si="28"/>
        <v>0</v>
      </c>
      <c r="AV7" s="19">
        <f t="shared" si="29"/>
        <v>0</v>
      </c>
      <c r="AW7" s="187">
        <f t="shared" si="30"/>
        <v>0</v>
      </c>
      <c r="AX7" s="188" t="str">
        <f t="shared" si="31"/>
        <v/>
      </c>
      <c r="AY7" s="189">
        <v>1</v>
      </c>
      <c r="AZ7" s="19">
        <v>12</v>
      </c>
      <c r="BA7" s="19">
        <f t="shared" si="32"/>
        <v>93</v>
      </c>
      <c r="BB7" s="19">
        <f t="shared" si="33"/>
        <v>20</v>
      </c>
      <c r="BC7" s="187">
        <f t="shared" si="34"/>
        <v>30</v>
      </c>
      <c r="BD7" s="188">
        <f t="shared" si="35"/>
        <v>143</v>
      </c>
      <c r="BE7">
        <v>6</v>
      </c>
      <c r="BF7">
        <v>4.5</v>
      </c>
      <c r="BG7" s="19">
        <f t="shared" si="36"/>
        <v>65</v>
      </c>
      <c r="BH7" s="19">
        <f t="shared" si="37"/>
        <v>20</v>
      </c>
      <c r="BI7" s="187">
        <f t="shared" si="38"/>
        <v>0</v>
      </c>
      <c r="BJ7" s="188">
        <f t="shared" si="39"/>
        <v>85</v>
      </c>
    </row>
    <row r="8" spans="1:62" ht="12.75" customHeight="1" x14ac:dyDescent="0.3">
      <c r="A8" s="13">
        <v>6</v>
      </c>
      <c r="B8" s="5" t="s">
        <v>34</v>
      </c>
      <c r="C8" s="5" t="s">
        <v>18</v>
      </c>
      <c r="D8" s="4">
        <v>2008</v>
      </c>
      <c r="E8" s="10">
        <f t="shared" si="40"/>
        <v>5</v>
      </c>
      <c r="F8" s="106">
        <f t="shared" si="0"/>
        <v>134</v>
      </c>
      <c r="G8" s="106">
        <f t="shared" si="1"/>
        <v>70</v>
      </c>
      <c r="H8" s="106">
        <f t="shared" si="2"/>
        <v>58</v>
      </c>
      <c r="I8" s="106">
        <f t="shared" si="3"/>
        <v>77</v>
      </c>
      <c r="J8" s="106" t="str">
        <f t="shared" si="4"/>
        <v/>
      </c>
      <c r="K8" s="106" t="str">
        <f t="shared" si="5"/>
        <v/>
      </c>
      <c r="L8" s="106" t="str">
        <f t="shared" si="6"/>
        <v/>
      </c>
      <c r="M8" s="202">
        <f t="shared" si="7"/>
        <v>63</v>
      </c>
      <c r="N8" s="25">
        <f>IF(E8&lt;4,SUM(F8:M8),SUMPRODUCT(LARGE(F8:M8,{1;2;3;4})))</f>
        <v>344</v>
      </c>
      <c r="O8" s="186">
        <v>1</v>
      </c>
      <c r="P8" s="19">
        <v>5</v>
      </c>
      <c r="Q8" s="187">
        <f t="shared" si="8"/>
        <v>84</v>
      </c>
      <c r="R8" s="19">
        <f t="shared" si="9"/>
        <v>20</v>
      </c>
      <c r="S8" s="19">
        <f t="shared" si="10"/>
        <v>30</v>
      </c>
      <c r="T8" s="19">
        <f t="shared" si="11"/>
        <v>134</v>
      </c>
      <c r="U8" s="186">
        <v>15</v>
      </c>
      <c r="V8" s="187">
        <v>4</v>
      </c>
      <c r="W8" s="6">
        <f t="shared" si="12"/>
        <v>50</v>
      </c>
      <c r="X8" s="7">
        <f t="shared" si="13"/>
        <v>20</v>
      </c>
      <c r="Y8" s="6">
        <f t="shared" si="14"/>
        <v>0</v>
      </c>
      <c r="Z8" s="6">
        <f t="shared" si="15"/>
        <v>70</v>
      </c>
      <c r="AA8" s="186">
        <v>185</v>
      </c>
      <c r="AB8" s="19">
        <v>3</v>
      </c>
      <c r="AC8" s="19">
        <f t="shared" si="16"/>
        <v>38</v>
      </c>
      <c r="AD8" s="19">
        <f t="shared" si="17"/>
        <v>20</v>
      </c>
      <c r="AE8" s="19">
        <f t="shared" si="18"/>
        <v>0</v>
      </c>
      <c r="AF8" s="19">
        <f t="shared" si="19"/>
        <v>58</v>
      </c>
      <c r="AG8" s="186">
        <v>7</v>
      </c>
      <c r="AH8" s="187">
        <v>4.5</v>
      </c>
      <c r="AI8" s="7">
        <f t="shared" si="20"/>
        <v>57</v>
      </c>
      <c r="AJ8" s="7">
        <f t="shared" si="21"/>
        <v>20</v>
      </c>
      <c r="AK8" s="7">
        <f t="shared" si="22"/>
        <v>0</v>
      </c>
      <c r="AL8" s="7">
        <f t="shared" si="23"/>
        <v>77</v>
      </c>
      <c r="AM8" s="186"/>
      <c r="AN8" s="19"/>
      <c r="AO8" s="19">
        <f t="shared" si="24"/>
        <v>0</v>
      </c>
      <c r="AP8" s="19">
        <f t="shared" si="25"/>
        <v>0</v>
      </c>
      <c r="AQ8" s="19">
        <f t="shared" si="26"/>
        <v>0</v>
      </c>
      <c r="AR8" s="19" t="str">
        <f t="shared" si="27"/>
        <v/>
      </c>
      <c r="AS8" s="186"/>
      <c r="AT8" s="19"/>
      <c r="AU8" s="19">
        <f t="shared" si="28"/>
        <v>0</v>
      </c>
      <c r="AV8" s="19">
        <f t="shared" si="29"/>
        <v>0</v>
      </c>
      <c r="AW8" s="187">
        <f t="shared" si="30"/>
        <v>0</v>
      </c>
      <c r="AX8" s="188" t="str">
        <f t="shared" si="31"/>
        <v/>
      </c>
      <c r="AY8" s="186"/>
      <c r="AZ8" s="19"/>
      <c r="BA8" s="19">
        <f t="shared" si="32"/>
        <v>0</v>
      </c>
      <c r="BB8" s="19">
        <f t="shared" si="33"/>
        <v>0</v>
      </c>
      <c r="BC8" s="187">
        <f t="shared" si="34"/>
        <v>0</v>
      </c>
      <c r="BD8" s="188" t="str">
        <f t="shared" si="35"/>
        <v/>
      </c>
      <c r="BE8">
        <v>17</v>
      </c>
      <c r="BF8">
        <v>3</v>
      </c>
      <c r="BG8" s="19">
        <f t="shared" si="36"/>
        <v>43</v>
      </c>
      <c r="BH8" s="19">
        <f t="shared" si="37"/>
        <v>20</v>
      </c>
      <c r="BI8" s="187">
        <f t="shared" si="38"/>
        <v>0</v>
      </c>
      <c r="BJ8" s="188">
        <f t="shared" si="39"/>
        <v>63</v>
      </c>
    </row>
    <row r="9" spans="1:62" ht="12.75" customHeight="1" x14ac:dyDescent="0.3">
      <c r="A9" s="13">
        <v>7</v>
      </c>
      <c r="B9" s="60" t="s">
        <v>141</v>
      </c>
      <c r="C9" s="67" t="s">
        <v>15</v>
      </c>
      <c r="D9" s="4">
        <v>2010</v>
      </c>
      <c r="E9" s="10">
        <f t="shared" si="40"/>
        <v>5</v>
      </c>
      <c r="F9" s="106">
        <f t="shared" si="0"/>
        <v>54</v>
      </c>
      <c r="G9" s="106" t="str">
        <f t="shared" si="1"/>
        <v/>
      </c>
      <c r="H9" s="106" t="str">
        <f t="shared" si="2"/>
        <v/>
      </c>
      <c r="I9" s="106" t="str">
        <f t="shared" si="3"/>
        <v/>
      </c>
      <c r="J9" s="106">
        <f t="shared" si="4"/>
        <v>78</v>
      </c>
      <c r="K9" s="106">
        <f t="shared" si="5"/>
        <v>92</v>
      </c>
      <c r="L9" s="106">
        <f t="shared" si="6"/>
        <v>74</v>
      </c>
      <c r="M9" s="202">
        <f t="shared" si="7"/>
        <v>28</v>
      </c>
      <c r="N9" s="25">
        <f>IF(E9&lt;4,SUM(F9:M9),SUMPRODUCT(LARGE(F9:M9,{1;2;3;4})))</f>
        <v>298</v>
      </c>
      <c r="O9" s="186">
        <v>28</v>
      </c>
      <c r="P9" s="19">
        <v>2</v>
      </c>
      <c r="Q9" s="187">
        <f t="shared" si="8"/>
        <v>34</v>
      </c>
      <c r="R9" s="19">
        <f t="shared" si="9"/>
        <v>20</v>
      </c>
      <c r="S9" s="19">
        <f t="shared" si="10"/>
        <v>0</v>
      </c>
      <c r="T9" s="19">
        <f t="shared" si="11"/>
        <v>54</v>
      </c>
      <c r="U9" s="186"/>
      <c r="V9" s="187"/>
      <c r="W9" s="7">
        <f t="shared" si="12"/>
        <v>0</v>
      </c>
      <c r="X9" s="7">
        <f t="shared" si="13"/>
        <v>0</v>
      </c>
      <c r="Y9" s="7">
        <f t="shared" si="14"/>
        <v>0</v>
      </c>
      <c r="Z9" s="7" t="str">
        <f t="shared" si="15"/>
        <v/>
      </c>
      <c r="AA9" s="186"/>
      <c r="AB9" s="19"/>
      <c r="AC9" s="19">
        <f t="shared" si="16"/>
        <v>0</v>
      </c>
      <c r="AD9" s="19">
        <f t="shared" si="17"/>
        <v>0</v>
      </c>
      <c r="AE9" s="19">
        <f t="shared" si="18"/>
        <v>0</v>
      </c>
      <c r="AF9" s="19" t="str">
        <f t="shared" si="19"/>
        <v/>
      </c>
      <c r="AG9" s="186"/>
      <c r="AH9" s="19"/>
      <c r="AI9" s="6">
        <f t="shared" si="20"/>
        <v>0</v>
      </c>
      <c r="AJ9" s="6">
        <f t="shared" si="21"/>
        <v>0</v>
      </c>
      <c r="AK9" s="7">
        <f t="shared" si="22"/>
        <v>0</v>
      </c>
      <c r="AL9" s="7" t="str">
        <f t="shared" si="23"/>
        <v/>
      </c>
      <c r="AM9" s="189">
        <v>10</v>
      </c>
      <c r="AN9" s="19">
        <v>4</v>
      </c>
      <c r="AO9" s="19">
        <f t="shared" si="24"/>
        <v>58</v>
      </c>
      <c r="AP9" s="19">
        <f t="shared" si="25"/>
        <v>20</v>
      </c>
      <c r="AQ9" s="19">
        <f t="shared" si="26"/>
        <v>0</v>
      </c>
      <c r="AR9" s="19">
        <f t="shared" si="27"/>
        <v>78</v>
      </c>
      <c r="AS9" s="186">
        <v>4</v>
      </c>
      <c r="AT9" s="187">
        <v>5</v>
      </c>
      <c r="AU9" s="187">
        <f t="shared" si="28"/>
        <v>72</v>
      </c>
      <c r="AV9" s="187">
        <f t="shared" si="29"/>
        <v>20</v>
      </c>
      <c r="AW9" s="187">
        <f t="shared" si="30"/>
        <v>0</v>
      </c>
      <c r="AX9" s="188">
        <f t="shared" si="31"/>
        <v>92</v>
      </c>
      <c r="AY9" s="186">
        <v>7</v>
      </c>
      <c r="AZ9" s="187">
        <v>7</v>
      </c>
      <c r="BA9" s="19">
        <f t="shared" si="32"/>
        <v>54</v>
      </c>
      <c r="BB9" s="187">
        <f t="shared" si="33"/>
        <v>20</v>
      </c>
      <c r="BC9" s="187">
        <f t="shared" si="34"/>
        <v>0</v>
      </c>
      <c r="BD9" s="188">
        <f t="shared" si="35"/>
        <v>74</v>
      </c>
      <c r="BE9">
        <v>23</v>
      </c>
      <c r="BF9">
        <v>0.5</v>
      </c>
      <c r="BG9" s="19">
        <f t="shared" si="36"/>
        <v>8</v>
      </c>
      <c r="BH9" s="19">
        <f t="shared" si="37"/>
        <v>20</v>
      </c>
      <c r="BI9" s="187">
        <f t="shared" si="38"/>
        <v>0</v>
      </c>
      <c r="BJ9" s="188">
        <f t="shared" si="39"/>
        <v>28</v>
      </c>
    </row>
    <row r="10" spans="1:62" ht="12.75" customHeight="1" x14ac:dyDescent="0.3">
      <c r="A10" s="13">
        <v>8</v>
      </c>
      <c r="B10" s="5" t="s">
        <v>38</v>
      </c>
      <c r="C10" s="8" t="s">
        <v>17</v>
      </c>
      <c r="D10" s="4">
        <v>2008</v>
      </c>
      <c r="E10" s="10">
        <f t="shared" si="40"/>
        <v>5</v>
      </c>
      <c r="F10" s="106">
        <f t="shared" si="0"/>
        <v>79</v>
      </c>
      <c r="G10" s="106">
        <f t="shared" si="1"/>
        <v>70</v>
      </c>
      <c r="H10" s="106" t="str">
        <f t="shared" si="2"/>
        <v/>
      </c>
      <c r="I10" s="106" t="str">
        <f t="shared" si="3"/>
        <v/>
      </c>
      <c r="J10" s="106">
        <f t="shared" si="4"/>
        <v>78</v>
      </c>
      <c r="K10" s="106">
        <f t="shared" si="5"/>
        <v>70</v>
      </c>
      <c r="L10" s="106">
        <f t="shared" si="6"/>
        <v>70</v>
      </c>
      <c r="M10" s="202" t="str">
        <f t="shared" si="7"/>
        <v/>
      </c>
      <c r="N10" s="25">
        <f>IF(E10&lt;4,SUM(F10:M10),SUMPRODUCT(LARGE(F10:M10,{1;2;3;4})))</f>
        <v>297</v>
      </c>
      <c r="O10" s="186">
        <v>15</v>
      </c>
      <c r="P10" s="19">
        <v>3.5</v>
      </c>
      <c r="Q10" s="187">
        <f t="shared" si="8"/>
        <v>59</v>
      </c>
      <c r="R10" s="19">
        <f t="shared" si="9"/>
        <v>20</v>
      </c>
      <c r="S10" s="19">
        <f t="shared" si="10"/>
        <v>0</v>
      </c>
      <c r="T10" s="19">
        <f t="shared" si="11"/>
        <v>79</v>
      </c>
      <c r="U10" s="186">
        <v>19</v>
      </c>
      <c r="V10" s="187">
        <v>4</v>
      </c>
      <c r="W10" s="187">
        <f t="shared" si="12"/>
        <v>50</v>
      </c>
      <c r="X10" s="187">
        <f t="shared" si="13"/>
        <v>20</v>
      </c>
      <c r="Y10" s="187">
        <f t="shared" si="14"/>
        <v>0</v>
      </c>
      <c r="Z10" s="187">
        <f t="shared" si="15"/>
        <v>70</v>
      </c>
      <c r="AA10" s="186"/>
      <c r="AB10" s="19"/>
      <c r="AC10" s="19">
        <f t="shared" si="16"/>
        <v>0</v>
      </c>
      <c r="AD10" s="19">
        <f t="shared" si="17"/>
        <v>0</v>
      </c>
      <c r="AE10" s="19">
        <f t="shared" si="18"/>
        <v>0</v>
      </c>
      <c r="AF10" s="19" t="str">
        <f t="shared" si="19"/>
        <v/>
      </c>
      <c r="AG10" s="186"/>
      <c r="AH10" s="19"/>
      <c r="AI10" s="19">
        <f t="shared" si="20"/>
        <v>0</v>
      </c>
      <c r="AJ10" s="19">
        <f t="shared" si="21"/>
        <v>0</v>
      </c>
      <c r="AK10" s="187">
        <f t="shared" si="22"/>
        <v>0</v>
      </c>
      <c r="AL10" s="187" t="str">
        <f t="shared" si="23"/>
        <v/>
      </c>
      <c r="AM10" s="189">
        <v>8</v>
      </c>
      <c r="AN10" s="19">
        <v>4</v>
      </c>
      <c r="AO10" s="19">
        <f t="shared" si="24"/>
        <v>58</v>
      </c>
      <c r="AP10" s="19">
        <f t="shared" si="25"/>
        <v>20</v>
      </c>
      <c r="AQ10" s="19">
        <f t="shared" si="26"/>
        <v>0</v>
      </c>
      <c r="AR10" s="19">
        <f t="shared" si="27"/>
        <v>78</v>
      </c>
      <c r="AS10" s="186">
        <v>9</v>
      </c>
      <c r="AT10" s="187">
        <v>3.5</v>
      </c>
      <c r="AU10" s="187">
        <f t="shared" si="28"/>
        <v>50</v>
      </c>
      <c r="AV10" s="187">
        <f t="shared" si="29"/>
        <v>20</v>
      </c>
      <c r="AW10" s="187">
        <f t="shared" si="30"/>
        <v>0</v>
      </c>
      <c r="AX10" s="188">
        <f t="shared" si="31"/>
        <v>70</v>
      </c>
      <c r="AY10" s="186">
        <v>8</v>
      </c>
      <c r="AZ10" s="187">
        <v>6.5</v>
      </c>
      <c r="BA10" s="19">
        <f t="shared" si="32"/>
        <v>50</v>
      </c>
      <c r="BB10" s="187">
        <f t="shared" si="33"/>
        <v>20</v>
      </c>
      <c r="BC10" s="187">
        <f t="shared" si="34"/>
        <v>0</v>
      </c>
      <c r="BD10" s="188">
        <f t="shared" si="35"/>
        <v>70</v>
      </c>
      <c r="BG10" s="19">
        <f t="shared" si="36"/>
        <v>0</v>
      </c>
      <c r="BH10" s="19">
        <f t="shared" si="37"/>
        <v>0</v>
      </c>
      <c r="BI10" s="187">
        <f t="shared" si="38"/>
        <v>0</v>
      </c>
      <c r="BJ10" s="188" t="str">
        <f t="shared" si="39"/>
        <v/>
      </c>
    </row>
    <row r="11" spans="1:62" ht="12.75" customHeight="1" x14ac:dyDescent="0.3">
      <c r="A11" s="13">
        <v>9</v>
      </c>
      <c r="B11" s="8" t="s">
        <v>50</v>
      </c>
      <c r="C11" s="8" t="s">
        <v>17</v>
      </c>
      <c r="D11" s="4">
        <v>2007</v>
      </c>
      <c r="E11" s="10">
        <f t="shared" si="40"/>
        <v>3</v>
      </c>
      <c r="F11" s="106">
        <f t="shared" si="0"/>
        <v>124</v>
      </c>
      <c r="G11" s="106">
        <f t="shared" si="1"/>
        <v>64</v>
      </c>
      <c r="H11" s="106">
        <f t="shared" si="2"/>
        <v>89</v>
      </c>
      <c r="I11" s="106" t="str">
        <f t="shared" si="3"/>
        <v/>
      </c>
      <c r="J11" s="106" t="str">
        <f t="shared" si="4"/>
        <v/>
      </c>
      <c r="K11" s="106" t="str">
        <f t="shared" si="5"/>
        <v/>
      </c>
      <c r="L11" s="106" t="str">
        <f t="shared" si="6"/>
        <v/>
      </c>
      <c r="M11" s="202" t="str">
        <f t="shared" si="7"/>
        <v/>
      </c>
      <c r="N11" s="25">
        <f>IF(E11&lt;4,SUM(F11:M11),SUMPRODUCT(LARGE(F11:M11,{1;2;3;4})))</f>
        <v>277</v>
      </c>
      <c r="O11" s="189">
        <v>2</v>
      </c>
      <c r="P11" s="187">
        <v>5</v>
      </c>
      <c r="Q11" s="187">
        <f t="shared" si="8"/>
        <v>84</v>
      </c>
      <c r="R11" s="19">
        <f t="shared" si="9"/>
        <v>20</v>
      </c>
      <c r="S11" s="19">
        <f t="shared" si="10"/>
        <v>20</v>
      </c>
      <c r="T11" s="19">
        <f t="shared" si="11"/>
        <v>124</v>
      </c>
      <c r="U11" s="186">
        <v>20</v>
      </c>
      <c r="V11" s="187">
        <v>3.5</v>
      </c>
      <c r="W11" s="7">
        <f t="shared" si="12"/>
        <v>44</v>
      </c>
      <c r="X11" s="7">
        <f t="shared" si="13"/>
        <v>20</v>
      </c>
      <c r="Y11" s="6">
        <f t="shared" si="14"/>
        <v>0</v>
      </c>
      <c r="Z11" s="6">
        <f t="shared" si="15"/>
        <v>64</v>
      </c>
      <c r="AA11" s="186">
        <v>12</v>
      </c>
      <c r="AB11" s="19">
        <v>5.5</v>
      </c>
      <c r="AC11" s="19">
        <f t="shared" si="16"/>
        <v>69</v>
      </c>
      <c r="AD11" s="19">
        <f t="shared" si="17"/>
        <v>20</v>
      </c>
      <c r="AE11" s="19">
        <f t="shared" si="18"/>
        <v>0</v>
      </c>
      <c r="AF11" s="19">
        <f t="shared" si="19"/>
        <v>89</v>
      </c>
      <c r="AG11" s="186"/>
      <c r="AH11" s="187"/>
      <c r="AI11" s="7">
        <f t="shared" si="20"/>
        <v>0</v>
      </c>
      <c r="AJ11" s="7">
        <f t="shared" si="21"/>
        <v>0</v>
      </c>
      <c r="AK11" s="7">
        <f t="shared" si="22"/>
        <v>0</v>
      </c>
      <c r="AL11" s="7" t="str">
        <f t="shared" si="23"/>
        <v/>
      </c>
      <c r="AM11" s="186"/>
      <c r="AN11" s="19"/>
      <c r="AO11" s="19">
        <f t="shared" si="24"/>
        <v>0</v>
      </c>
      <c r="AP11" s="19">
        <f t="shared" si="25"/>
        <v>0</v>
      </c>
      <c r="AQ11" s="19">
        <f t="shared" si="26"/>
        <v>0</v>
      </c>
      <c r="AR11" s="19" t="str">
        <f t="shared" si="27"/>
        <v/>
      </c>
      <c r="AS11" s="189"/>
      <c r="AT11" s="187"/>
      <c r="AU11" s="187">
        <f t="shared" si="28"/>
        <v>0</v>
      </c>
      <c r="AV11" s="187">
        <f t="shared" si="29"/>
        <v>0</v>
      </c>
      <c r="AW11" s="187">
        <f t="shared" si="30"/>
        <v>0</v>
      </c>
      <c r="AX11" s="188" t="str">
        <f t="shared" si="31"/>
        <v/>
      </c>
      <c r="AY11" s="189"/>
      <c r="AZ11" s="187"/>
      <c r="BA11" s="19">
        <f t="shared" si="32"/>
        <v>0</v>
      </c>
      <c r="BB11" s="187">
        <f t="shared" si="33"/>
        <v>0</v>
      </c>
      <c r="BC11" s="187">
        <f t="shared" si="34"/>
        <v>0</v>
      </c>
      <c r="BD11" s="188" t="str">
        <f t="shared" si="35"/>
        <v/>
      </c>
      <c r="BG11" s="19">
        <f t="shared" si="36"/>
        <v>0</v>
      </c>
      <c r="BH11" s="19">
        <f t="shared" si="37"/>
        <v>0</v>
      </c>
      <c r="BI11" s="187">
        <f t="shared" si="38"/>
        <v>0</v>
      </c>
      <c r="BJ11" s="188" t="str">
        <f t="shared" si="39"/>
        <v/>
      </c>
    </row>
    <row r="12" spans="1:62" ht="12.75" customHeight="1" x14ac:dyDescent="0.3">
      <c r="A12" s="13">
        <v>10</v>
      </c>
      <c r="B12" s="5" t="s">
        <v>169</v>
      </c>
      <c r="C12" s="180" t="s">
        <v>20</v>
      </c>
      <c r="D12" s="4">
        <v>2010</v>
      </c>
      <c r="E12" s="10">
        <f t="shared" si="40"/>
        <v>3</v>
      </c>
      <c r="F12" s="106">
        <f t="shared" si="0"/>
        <v>95</v>
      </c>
      <c r="G12" s="106" t="str">
        <f t="shared" si="1"/>
        <v/>
      </c>
      <c r="H12" s="106">
        <f t="shared" si="2"/>
        <v>77</v>
      </c>
      <c r="I12" s="106" t="str">
        <f t="shared" si="3"/>
        <v/>
      </c>
      <c r="J12" s="106">
        <f t="shared" si="4"/>
        <v>85</v>
      </c>
      <c r="K12" s="106" t="str">
        <f t="shared" si="5"/>
        <v/>
      </c>
      <c r="L12" s="106" t="str">
        <f t="shared" si="6"/>
        <v/>
      </c>
      <c r="M12" s="202" t="str">
        <f t="shared" si="7"/>
        <v/>
      </c>
      <c r="N12" s="25">
        <f>IF(E12&lt;4,SUM(F12:M12),SUMPRODUCT(LARGE(F12:M12,{1;2;3;4})))</f>
        <v>257</v>
      </c>
      <c r="O12" s="189">
        <v>5</v>
      </c>
      <c r="P12" s="187">
        <v>4.5</v>
      </c>
      <c r="Q12" s="187">
        <f t="shared" si="8"/>
        <v>75</v>
      </c>
      <c r="R12" s="19">
        <f t="shared" si="9"/>
        <v>20</v>
      </c>
      <c r="S12" s="19">
        <f t="shared" si="10"/>
        <v>0</v>
      </c>
      <c r="T12" s="19">
        <f t="shared" si="11"/>
        <v>95</v>
      </c>
      <c r="U12" s="186"/>
      <c r="V12" s="187"/>
      <c r="W12" s="7">
        <f t="shared" si="12"/>
        <v>0</v>
      </c>
      <c r="X12" s="7">
        <f t="shared" si="13"/>
        <v>0</v>
      </c>
      <c r="Y12" s="6">
        <f t="shared" si="14"/>
        <v>0</v>
      </c>
      <c r="Z12" s="6" t="str">
        <f t="shared" si="15"/>
        <v/>
      </c>
      <c r="AA12" s="186">
        <v>31</v>
      </c>
      <c r="AB12" s="19">
        <v>4.5</v>
      </c>
      <c r="AC12" s="19">
        <f t="shared" si="16"/>
        <v>57</v>
      </c>
      <c r="AD12" s="19">
        <f t="shared" si="17"/>
        <v>20</v>
      </c>
      <c r="AE12" s="19">
        <f t="shared" si="18"/>
        <v>0</v>
      </c>
      <c r="AF12" s="19">
        <f t="shared" si="19"/>
        <v>77</v>
      </c>
      <c r="AG12" s="186"/>
      <c r="AH12" s="187"/>
      <c r="AI12" s="7">
        <f t="shared" si="20"/>
        <v>0</v>
      </c>
      <c r="AJ12" s="7">
        <f t="shared" si="21"/>
        <v>0</v>
      </c>
      <c r="AK12" s="7">
        <f t="shared" si="22"/>
        <v>0</v>
      </c>
      <c r="AL12" s="7" t="str">
        <f t="shared" si="23"/>
        <v/>
      </c>
      <c r="AM12" s="186">
        <v>5</v>
      </c>
      <c r="AN12" s="19">
        <v>4.5</v>
      </c>
      <c r="AO12" s="19">
        <f t="shared" si="24"/>
        <v>65</v>
      </c>
      <c r="AP12" s="19">
        <f t="shared" si="25"/>
        <v>20</v>
      </c>
      <c r="AQ12" s="19">
        <f t="shared" si="26"/>
        <v>0</v>
      </c>
      <c r="AR12" s="19">
        <f t="shared" si="27"/>
        <v>85</v>
      </c>
      <c r="AS12" s="186"/>
      <c r="AT12" s="19"/>
      <c r="AU12" s="19">
        <f t="shared" si="28"/>
        <v>0</v>
      </c>
      <c r="AV12" s="19">
        <f t="shared" si="29"/>
        <v>0</v>
      </c>
      <c r="AW12" s="187">
        <f t="shared" si="30"/>
        <v>0</v>
      </c>
      <c r="AX12" s="188" t="str">
        <f t="shared" si="31"/>
        <v/>
      </c>
      <c r="AY12" s="186"/>
      <c r="AZ12" s="19"/>
      <c r="BA12" s="19">
        <f t="shared" si="32"/>
        <v>0</v>
      </c>
      <c r="BB12" s="19">
        <f t="shared" si="33"/>
        <v>0</v>
      </c>
      <c r="BC12" s="187">
        <f t="shared" si="34"/>
        <v>0</v>
      </c>
      <c r="BD12" s="188" t="str">
        <f t="shared" si="35"/>
        <v/>
      </c>
      <c r="BG12" s="19">
        <f t="shared" si="36"/>
        <v>0</v>
      </c>
      <c r="BH12" s="19">
        <f t="shared" si="37"/>
        <v>0</v>
      </c>
      <c r="BI12" s="187">
        <f t="shared" si="38"/>
        <v>0</v>
      </c>
      <c r="BJ12" s="188" t="str">
        <f t="shared" si="39"/>
        <v/>
      </c>
    </row>
    <row r="13" spans="1:62" ht="12.75" customHeight="1" x14ac:dyDescent="0.3">
      <c r="A13" s="13">
        <v>11</v>
      </c>
      <c r="B13" s="5" t="s">
        <v>142</v>
      </c>
      <c r="C13" s="5" t="s">
        <v>15</v>
      </c>
      <c r="D13" s="4">
        <v>2010</v>
      </c>
      <c r="E13" s="10">
        <f t="shared" si="40"/>
        <v>4</v>
      </c>
      <c r="F13" s="106">
        <f t="shared" si="0"/>
        <v>54</v>
      </c>
      <c r="G13" s="106" t="str">
        <f t="shared" si="1"/>
        <v/>
      </c>
      <c r="H13" s="106" t="str">
        <f t="shared" si="2"/>
        <v/>
      </c>
      <c r="I13" s="106">
        <f t="shared" si="3"/>
        <v>58</v>
      </c>
      <c r="J13" s="106">
        <f t="shared" si="4"/>
        <v>78</v>
      </c>
      <c r="K13" s="106">
        <f t="shared" si="5"/>
        <v>63</v>
      </c>
      <c r="L13" s="106" t="str">
        <f t="shared" si="6"/>
        <v/>
      </c>
      <c r="M13" s="202" t="str">
        <f t="shared" si="7"/>
        <v/>
      </c>
      <c r="N13" s="25">
        <f>IF(E13&lt;4,SUM(F13:M13),SUMPRODUCT(LARGE(F13:M13,{1;2;3;4})))</f>
        <v>253</v>
      </c>
      <c r="O13" s="186">
        <v>29</v>
      </c>
      <c r="P13" s="19">
        <v>2</v>
      </c>
      <c r="Q13" s="187">
        <f t="shared" si="8"/>
        <v>34</v>
      </c>
      <c r="R13" s="19">
        <f t="shared" si="9"/>
        <v>20</v>
      </c>
      <c r="S13" s="19">
        <f t="shared" si="10"/>
        <v>0</v>
      </c>
      <c r="T13" s="19">
        <f t="shared" si="11"/>
        <v>54</v>
      </c>
      <c r="U13" s="186"/>
      <c r="V13" s="187"/>
      <c r="W13" s="187">
        <f t="shared" si="12"/>
        <v>0</v>
      </c>
      <c r="X13" s="187">
        <f t="shared" si="13"/>
        <v>0</v>
      </c>
      <c r="Y13" s="19">
        <f t="shared" si="14"/>
        <v>0</v>
      </c>
      <c r="Z13" s="19" t="str">
        <f t="shared" si="15"/>
        <v/>
      </c>
      <c r="AA13" s="186"/>
      <c r="AB13" s="19"/>
      <c r="AC13" s="19">
        <f t="shared" si="16"/>
        <v>0</v>
      </c>
      <c r="AD13" s="19">
        <f t="shared" si="17"/>
        <v>0</v>
      </c>
      <c r="AE13" s="19">
        <f t="shared" si="18"/>
        <v>0</v>
      </c>
      <c r="AF13" s="19" t="str">
        <f t="shared" si="19"/>
        <v/>
      </c>
      <c r="AG13" s="186">
        <v>13</v>
      </c>
      <c r="AH13" s="19">
        <v>3</v>
      </c>
      <c r="AI13" s="19">
        <f t="shared" si="20"/>
        <v>38</v>
      </c>
      <c r="AJ13" s="19">
        <f t="shared" si="21"/>
        <v>20</v>
      </c>
      <c r="AK13" s="187">
        <f t="shared" si="22"/>
        <v>0</v>
      </c>
      <c r="AL13" s="187">
        <f t="shared" si="23"/>
        <v>58</v>
      </c>
      <c r="AM13" s="189">
        <v>11</v>
      </c>
      <c r="AN13" s="19">
        <v>4</v>
      </c>
      <c r="AO13" s="19">
        <f t="shared" si="24"/>
        <v>58</v>
      </c>
      <c r="AP13" s="19">
        <f t="shared" si="25"/>
        <v>20</v>
      </c>
      <c r="AQ13" s="19">
        <f t="shared" si="26"/>
        <v>0</v>
      </c>
      <c r="AR13" s="19">
        <f t="shared" si="27"/>
        <v>78</v>
      </c>
      <c r="AS13" s="186">
        <v>14</v>
      </c>
      <c r="AT13" s="187">
        <v>3</v>
      </c>
      <c r="AU13" s="187">
        <f t="shared" si="28"/>
        <v>43</v>
      </c>
      <c r="AV13" s="187">
        <f t="shared" si="29"/>
        <v>20</v>
      </c>
      <c r="AW13" s="187">
        <f t="shared" si="30"/>
        <v>0</v>
      </c>
      <c r="AX13" s="188">
        <f t="shared" si="31"/>
        <v>63</v>
      </c>
      <c r="AY13" s="186"/>
      <c r="AZ13" s="187"/>
      <c r="BA13" s="19">
        <f t="shared" si="32"/>
        <v>0</v>
      </c>
      <c r="BB13" s="187">
        <f t="shared" si="33"/>
        <v>0</v>
      </c>
      <c r="BC13" s="187">
        <f t="shared" si="34"/>
        <v>0</v>
      </c>
      <c r="BD13" s="188" t="str">
        <f t="shared" si="35"/>
        <v/>
      </c>
      <c r="BG13" s="19">
        <f t="shared" si="36"/>
        <v>0</v>
      </c>
      <c r="BH13" s="19">
        <f t="shared" si="37"/>
        <v>0</v>
      </c>
      <c r="BI13" s="187">
        <f t="shared" si="38"/>
        <v>0</v>
      </c>
      <c r="BJ13" s="188" t="str">
        <f t="shared" si="39"/>
        <v/>
      </c>
    </row>
    <row r="14" spans="1:62" ht="12.75" customHeight="1" x14ac:dyDescent="0.3">
      <c r="A14" s="13">
        <v>12</v>
      </c>
      <c r="B14" s="60" t="s">
        <v>132</v>
      </c>
      <c r="C14" s="61" t="s">
        <v>85</v>
      </c>
      <c r="D14" s="4">
        <v>2008</v>
      </c>
      <c r="E14" s="10">
        <f t="shared" si="40"/>
        <v>4</v>
      </c>
      <c r="F14" s="106">
        <f t="shared" si="0"/>
        <v>70</v>
      </c>
      <c r="G14" s="106">
        <f t="shared" si="1"/>
        <v>58</v>
      </c>
      <c r="H14" s="106" t="str">
        <f t="shared" si="2"/>
        <v/>
      </c>
      <c r="I14" s="106" t="str">
        <f t="shared" si="3"/>
        <v/>
      </c>
      <c r="J14" s="106" t="str">
        <f t="shared" si="4"/>
        <v/>
      </c>
      <c r="K14" s="106">
        <f t="shared" si="5"/>
        <v>78</v>
      </c>
      <c r="L14" s="106">
        <f t="shared" si="6"/>
        <v>47</v>
      </c>
      <c r="M14" s="202" t="str">
        <f t="shared" si="7"/>
        <v/>
      </c>
      <c r="N14" s="25">
        <f>IF(E14&lt;4,SUM(F14:M14),SUMPRODUCT(LARGE(F14:M14,{1;2;3;4})))</f>
        <v>253</v>
      </c>
      <c r="O14" s="186">
        <v>18</v>
      </c>
      <c r="P14" s="19">
        <v>3</v>
      </c>
      <c r="Q14" s="187">
        <f t="shared" si="8"/>
        <v>50</v>
      </c>
      <c r="R14" s="19">
        <f t="shared" si="9"/>
        <v>20</v>
      </c>
      <c r="S14" s="19">
        <f t="shared" si="10"/>
        <v>0</v>
      </c>
      <c r="T14" s="19">
        <f t="shared" si="11"/>
        <v>70</v>
      </c>
      <c r="U14" s="186">
        <v>29</v>
      </c>
      <c r="V14" s="187">
        <v>3</v>
      </c>
      <c r="W14" s="187">
        <f t="shared" si="12"/>
        <v>38</v>
      </c>
      <c r="X14" s="187">
        <f t="shared" si="13"/>
        <v>20</v>
      </c>
      <c r="Y14" s="187">
        <f t="shared" si="14"/>
        <v>0</v>
      </c>
      <c r="Z14" s="187">
        <f t="shared" si="15"/>
        <v>58</v>
      </c>
      <c r="AA14" s="186"/>
      <c r="AB14" s="19"/>
      <c r="AC14" s="19">
        <f t="shared" si="16"/>
        <v>0</v>
      </c>
      <c r="AD14" s="19">
        <f t="shared" si="17"/>
        <v>0</v>
      </c>
      <c r="AE14" s="19">
        <f t="shared" si="18"/>
        <v>0</v>
      </c>
      <c r="AF14" s="19" t="str">
        <f t="shared" si="19"/>
        <v/>
      </c>
      <c r="AG14" s="186"/>
      <c r="AH14" s="19"/>
      <c r="AI14" s="19">
        <f t="shared" si="20"/>
        <v>0</v>
      </c>
      <c r="AJ14" s="19">
        <f t="shared" si="21"/>
        <v>0</v>
      </c>
      <c r="AK14" s="187">
        <f t="shared" si="22"/>
        <v>0</v>
      </c>
      <c r="AL14" s="187" t="str">
        <f t="shared" si="23"/>
        <v/>
      </c>
      <c r="AM14" s="189"/>
      <c r="AN14" s="19"/>
      <c r="AO14" s="19">
        <f t="shared" si="24"/>
        <v>0</v>
      </c>
      <c r="AP14" s="19">
        <f t="shared" si="25"/>
        <v>0</v>
      </c>
      <c r="AQ14" s="19">
        <f t="shared" si="26"/>
        <v>0</v>
      </c>
      <c r="AR14" s="19" t="str">
        <f t="shared" si="27"/>
        <v/>
      </c>
      <c r="AS14" s="186">
        <v>8</v>
      </c>
      <c r="AT14" s="19">
        <v>4</v>
      </c>
      <c r="AU14" s="19">
        <f t="shared" si="28"/>
        <v>58</v>
      </c>
      <c r="AV14" s="19">
        <f t="shared" si="29"/>
        <v>20</v>
      </c>
      <c r="AW14" s="187">
        <f t="shared" si="30"/>
        <v>0</v>
      </c>
      <c r="AX14" s="188">
        <f t="shared" si="31"/>
        <v>78</v>
      </c>
      <c r="AY14" s="186">
        <v>11</v>
      </c>
      <c r="AZ14" s="19">
        <v>3.5</v>
      </c>
      <c r="BA14" s="19">
        <f t="shared" si="32"/>
        <v>27</v>
      </c>
      <c r="BB14" s="19">
        <f t="shared" si="33"/>
        <v>20</v>
      </c>
      <c r="BC14" s="187">
        <f t="shared" si="34"/>
        <v>0</v>
      </c>
      <c r="BD14" s="188">
        <f t="shared" si="35"/>
        <v>47</v>
      </c>
      <c r="BG14" s="19">
        <f t="shared" si="36"/>
        <v>0</v>
      </c>
      <c r="BH14" s="19">
        <f t="shared" si="37"/>
        <v>0</v>
      </c>
      <c r="BI14" s="187">
        <f t="shared" si="38"/>
        <v>0</v>
      </c>
      <c r="BJ14" s="188" t="str">
        <f t="shared" si="39"/>
        <v/>
      </c>
    </row>
    <row r="15" spans="1:62" ht="12.75" customHeight="1" x14ac:dyDescent="0.3">
      <c r="A15" s="13">
        <v>13</v>
      </c>
      <c r="B15" s="8" t="s">
        <v>145</v>
      </c>
      <c r="C15" s="8" t="s">
        <v>17</v>
      </c>
      <c r="D15" s="4">
        <v>2010</v>
      </c>
      <c r="E15" s="10">
        <f t="shared" si="40"/>
        <v>5</v>
      </c>
      <c r="F15" s="106">
        <f t="shared" si="0"/>
        <v>54</v>
      </c>
      <c r="G15" s="106">
        <f t="shared" si="1"/>
        <v>58</v>
      </c>
      <c r="H15" s="106" t="str">
        <f t="shared" si="2"/>
        <v/>
      </c>
      <c r="I15" s="106" t="str">
        <f t="shared" si="3"/>
        <v/>
      </c>
      <c r="J15" s="106">
        <f t="shared" si="4"/>
        <v>56</v>
      </c>
      <c r="K15" s="106">
        <f t="shared" si="5"/>
        <v>70</v>
      </c>
      <c r="L15" s="106">
        <f t="shared" si="6"/>
        <v>36</v>
      </c>
      <c r="M15" s="202" t="str">
        <f t="shared" si="7"/>
        <v/>
      </c>
      <c r="N15" s="25">
        <f>IF(E15&lt;4,SUM(F15:M15),SUMPRODUCT(LARGE(F15:M15,{1;2;3;4})))</f>
        <v>238</v>
      </c>
      <c r="O15" s="186">
        <v>33</v>
      </c>
      <c r="P15" s="19">
        <v>2</v>
      </c>
      <c r="Q15" s="187">
        <f t="shared" si="8"/>
        <v>34</v>
      </c>
      <c r="R15" s="19">
        <f t="shared" si="9"/>
        <v>20</v>
      </c>
      <c r="S15" s="19">
        <f t="shared" si="10"/>
        <v>0</v>
      </c>
      <c r="T15" s="19">
        <f t="shared" si="11"/>
        <v>54</v>
      </c>
      <c r="U15" s="186">
        <v>27</v>
      </c>
      <c r="V15" s="187">
        <v>3</v>
      </c>
      <c r="W15" s="7">
        <f t="shared" si="12"/>
        <v>38</v>
      </c>
      <c r="X15" s="7">
        <f t="shared" si="13"/>
        <v>20</v>
      </c>
      <c r="Y15" s="7">
        <f t="shared" si="14"/>
        <v>0</v>
      </c>
      <c r="Z15" s="7">
        <f t="shared" si="15"/>
        <v>58</v>
      </c>
      <c r="AA15" s="186"/>
      <c r="AB15" s="19"/>
      <c r="AC15" s="19">
        <f t="shared" si="16"/>
        <v>0</v>
      </c>
      <c r="AD15" s="19">
        <f t="shared" si="17"/>
        <v>0</v>
      </c>
      <c r="AE15" s="19">
        <f t="shared" si="18"/>
        <v>0</v>
      </c>
      <c r="AF15" s="19" t="str">
        <f t="shared" si="19"/>
        <v/>
      </c>
      <c r="AG15" s="186"/>
      <c r="AH15" s="19"/>
      <c r="AI15" s="6">
        <f t="shared" si="20"/>
        <v>0</v>
      </c>
      <c r="AJ15" s="6">
        <f t="shared" si="21"/>
        <v>0</v>
      </c>
      <c r="AK15" s="7">
        <f t="shared" si="22"/>
        <v>0</v>
      </c>
      <c r="AL15" s="7" t="str">
        <f t="shared" si="23"/>
        <v/>
      </c>
      <c r="AM15" s="189">
        <v>20</v>
      </c>
      <c r="AN15" s="19">
        <v>2.5</v>
      </c>
      <c r="AO15" s="19">
        <f t="shared" si="24"/>
        <v>36</v>
      </c>
      <c r="AP15" s="19">
        <f t="shared" si="25"/>
        <v>20</v>
      </c>
      <c r="AQ15" s="19">
        <f t="shared" si="26"/>
        <v>0</v>
      </c>
      <c r="AR15" s="19">
        <f t="shared" si="27"/>
        <v>56</v>
      </c>
      <c r="AS15" s="186">
        <v>10</v>
      </c>
      <c r="AT15" s="19">
        <v>3.5</v>
      </c>
      <c r="AU15" s="19">
        <f t="shared" si="28"/>
        <v>50</v>
      </c>
      <c r="AV15" s="19">
        <f t="shared" si="29"/>
        <v>20</v>
      </c>
      <c r="AW15" s="187">
        <f t="shared" si="30"/>
        <v>0</v>
      </c>
      <c r="AX15" s="188">
        <f t="shared" si="31"/>
        <v>70</v>
      </c>
      <c r="AY15" s="186">
        <v>12</v>
      </c>
      <c r="AZ15" s="19">
        <v>2</v>
      </c>
      <c r="BA15" s="19">
        <f t="shared" si="32"/>
        <v>16</v>
      </c>
      <c r="BB15" s="19">
        <f t="shared" si="33"/>
        <v>20</v>
      </c>
      <c r="BC15" s="187">
        <f t="shared" si="34"/>
        <v>0</v>
      </c>
      <c r="BD15" s="188">
        <f t="shared" si="35"/>
        <v>36</v>
      </c>
      <c r="BG15" s="19">
        <f t="shared" si="36"/>
        <v>0</v>
      </c>
      <c r="BH15" s="19">
        <f t="shared" si="37"/>
        <v>0</v>
      </c>
      <c r="BI15" s="187">
        <f t="shared" si="38"/>
        <v>0</v>
      </c>
      <c r="BJ15" s="188" t="str">
        <f t="shared" si="39"/>
        <v/>
      </c>
    </row>
    <row r="16" spans="1:62" ht="12.75" customHeight="1" thickBot="1" x14ac:dyDescent="0.35">
      <c r="A16" s="14">
        <v>14</v>
      </c>
      <c r="B16" s="181" t="s">
        <v>166</v>
      </c>
      <c r="C16" s="181" t="s">
        <v>137</v>
      </c>
      <c r="D16" s="9">
        <v>2009</v>
      </c>
      <c r="E16" s="9">
        <f t="shared" si="40"/>
        <v>4</v>
      </c>
      <c r="F16" s="107">
        <f t="shared" si="0"/>
        <v>62</v>
      </c>
      <c r="G16" s="107">
        <f t="shared" si="1"/>
        <v>52</v>
      </c>
      <c r="H16" s="107">
        <f t="shared" si="2"/>
        <v>52</v>
      </c>
      <c r="I16" s="107" t="str">
        <f t="shared" si="3"/>
        <v/>
      </c>
      <c r="J16" s="107" t="str">
        <f t="shared" si="4"/>
        <v/>
      </c>
      <c r="K16" s="107" t="str">
        <f t="shared" si="5"/>
        <v/>
      </c>
      <c r="L16" s="107" t="str">
        <f t="shared" si="6"/>
        <v/>
      </c>
      <c r="M16" s="107">
        <f t="shared" si="7"/>
        <v>70</v>
      </c>
      <c r="N16" s="26">
        <f>IF(E16&lt;4,SUM(F16:M16),SUMPRODUCT(LARGE(F16:M16,{1;2;3;4})))</f>
        <v>236</v>
      </c>
      <c r="O16" s="190">
        <v>25</v>
      </c>
      <c r="P16" s="191">
        <v>2.5</v>
      </c>
      <c r="Q16" s="192">
        <f t="shared" si="8"/>
        <v>42</v>
      </c>
      <c r="R16" s="191">
        <f t="shared" si="9"/>
        <v>20</v>
      </c>
      <c r="S16" s="191">
        <f t="shared" si="10"/>
        <v>0</v>
      </c>
      <c r="T16" s="191">
        <f t="shared" si="11"/>
        <v>62</v>
      </c>
      <c r="U16" s="190">
        <v>32</v>
      </c>
      <c r="V16" s="191">
        <v>2.5</v>
      </c>
      <c r="W16" s="192">
        <f t="shared" si="12"/>
        <v>32</v>
      </c>
      <c r="X16" s="192">
        <f t="shared" si="13"/>
        <v>20</v>
      </c>
      <c r="Y16" s="191">
        <f t="shared" si="14"/>
        <v>0</v>
      </c>
      <c r="Z16" s="191">
        <f t="shared" si="15"/>
        <v>52</v>
      </c>
      <c r="AA16" s="190">
        <v>69</v>
      </c>
      <c r="AB16" s="191">
        <v>2.5</v>
      </c>
      <c r="AC16" s="191">
        <f t="shared" si="16"/>
        <v>32</v>
      </c>
      <c r="AD16" s="191">
        <f t="shared" si="17"/>
        <v>20</v>
      </c>
      <c r="AE16" s="191">
        <f t="shared" si="18"/>
        <v>0</v>
      </c>
      <c r="AF16" s="191">
        <f t="shared" si="19"/>
        <v>52</v>
      </c>
      <c r="AG16" s="190"/>
      <c r="AH16" s="192"/>
      <c r="AI16" s="192">
        <f t="shared" si="20"/>
        <v>0</v>
      </c>
      <c r="AJ16" s="192">
        <f t="shared" si="21"/>
        <v>0</v>
      </c>
      <c r="AK16" s="192">
        <f t="shared" si="22"/>
        <v>0</v>
      </c>
      <c r="AL16" s="192" t="str">
        <f t="shared" si="23"/>
        <v/>
      </c>
      <c r="AM16" s="190"/>
      <c r="AN16" s="191"/>
      <c r="AO16" s="191">
        <f t="shared" si="24"/>
        <v>0</v>
      </c>
      <c r="AP16" s="191">
        <f t="shared" si="25"/>
        <v>0</v>
      </c>
      <c r="AQ16" s="191">
        <f t="shared" si="26"/>
        <v>0</v>
      </c>
      <c r="AR16" s="191" t="str">
        <f t="shared" si="27"/>
        <v/>
      </c>
      <c r="AS16" s="193"/>
      <c r="AT16" s="191"/>
      <c r="AU16" s="191">
        <f t="shared" si="28"/>
        <v>0</v>
      </c>
      <c r="AV16" s="191">
        <f t="shared" si="29"/>
        <v>0</v>
      </c>
      <c r="AW16" s="192">
        <f t="shared" si="30"/>
        <v>0</v>
      </c>
      <c r="AX16" s="194" t="str">
        <f t="shared" si="31"/>
        <v/>
      </c>
      <c r="AY16" s="193"/>
      <c r="AZ16" s="191"/>
      <c r="BA16" s="191">
        <f t="shared" si="32"/>
        <v>0</v>
      </c>
      <c r="BB16" s="191">
        <f t="shared" si="33"/>
        <v>0</v>
      </c>
      <c r="BC16" s="192">
        <f t="shared" si="34"/>
        <v>0</v>
      </c>
      <c r="BD16" s="194" t="str">
        <f t="shared" si="35"/>
        <v/>
      </c>
      <c r="BE16" s="211">
        <v>11</v>
      </c>
      <c r="BF16" s="212">
        <v>3.5</v>
      </c>
      <c r="BG16" s="191">
        <f t="shared" si="36"/>
        <v>50</v>
      </c>
      <c r="BH16" s="191">
        <f t="shared" si="37"/>
        <v>20</v>
      </c>
      <c r="BI16" s="192">
        <f t="shared" si="38"/>
        <v>0</v>
      </c>
      <c r="BJ16" s="194">
        <f t="shared" si="39"/>
        <v>70</v>
      </c>
    </row>
    <row r="17" spans="1:62" ht="12.75" customHeight="1" thickTop="1" x14ac:dyDescent="0.3">
      <c r="A17" s="13">
        <v>15</v>
      </c>
      <c r="B17" s="88" t="s">
        <v>35</v>
      </c>
      <c r="C17" s="97" t="s">
        <v>18</v>
      </c>
      <c r="D17" s="10">
        <v>2009</v>
      </c>
      <c r="E17" s="10">
        <f t="shared" si="40"/>
        <v>4</v>
      </c>
      <c r="F17" s="106">
        <f t="shared" si="0"/>
        <v>37</v>
      </c>
      <c r="G17" s="106" t="str">
        <f t="shared" si="1"/>
        <v/>
      </c>
      <c r="H17" s="106">
        <f t="shared" si="2"/>
        <v>45</v>
      </c>
      <c r="I17" s="106" t="str">
        <f t="shared" si="3"/>
        <v/>
      </c>
      <c r="J17" s="106" t="str">
        <f t="shared" si="4"/>
        <v/>
      </c>
      <c r="K17" s="106">
        <f t="shared" si="5"/>
        <v>78</v>
      </c>
      <c r="L17" s="106">
        <f t="shared" si="6"/>
        <v>67</v>
      </c>
      <c r="M17" s="202" t="str">
        <f t="shared" si="7"/>
        <v/>
      </c>
      <c r="N17" s="25">
        <f>IF(E17&lt;4,SUM(F17:M17),SUMPRODUCT(LARGE(F17:M17,{1;2;3;4})))</f>
        <v>227</v>
      </c>
      <c r="O17" s="186">
        <v>37</v>
      </c>
      <c r="P17" s="19">
        <v>1</v>
      </c>
      <c r="Q17" s="187">
        <f t="shared" si="8"/>
        <v>17</v>
      </c>
      <c r="R17" s="19">
        <f t="shared" si="9"/>
        <v>20</v>
      </c>
      <c r="S17" s="19">
        <f t="shared" si="10"/>
        <v>0</v>
      </c>
      <c r="T17" s="19">
        <f t="shared" si="11"/>
        <v>37</v>
      </c>
      <c r="U17" s="186"/>
      <c r="V17" s="187"/>
      <c r="W17" s="7">
        <f t="shared" si="12"/>
        <v>0</v>
      </c>
      <c r="X17" s="7">
        <f t="shared" si="13"/>
        <v>0</v>
      </c>
      <c r="Y17" s="7">
        <f t="shared" si="14"/>
        <v>0</v>
      </c>
      <c r="Z17" s="7" t="str">
        <f t="shared" si="15"/>
        <v/>
      </c>
      <c r="AA17" s="186">
        <v>76</v>
      </c>
      <c r="AB17" s="19">
        <v>2</v>
      </c>
      <c r="AC17" s="19">
        <f t="shared" si="16"/>
        <v>25</v>
      </c>
      <c r="AD17" s="19">
        <f t="shared" si="17"/>
        <v>20</v>
      </c>
      <c r="AE17" s="19">
        <f t="shared" si="18"/>
        <v>0</v>
      </c>
      <c r="AF17" s="19">
        <f t="shared" si="19"/>
        <v>45</v>
      </c>
      <c r="AG17" s="186"/>
      <c r="AH17" s="19"/>
      <c r="AI17" s="6">
        <f t="shared" si="20"/>
        <v>0</v>
      </c>
      <c r="AJ17" s="6">
        <f t="shared" si="21"/>
        <v>0</v>
      </c>
      <c r="AK17" s="7">
        <f t="shared" si="22"/>
        <v>0</v>
      </c>
      <c r="AL17" s="7" t="str">
        <f t="shared" si="23"/>
        <v/>
      </c>
      <c r="AM17" s="189"/>
      <c r="AN17" s="19"/>
      <c r="AO17" s="19">
        <f t="shared" si="24"/>
        <v>0</v>
      </c>
      <c r="AP17" s="19">
        <f t="shared" si="25"/>
        <v>0</v>
      </c>
      <c r="AQ17" s="19">
        <f t="shared" si="26"/>
        <v>0</v>
      </c>
      <c r="AR17" s="19" t="str">
        <f t="shared" si="27"/>
        <v/>
      </c>
      <c r="AS17" s="186">
        <v>6</v>
      </c>
      <c r="AT17" s="19">
        <v>4</v>
      </c>
      <c r="AU17" s="19">
        <f t="shared" si="28"/>
        <v>58</v>
      </c>
      <c r="AV17" s="19">
        <f t="shared" si="29"/>
        <v>20</v>
      </c>
      <c r="AW17" s="187">
        <f t="shared" si="30"/>
        <v>0</v>
      </c>
      <c r="AX17" s="188">
        <f t="shared" si="31"/>
        <v>78</v>
      </c>
      <c r="AY17" s="186">
        <v>9</v>
      </c>
      <c r="AZ17" s="19">
        <v>6</v>
      </c>
      <c r="BA17" s="19">
        <f t="shared" si="32"/>
        <v>47</v>
      </c>
      <c r="BB17" s="19">
        <f t="shared" si="33"/>
        <v>20</v>
      </c>
      <c r="BC17" s="187">
        <f t="shared" si="34"/>
        <v>0</v>
      </c>
      <c r="BD17" s="188">
        <f t="shared" si="35"/>
        <v>67</v>
      </c>
      <c r="BG17" s="19">
        <f t="shared" si="36"/>
        <v>0</v>
      </c>
      <c r="BH17" s="19">
        <f t="shared" si="37"/>
        <v>0</v>
      </c>
      <c r="BI17" s="187">
        <f t="shared" si="38"/>
        <v>0</v>
      </c>
      <c r="BJ17" s="188" t="str">
        <f t="shared" si="39"/>
        <v/>
      </c>
    </row>
    <row r="18" spans="1:62" s="3" customFormat="1" ht="12.75" customHeight="1" x14ac:dyDescent="0.3">
      <c r="A18" s="13">
        <v>16</v>
      </c>
      <c r="B18" s="67" t="s">
        <v>41</v>
      </c>
      <c r="C18" s="67" t="s">
        <v>20</v>
      </c>
      <c r="D18" s="76">
        <v>2010</v>
      </c>
      <c r="E18" s="10">
        <f t="shared" si="40"/>
        <v>3</v>
      </c>
      <c r="F18" s="106">
        <f t="shared" si="0"/>
        <v>87</v>
      </c>
      <c r="G18" s="106" t="str">
        <f t="shared" si="1"/>
        <v/>
      </c>
      <c r="H18" s="106">
        <f t="shared" si="2"/>
        <v>64</v>
      </c>
      <c r="I18" s="106" t="str">
        <f t="shared" si="3"/>
        <v/>
      </c>
      <c r="J18" s="106">
        <f t="shared" si="4"/>
        <v>63</v>
      </c>
      <c r="K18" s="106" t="str">
        <f t="shared" si="5"/>
        <v/>
      </c>
      <c r="L18" s="106" t="str">
        <f t="shared" si="6"/>
        <v/>
      </c>
      <c r="M18" s="202" t="str">
        <f t="shared" si="7"/>
        <v/>
      </c>
      <c r="N18" s="25">
        <f>IF(E18&lt;4,SUM(F18:M18),SUMPRODUCT(LARGE(F18:M18,{1;2;3;4})))</f>
        <v>214</v>
      </c>
      <c r="O18" s="186">
        <v>10</v>
      </c>
      <c r="P18" s="19">
        <v>4</v>
      </c>
      <c r="Q18" s="19">
        <f t="shared" si="8"/>
        <v>67</v>
      </c>
      <c r="R18" s="19">
        <f t="shared" si="9"/>
        <v>20</v>
      </c>
      <c r="S18" s="19">
        <f t="shared" si="10"/>
        <v>0</v>
      </c>
      <c r="T18" s="19">
        <f t="shared" si="11"/>
        <v>87</v>
      </c>
      <c r="U18" s="186"/>
      <c r="V18" s="187"/>
      <c r="W18" s="7">
        <f t="shared" si="12"/>
        <v>0</v>
      </c>
      <c r="X18" s="7">
        <f t="shared" si="13"/>
        <v>0</v>
      </c>
      <c r="Y18" s="6">
        <f t="shared" si="14"/>
        <v>0</v>
      </c>
      <c r="Z18" s="6" t="str">
        <f t="shared" si="15"/>
        <v/>
      </c>
      <c r="AA18" s="186">
        <v>49</v>
      </c>
      <c r="AB18" s="19">
        <v>3.5</v>
      </c>
      <c r="AC18" s="19">
        <f t="shared" si="16"/>
        <v>44</v>
      </c>
      <c r="AD18" s="19">
        <f t="shared" si="17"/>
        <v>20</v>
      </c>
      <c r="AE18" s="19">
        <f t="shared" si="18"/>
        <v>0</v>
      </c>
      <c r="AF18" s="19">
        <f t="shared" si="19"/>
        <v>64</v>
      </c>
      <c r="AG18" s="186"/>
      <c r="AH18" s="19"/>
      <c r="AI18" s="6">
        <f t="shared" si="20"/>
        <v>0</v>
      </c>
      <c r="AJ18" s="6">
        <f t="shared" si="21"/>
        <v>0</v>
      </c>
      <c r="AK18" s="7">
        <f t="shared" si="22"/>
        <v>0</v>
      </c>
      <c r="AL18" s="7" t="str">
        <f t="shared" si="23"/>
        <v/>
      </c>
      <c r="AM18" s="186">
        <v>14</v>
      </c>
      <c r="AN18" s="19">
        <v>3</v>
      </c>
      <c r="AO18" s="19">
        <f t="shared" si="24"/>
        <v>43</v>
      </c>
      <c r="AP18" s="19">
        <f t="shared" si="25"/>
        <v>20</v>
      </c>
      <c r="AQ18" s="19">
        <f t="shared" si="26"/>
        <v>0</v>
      </c>
      <c r="AR18" s="19">
        <f t="shared" si="27"/>
        <v>63</v>
      </c>
      <c r="AS18" s="186"/>
      <c r="AT18" s="187"/>
      <c r="AU18" s="187">
        <f t="shared" si="28"/>
        <v>0</v>
      </c>
      <c r="AV18" s="187">
        <f t="shared" si="29"/>
        <v>0</v>
      </c>
      <c r="AW18" s="187">
        <f t="shared" si="30"/>
        <v>0</v>
      </c>
      <c r="AX18" s="188" t="str">
        <f t="shared" si="31"/>
        <v/>
      </c>
      <c r="AY18" s="186"/>
      <c r="AZ18" s="187"/>
      <c r="BA18" s="19">
        <f t="shared" si="32"/>
        <v>0</v>
      </c>
      <c r="BB18" s="187">
        <f t="shared" si="33"/>
        <v>0</v>
      </c>
      <c r="BC18" s="187">
        <f t="shared" si="34"/>
        <v>0</v>
      </c>
      <c r="BD18" s="188" t="str">
        <f t="shared" si="35"/>
        <v/>
      </c>
      <c r="BE18"/>
      <c r="BF18"/>
      <c r="BG18" s="19">
        <f t="shared" si="36"/>
        <v>0</v>
      </c>
      <c r="BH18" s="19">
        <f t="shared" si="37"/>
        <v>0</v>
      </c>
      <c r="BI18" s="187">
        <f t="shared" si="38"/>
        <v>0</v>
      </c>
      <c r="BJ18" s="188" t="str">
        <f t="shared" si="39"/>
        <v/>
      </c>
    </row>
    <row r="19" spans="1:62" s="3" customFormat="1" ht="12.75" customHeight="1" x14ac:dyDescent="0.3">
      <c r="A19" s="13">
        <v>17</v>
      </c>
      <c r="B19" s="5" t="s">
        <v>135</v>
      </c>
      <c r="C19" s="5" t="s">
        <v>20</v>
      </c>
      <c r="D19" s="10">
        <v>2010</v>
      </c>
      <c r="E19" s="10">
        <f t="shared" si="40"/>
        <v>3</v>
      </c>
      <c r="F19" s="106">
        <f t="shared" si="0"/>
        <v>62</v>
      </c>
      <c r="G19" s="106" t="str">
        <f t="shared" si="1"/>
        <v/>
      </c>
      <c r="H19" s="106" t="str">
        <f t="shared" si="2"/>
        <v/>
      </c>
      <c r="I19" s="106" t="str">
        <f t="shared" si="3"/>
        <v/>
      </c>
      <c r="J19" s="106">
        <f t="shared" si="4"/>
        <v>78</v>
      </c>
      <c r="K19" s="106" t="str">
        <f t="shared" si="5"/>
        <v/>
      </c>
      <c r="L19" s="106">
        <f t="shared" si="6"/>
        <v>74</v>
      </c>
      <c r="M19" s="202" t="str">
        <f t="shared" si="7"/>
        <v/>
      </c>
      <c r="N19" s="25">
        <f>IF(E19&lt;4,SUM(F19:M19),SUMPRODUCT(LARGE(F19:M19,{1;2;3;4})))</f>
        <v>214</v>
      </c>
      <c r="O19" s="189">
        <v>23</v>
      </c>
      <c r="P19" s="187">
        <v>2.5</v>
      </c>
      <c r="Q19" s="187">
        <f t="shared" si="8"/>
        <v>42</v>
      </c>
      <c r="R19" s="19">
        <f t="shared" si="9"/>
        <v>20</v>
      </c>
      <c r="S19" s="19">
        <f t="shared" si="10"/>
        <v>0</v>
      </c>
      <c r="T19" s="19">
        <f t="shared" si="11"/>
        <v>62</v>
      </c>
      <c r="U19" s="186"/>
      <c r="V19" s="187"/>
      <c r="W19" s="7">
        <f t="shared" si="12"/>
        <v>0</v>
      </c>
      <c r="X19" s="7">
        <f t="shared" si="13"/>
        <v>0</v>
      </c>
      <c r="Y19" s="6">
        <f t="shared" si="14"/>
        <v>0</v>
      </c>
      <c r="Z19" s="6" t="str">
        <f t="shared" si="15"/>
        <v/>
      </c>
      <c r="AA19" s="186"/>
      <c r="AB19" s="19"/>
      <c r="AC19" s="19">
        <f t="shared" si="16"/>
        <v>0</v>
      </c>
      <c r="AD19" s="19">
        <f t="shared" si="17"/>
        <v>0</v>
      </c>
      <c r="AE19" s="19">
        <f t="shared" si="18"/>
        <v>0</v>
      </c>
      <c r="AF19" s="19" t="str">
        <f t="shared" si="19"/>
        <v/>
      </c>
      <c r="AG19" s="186"/>
      <c r="AH19" s="19"/>
      <c r="AI19" s="6">
        <f t="shared" si="20"/>
        <v>0</v>
      </c>
      <c r="AJ19" s="6">
        <f t="shared" si="21"/>
        <v>0</v>
      </c>
      <c r="AK19" s="7">
        <f t="shared" si="22"/>
        <v>0</v>
      </c>
      <c r="AL19" s="7" t="str">
        <f t="shared" si="23"/>
        <v/>
      </c>
      <c r="AM19" s="186">
        <v>12</v>
      </c>
      <c r="AN19" s="19">
        <v>4</v>
      </c>
      <c r="AO19" s="19">
        <f t="shared" si="24"/>
        <v>58</v>
      </c>
      <c r="AP19" s="19">
        <f t="shared" si="25"/>
        <v>20</v>
      </c>
      <c r="AQ19" s="19">
        <f t="shared" si="26"/>
        <v>0</v>
      </c>
      <c r="AR19" s="19">
        <f t="shared" si="27"/>
        <v>78</v>
      </c>
      <c r="AS19" s="186"/>
      <c r="AT19" s="19"/>
      <c r="AU19" s="19">
        <f t="shared" si="28"/>
        <v>0</v>
      </c>
      <c r="AV19" s="19">
        <f t="shared" si="29"/>
        <v>0</v>
      </c>
      <c r="AW19" s="187">
        <f t="shared" si="30"/>
        <v>0</v>
      </c>
      <c r="AX19" s="188" t="str">
        <f t="shared" si="31"/>
        <v/>
      </c>
      <c r="AY19" s="186">
        <v>6</v>
      </c>
      <c r="AZ19" s="19">
        <v>7</v>
      </c>
      <c r="BA19" s="19">
        <f t="shared" si="32"/>
        <v>54</v>
      </c>
      <c r="BB19" s="19">
        <f t="shared" si="33"/>
        <v>20</v>
      </c>
      <c r="BC19" s="187">
        <f t="shared" si="34"/>
        <v>0</v>
      </c>
      <c r="BD19" s="188">
        <f t="shared" si="35"/>
        <v>74</v>
      </c>
      <c r="BE19"/>
      <c r="BF19"/>
      <c r="BG19" s="19">
        <f t="shared" si="36"/>
        <v>0</v>
      </c>
      <c r="BH19" s="19">
        <f t="shared" si="37"/>
        <v>0</v>
      </c>
      <c r="BI19" s="187">
        <f t="shared" si="38"/>
        <v>0</v>
      </c>
      <c r="BJ19" s="188" t="str">
        <f t="shared" si="39"/>
        <v/>
      </c>
    </row>
    <row r="20" spans="1:62" ht="12.75" customHeight="1" x14ac:dyDescent="0.3">
      <c r="A20" s="13">
        <v>18</v>
      </c>
      <c r="B20" s="61" t="s">
        <v>228</v>
      </c>
      <c r="C20" s="86" t="s">
        <v>17</v>
      </c>
      <c r="D20" s="4">
        <v>2007</v>
      </c>
      <c r="E20" s="10">
        <f t="shared" si="40"/>
        <v>3</v>
      </c>
      <c r="F20" s="13" t="str">
        <f t="shared" si="0"/>
        <v/>
      </c>
      <c r="G20" s="13" t="str">
        <f t="shared" si="1"/>
        <v/>
      </c>
      <c r="H20" s="13" t="str">
        <f t="shared" si="2"/>
        <v/>
      </c>
      <c r="I20" s="13" t="str">
        <f t="shared" si="3"/>
        <v/>
      </c>
      <c r="J20" s="13">
        <f t="shared" si="4"/>
        <v>63</v>
      </c>
      <c r="K20" s="106">
        <f t="shared" si="5"/>
        <v>70</v>
      </c>
      <c r="L20" s="106">
        <f t="shared" si="6"/>
        <v>51</v>
      </c>
      <c r="M20" s="202" t="str">
        <f t="shared" si="7"/>
        <v/>
      </c>
      <c r="N20" s="25">
        <f>IF(E20&lt;4,SUM(F20:M20),SUMPRODUCT(LARGE(F20:M20,{1;2;3;4})))</f>
        <v>184</v>
      </c>
      <c r="O20" s="186"/>
      <c r="P20" s="19"/>
      <c r="Q20" s="187">
        <f t="shared" si="8"/>
        <v>0</v>
      </c>
      <c r="R20" s="19">
        <f t="shared" si="9"/>
        <v>0</v>
      </c>
      <c r="S20" s="19">
        <f t="shared" si="10"/>
        <v>0</v>
      </c>
      <c r="T20" s="19" t="str">
        <f t="shared" si="11"/>
        <v/>
      </c>
      <c r="U20" s="186"/>
      <c r="V20" s="187"/>
      <c r="W20" s="7">
        <f t="shared" si="12"/>
        <v>0</v>
      </c>
      <c r="X20" s="7">
        <f t="shared" si="13"/>
        <v>0</v>
      </c>
      <c r="Y20" s="7">
        <f t="shared" si="14"/>
        <v>0</v>
      </c>
      <c r="Z20" s="7" t="str">
        <f t="shared" si="15"/>
        <v/>
      </c>
      <c r="AA20" s="186"/>
      <c r="AB20" s="19"/>
      <c r="AC20" s="19">
        <f t="shared" si="16"/>
        <v>0</v>
      </c>
      <c r="AD20" s="19">
        <f t="shared" si="17"/>
        <v>0</v>
      </c>
      <c r="AE20" s="19">
        <f t="shared" si="18"/>
        <v>0</v>
      </c>
      <c r="AF20" s="19" t="str">
        <f t="shared" si="19"/>
        <v/>
      </c>
      <c r="AG20" s="186"/>
      <c r="AH20" s="19"/>
      <c r="AI20" s="6">
        <f t="shared" si="20"/>
        <v>0</v>
      </c>
      <c r="AJ20" s="6">
        <f t="shared" si="21"/>
        <v>0</v>
      </c>
      <c r="AK20" s="7">
        <f t="shared" si="22"/>
        <v>0</v>
      </c>
      <c r="AL20" s="7" t="str">
        <f t="shared" si="23"/>
        <v/>
      </c>
      <c r="AM20" s="189">
        <v>16</v>
      </c>
      <c r="AN20" s="19">
        <v>3</v>
      </c>
      <c r="AO20" s="19">
        <f t="shared" si="24"/>
        <v>43</v>
      </c>
      <c r="AP20" s="19">
        <f t="shared" si="25"/>
        <v>20</v>
      </c>
      <c r="AQ20" s="19">
        <f t="shared" si="26"/>
        <v>0</v>
      </c>
      <c r="AR20" s="19">
        <f t="shared" si="27"/>
        <v>63</v>
      </c>
      <c r="AS20" s="186">
        <v>11</v>
      </c>
      <c r="AT20" s="19">
        <v>3.5</v>
      </c>
      <c r="AU20" s="19">
        <f t="shared" si="28"/>
        <v>50</v>
      </c>
      <c r="AV20" s="19">
        <f t="shared" si="29"/>
        <v>20</v>
      </c>
      <c r="AW20" s="187">
        <f t="shared" si="30"/>
        <v>0</v>
      </c>
      <c r="AX20" s="188">
        <f t="shared" si="31"/>
        <v>70</v>
      </c>
      <c r="AY20" s="186">
        <v>10</v>
      </c>
      <c r="AZ20" s="19">
        <v>4</v>
      </c>
      <c r="BA20" s="19">
        <f t="shared" si="32"/>
        <v>31</v>
      </c>
      <c r="BB20" s="19">
        <f t="shared" si="33"/>
        <v>20</v>
      </c>
      <c r="BC20" s="187">
        <f t="shared" si="34"/>
        <v>0</v>
      </c>
      <c r="BD20" s="188">
        <f t="shared" si="35"/>
        <v>51</v>
      </c>
      <c r="BE20" s="3"/>
      <c r="BF20" s="3"/>
      <c r="BG20" s="19">
        <f t="shared" si="36"/>
        <v>0</v>
      </c>
      <c r="BH20" s="19">
        <f t="shared" si="37"/>
        <v>0</v>
      </c>
      <c r="BI20" s="187">
        <f t="shared" si="38"/>
        <v>0</v>
      </c>
      <c r="BJ20" s="188" t="str">
        <f t="shared" si="39"/>
        <v/>
      </c>
    </row>
    <row r="21" spans="1:62" ht="12.75" customHeight="1" x14ac:dyDescent="0.3">
      <c r="A21" s="13">
        <v>19</v>
      </c>
      <c r="B21" s="68" t="s">
        <v>125</v>
      </c>
      <c r="C21" s="67" t="s">
        <v>33</v>
      </c>
      <c r="D21" s="76">
        <v>2010</v>
      </c>
      <c r="E21" s="10">
        <f t="shared" si="40"/>
        <v>2</v>
      </c>
      <c r="F21" s="106">
        <f t="shared" si="0"/>
        <v>95</v>
      </c>
      <c r="G21" s="106">
        <f t="shared" si="1"/>
        <v>70</v>
      </c>
      <c r="H21" s="106" t="str">
        <f t="shared" si="2"/>
        <v/>
      </c>
      <c r="I21" s="106" t="str">
        <f t="shared" si="3"/>
        <v/>
      </c>
      <c r="J21" s="106" t="str">
        <f t="shared" si="4"/>
        <v/>
      </c>
      <c r="K21" s="106" t="str">
        <f t="shared" si="5"/>
        <v/>
      </c>
      <c r="L21" s="106" t="str">
        <f t="shared" si="6"/>
        <v/>
      </c>
      <c r="M21" s="202" t="str">
        <f t="shared" si="7"/>
        <v/>
      </c>
      <c r="N21" s="25">
        <f>IF(E21&lt;4,SUM(F21:M21),SUMPRODUCT(LARGE(F21:M21,{1;2;3;4})))</f>
        <v>165</v>
      </c>
      <c r="O21" s="189">
        <v>6</v>
      </c>
      <c r="P21" s="187">
        <v>4.5</v>
      </c>
      <c r="Q21" s="187">
        <f t="shared" si="8"/>
        <v>75</v>
      </c>
      <c r="R21" s="187">
        <f t="shared" si="9"/>
        <v>20</v>
      </c>
      <c r="S21" s="187">
        <f t="shared" si="10"/>
        <v>0</v>
      </c>
      <c r="T21" s="187">
        <f t="shared" si="11"/>
        <v>95</v>
      </c>
      <c r="U21" s="189">
        <v>17</v>
      </c>
      <c r="V21" s="187">
        <v>4</v>
      </c>
      <c r="W21" s="7">
        <f t="shared" si="12"/>
        <v>50</v>
      </c>
      <c r="X21" s="7">
        <f t="shared" si="13"/>
        <v>20</v>
      </c>
      <c r="Y21" s="6">
        <f t="shared" si="14"/>
        <v>0</v>
      </c>
      <c r="Z21" s="6">
        <f t="shared" si="15"/>
        <v>70</v>
      </c>
      <c r="AA21" s="189"/>
      <c r="AB21" s="187"/>
      <c r="AC21" s="187">
        <f t="shared" si="16"/>
        <v>0</v>
      </c>
      <c r="AD21" s="187">
        <f t="shared" si="17"/>
        <v>0</v>
      </c>
      <c r="AE21" s="187">
        <f t="shared" si="18"/>
        <v>0</v>
      </c>
      <c r="AF21" s="187" t="str">
        <f t="shared" si="19"/>
        <v/>
      </c>
      <c r="AG21" s="189"/>
      <c r="AH21" s="19"/>
      <c r="AI21" s="6">
        <f t="shared" si="20"/>
        <v>0</v>
      </c>
      <c r="AJ21" s="6">
        <f t="shared" si="21"/>
        <v>0</v>
      </c>
      <c r="AK21" s="7">
        <f t="shared" si="22"/>
        <v>0</v>
      </c>
      <c r="AL21" s="7" t="str">
        <f t="shared" si="23"/>
        <v/>
      </c>
      <c r="AM21" s="189"/>
      <c r="AN21" s="187"/>
      <c r="AO21" s="187">
        <f t="shared" si="24"/>
        <v>0</v>
      </c>
      <c r="AP21" s="187">
        <f t="shared" si="25"/>
        <v>0</v>
      </c>
      <c r="AQ21" s="187">
        <f t="shared" si="26"/>
        <v>0</v>
      </c>
      <c r="AR21" s="187" t="str">
        <f t="shared" si="27"/>
        <v/>
      </c>
      <c r="AS21" s="186"/>
      <c r="AT21" s="187"/>
      <c r="AU21" s="187">
        <f t="shared" si="28"/>
        <v>0</v>
      </c>
      <c r="AV21" s="187">
        <f t="shared" si="29"/>
        <v>0</v>
      </c>
      <c r="AW21" s="187">
        <f t="shared" si="30"/>
        <v>0</v>
      </c>
      <c r="AX21" s="188" t="str">
        <f t="shared" si="31"/>
        <v/>
      </c>
      <c r="AY21" s="186"/>
      <c r="AZ21" s="187"/>
      <c r="BA21" s="19">
        <f t="shared" si="32"/>
        <v>0</v>
      </c>
      <c r="BB21" s="187">
        <f t="shared" si="33"/>
        <v>0</v>
      </c>
      <c r="BC21" s="187">
        <f t="shared" si="34"/>
        <v>0</v>
      </c>
      <c r="BD21" s="188" t="str">
        <f t="shared" si="35"/>
        <v/>
      </c>
      <c r="BE21" s="3"/>
      <c r="BF21" s="3"/>
      <c r="BG21" s="19">
        <f t="shared" si="36"/>
        <v>0</v>
      </c>
      <c r="BH21" s="19">
        <f t="shared" si="37"/>
        <v>0</v>
      </c>
      <c r="BI21" s="187">
        <f t="shared" si="38"/>
        <v>0</v>
      </c>
      <c r="BJ21" s="188" t="str">
        <f t="shared" si="39"/>
        <v/>
      </c>
    </row>
    <row r="22" spans="1:62" ht="12.75" customHeight="1" x14ac:dyDescent="0.3">
      <c r="A22" s="13">
        <v>20</v>
      </c>
      <c r="B22" s="5" t="s">
        <v>155</v>
      </c>
      <c r="C22" s="8" t="s">
        <v>16</v>
      </c>
      <c r="D22" s="4">
        <v>2008</v>
      </c>
      <c r="E22" s="10">
        <f t="shared" si="40"/>
        <v>2</v>
      </c>
      <c r="F22" s="106" t="str">
        <f t="shared" si="0"/>
        <v/>
      </c>
      <c r="G22" s="106">
        <f t="shared" si="1"/>
        <v>77</v>
      </c>
      <c r="H22" s="106">
        <f t="shared" si="2"/>
        <v>64</v>
      </c>
      <c r="I22" s="106" t="str">
        <f t="shared" si="3"/>
        <v/>
      </c>
      <c r="J22" s="106" t="str">
        <f t="shared" si="4"/>
        <v/>
      </c>
      <c r="K22" s="106" t="str">
        <f t="shared" si="5"/>
        <v/>
      </c>
      <c r="L22" s="106" t="str">
        <f t="shared" si="6"/>
        <v/>
      </c>
      <c r="M22" s="202" t="str">
        <f t="shared" si="7"/>
        <v/>
      </c>
      <c r="N22" s="25">
        <f>IF(E22&lt;4,SUM(F22:M22),SUMPRODUCT(LARGE(F22:M22,{1;2;3;4})))</f>
        <v>141</v>
      </c>
      <c r="O22" s="189"/>
      <c r="P22" s="187"/>
      <c r="Q22" s="187">
        <f t="shared" si="8"/>
        <v>0</v>
      </c>
      <c r="R22" s="19">
        <f t="shared" si="9"/>
        <v>0</v>
      </c>
      <c r="S22" s="19">
        <f t="shared" si="10"/>
        <v>0</v>
      </c>
      <c r="T22" s="19" t="str">
        <f t="shared" si="11"/>
        <v/>
      </c>
      <c r="U22" s="186">
        <v>10</v>
      </c>
      <c r="V22" s="19">
        <v>4.5</v>
      </c>
      <c r="W22" s="7">
        <f t="shared" si="12"/>
        <v>57</v>
      </c>
      <c r="X22" s="7">
        <f t="shared" si="13"/>
        <v>20</v>
      </c>
      <c r="Y22" s="7">
        <f t="shared" si="14"/>
        <v>0</v>
      </c>
      <c r="Z22" s="7">
        <f t="shared" si="15"/>
        <v>77</v>
      </c>
      <c r="AA22" s="186">
        <v>144</v>
      </c>
      <c r="AB22" s="19">
        <v>3.5</v>
      </c>
      <c r="AC22" s="19">
        <f t="shared" si="16"/>
        <v>44</v>
      </c>
      <c r="AD22" s="19">
        <f t="shared" si="17"/>
        <v>20</v>
      </c>
      <c r="AE22" s="19">
        <f t="shared" si="18"/>
        <v>0</v>
      </c>
      <c r="AF22" s="19">
        <f t="shared" si="19"/>
        <v>64</v>
      </c>
      <c r="AG22" s="186"/>
      <c r="AH22" s="19"/>
      <c r="AI22" s="6">
        <f t="shared" si="20"/>
        <v>0</v>
      </c>
      <c r="AJ22" s="6">
        <f t="shared" si="21"/>
        <v>0</v>
      </c>
      <c r="AK22" s="7">
        <f t="shared" si="22"/>
        <v>0</v>
      </c>
      <c r="AL22" s="7" t="str">
        <f t="shared" si="23"/>
        <v/>
      </c>
      <c r="AM22" s="189"/>
      <c r="AN22" s="19"/>
      <c r="AO22" s="19">
        <f t="shared" si="24"/>
        <v>0</v>
      </c>
      <c r="AP22" s="19">
        <f t="shared" si="25"/>
        <v>0</v>
      </c>
      <c r="AQ22" s="19">
        <f t="shared" si="26"/>
        <v>0</v>
      </c>
      <c r="AR22" s="19" t="str">
        <f t="shared" si="27"/>
        <v/>
      </c>
      <c r="AS22" s="186"/>
      <c r="AT22" s="187"/>
      <c r="AU22" s="187">
        <f t="shared" si="28"/>
        <v>0</v>
      </c>
      <c r="AV22" s="187">
        <f t="shared" si="29"/>
        <v>0</v>
      </c>
      <c r="AW22" s="187">
        <f t="shared" si="30"/>
        <v>0</v>
      </c>
      <c r="AX22" s="188" t="str">
        <f t="shared" si="31"/>
        <v/>
      </c>
      <c r="AY22" s="186"/>
      <c r="AZ22" s="187"/>
      <c r="BA22" s="19">
        <f t="shared" si="32"/>
        <v>0</v>
      </c>
      <c r="BB22" s="187">
        <f t="shared" si="33"/>
        <v>0</v>
      </c>
      <c r="BC22" s="187">
        <f t="shared" si="34"/>
        <v>0</v>
      </c>
      <c r="BD22" s="188" t="str">
        <f t="shared" si="35"/>
        <v/>
      </c>
      <c r="BG22" s="19">
        <f t="shared" si="36"/>
        <v>0</v>
      </c>
      <c r="BH22" s="19">
        <f t="shared" si="37"/>
        <v>0</v>
      </c>
      <c r="BI22" s="187">
        <f t="shared" si="38"/>
        <v>0</v>
      </c>
      <c r="BJ22" s="188" t="str">
        <f t="shared" si="39"/>
        <v/>
      </c>
    </row>
    <row r="23" spans="1:62" ht="12.75" customHeight="1" x14ac:dyDescent="0.3">
      <c r="A23" s="13">
        <v>21</v>
      </c>
      <c r="B23" s="5" t="s">
        <v>133</v>
      </c>
      <c r="C23" s="8" t="s">
        <v>15</v>
      </c>
      <c r="D23" s="4">
        <v>2008</v>
      </c>
      <c r="E23" s="10">
        <f t="shared" si="40"/>
        <v>2</v>
      </c>
      <c r="F23" s="106">
        <f t="shared" si="0"/>
        <v>70</v>
      </c>
      <c r="G23" s="106" t="str">
        <f t="shared" si="1"/>
        <v/>
      </c>
      <c r="H23" s="106" t="str">
        <f t="shared" si="2"/>
        <v/>
      </c>
      <c r="I23" s="106" t="str">
        <f t="shared" si="3"/>
        <v/>
      </c>
      <c r="J23" s="106">
        <f t="shared" si="4"/>
        <v>70</v>
      </c>
      <c r="K23" s="106" t="str">
        <f t="shared" si="5"/>
        <v/>
      </c>
      <c r="L23" s="106" t="str">
        <f t="shared" si="6"/>
        <v/>
      </c>
      <c r="M23" s="202" t="str">
        <f t="shared" si="7"/>
        <v/>
      </c>
      <c r="N23" s="25">
        <f>IF(E23&lt;4,SUM(F23:M23),SUMPRODUCT(LARGE(F23:M23,{1;2;3;4})))</f>
        <v>140</v>
      </c>
      <c r="O23" s="186">
        <v>19</v>
      </c>
      <c r="P23" s="19">
        <v>3</v>
      </c>
      <c r="Q23" s="19">
        <f t="shared" si="8"/>
        <v>50</v>
      </c>
      <c r="R23" s="19">
        <f t="shared" si="9"/>
        <v>20</v>
      </c>
      <c r="S23" s="19">
        <f t="shared" si="10"/>
        <v>0</v>
      </c>
      <c r="T23" s="19">
        <f t="shared" si="11"/>
        <v>70</v>
      </c>
      <c r="U23" s="186"/>
      <c r="V23" s="187"/>
      <c r="W23" s="195">
        <f t="shared" si="12"/>
        <v>0</v>
      </c>
      <c r="X23" s="7">
        <f t="shared" si="13"/>
        <v>0</v>
      </c>
      <c r="Y23" s="7">
        <f t="shared" si="14"/>
        <v>0</v>
      </c>
      <c r="Z23" s="7" t="str">
        <f t="shared" si="15"/>
        <v/>
      </c>
      <c r="AA23" s="186"/>
      <c r="AB23" s="19"/>
      <c r="AC23" s="19">
        <f t="shared" si="16"/>
        <v>0</v>
      </c>
      <c r="AD23" s="19">
        <f t="shared" si="17"/>
        <v>0</v>
      </c>
      <c r="AE23" s="19">
        <f t="shared" si="18"/>
        <v>0</v>
      </c>
      <c r="AF23" s="19" t="str">
        <f t="shared" si="19"/>
        <v/>
      </c>
      <c r="AG23" s="186"/>
      <c r="AH23" s="187"/>
      <c r="AI23" s="7">
        <f t="shared" si="20"/>
        <v>0</v>
      </c>
      <c r="AJ23" s="7">
        <f t="shared" si="21"/>
        <v>0</v>
      </c>
      <c r="AK23" s="7">
        <f t="shared" si="22"/>
        <v>0</v>
      </c>
      <c r="AL23" s="7" t="str">
        <f t="shared" si="23"/>
        <v/>
      </c>
      <c r="AM23" s="189">
        <v>13</v>
      </c>
      <c r="AN23" s="19">
        <v>3.5</v>
      </c>
      <c r="AO23" s="19">
        <f t="shared" si="24"/>
        <v>50</v>
      </c>
      <c r="AP23" s="19">
        <f t="shared" si="25"/>
        <v>20</v>
      </c>
      <c r="AQ23" s="19">
        <f t="shared" si="26"/>
        <v>0</v>
      </c>
      <c r="AR23" s="19">
        <f t="shared" si="27"/>
        <v>70</v>
      </c>
      <c r="AS23" s="186"/>
      <c r="AT23" s="19"/>
      <c r="AU23" s="19">
        <f t="shared" si="28"/>
        <v>0</v>
      </c>
      <c r="AV23" s="19">
        <f t="shared" si="29"/>
        <v>0</v>
      </c>
      <c r="AW23" s="187">
        <f t="shared" si="30"/>
        <v>0</v>
      </c>
      <c r="AX23" s="188" t="str">
        <f t="shared" si="31"/>
        <v/>
      </c>
      <c r="AY23" s="186"/>
      <c r="AZ23" s="19"/>
      <c r="BA23" s="19">
        <f t="shared" si="32"/>
        <v>0</v>
      </c>
      <c r="BB23" s="19">
        <f t="shared" si="33"/>
        <v>0</v>
      </c>
      <c r="BC23" s="187">
        <f t="shared" si="34"/>
        <v>0</v>
      </c>
      <c r="BD23" s="188" t="str">
        <f t="shared" si="35"/>
        <v/>
      </c>
      <c r="BG23" s="19">
        <f t="shared" si="36"/>
        <v>0</v>
      </c>
      <c r="BH23" s="19">
        <f t="shared" si="37"/>
        <v>0</v>
      </c>
      <c r="BI23" s="187">
        <f t="shared" si="38"/>
        <v>0</v>
      </c>
      <c r="BJ23" s="188" t="str">
        <f t="shared" si="39"/>
        <v/>
      </c>
    </row>
    <row r="24" spans="1:62" s="3" customFormat="1" ht="12.75" customHeight="1" x14ac:dyDescent="0.3">
      <c r="A24" s="13">
        <v>22</v>
      </c>
      <c r="B24" s="8" t="s">
        <v>136</v>
      </c>
      <c r="C24" s="8" t="s">
        <v>15</v>
      </c>
      <c r="D24" s="4">
        <v>2009</v>
      </c>
      <c r="E24" s="10">
        <f t="shared" si="40"/>
        <v>2</v>
      </c>
      <c r="F24" s="106">
        <f t="shared" si="0"/>
        <v>62</v>
      </c>
      <c r="G24" s="106" t="str">
        <f t="shared" si="1"/>
        <v/>
      </c>
      <c r="H24" s="106" t="str">
        <f t="shared" si="2"/>
        <v/>
      </c>
      <c r="I24" s="106" t="str">
        <f t="shared" si="3"/>
        <v/>
      </c>
      <c r="J24" s="106" t="str">
        <f t="shared" si="4"/>
        <v/>
      </c>
      <c r="K24" s="106">
        <f t="shared" si="5"/>
        <v>78</v>
      </c>
      <c r="L24" s="106" t="str">
        <f t="shared" si="6"/>
        <v/>
      </c>
      <c r="M24" s="202" t="str">
        <f t="shared" si="7"/>
        <v/>
      </c>
      <c r="N24" s="25">
        <f>IF(E24&lt;4,SUM(F24:M24),SUMPRODUCT(LARGE(F24:M24,{1;2;3;4})))</f>
        <v>140</v>
      </c>
      <c r="O24" s="186">
        <v>24</v>
      </c>
      <c r="P24" s="19">
        <v>2.5</v>
      </c>
      <c r="Q24" s="187">
        <f t="shared" si="8"/>
        <v>42</v>
      </c>
      <c r="R24" s="187">
        <f t="shared" si="9"/>
        <v>20</v>
      </c>
      <c r="S24" s="187">
        <f t="shared" si="10"/>
        <v>0</v>
      </c>
      <c r="T24" s="187">
        <f t="shared" si="11"/>
        <v>62</v>
      </c>
      <c r="U24" s="189"/>
      <c r="V24" s="187"/>
      <c r="W24" s="187">
        <f t="shared" si="12"/>
        <v>0</v>
      </c>
      <c r="X24" s="187">
        <f t="shared" si="13"/>
        <v>0</v>
      </c>
      <c r="Y24" s="19">
        <f t="shared" si="14"/>
        <v>0</v>
      </c>
      <c r="Z24" s="19" t="str">
        <f t="shared" si="15"/>
        <v/>
      </c>
      <c r="AA24" s="189"/>
      <c r="AB24" s="187"/>
      <c r="AC24" s="187">
        <f t="shared" si="16"/>
        <v>0</v>
      </c>
      <c r="AD24" s="187">
        <f t="shared" si="17"/>
        <v>0</v>
      </c>
      <c r="AE24" s="187">
        <f t="shared" si="18"/>
        <v>0</v>
      </c>
      <c r="AF24" s="187" t="str">
        <f t="shared" si="19"/>
        <v/>
      </c>
      <c r="AG24" s="189"/>
      <c r="AH24" s="19"/>
      <c r="AI24" s="19">
        <f t="shared" si="20"/>
        <v>0</v>
      </c>
      <c r="AJ24" s="19">
        <f t="shared" si="21"/>
        <v>0</v>
      </c>
      <c r="AK24" s="187">
        <f t="shared" si="22"/>
        <v>0</v>
      </c>
      <c r="AL24" s="187" t="str">
        <f t="shared" si="23"/>
        <v/>
      </c>
      <c r="AM24" s="186"/>
      <c r="AN24" s="187"/>
      <c r="AO24" s="187">
        <f t="shared" si="24"/>
        <v>0</v>
      </c>
      <c r="AP24" s="187">
        <f t="shared" si="25"/>
        <v>0</v>
      </c>
      <c r="AQ24" s="187">
        <f t="shared" si="26"/>
        <v>0</v>
      </c>
      <c r="AR24" s="187" t="str">
        <f t="shared" si="27"/>
        <v/>
      </c>
      <c r="AS24" s="186">
        <v>5</v>
      </c>
      <c r="AT24" s="187">
        <v>4</v>
      </c>
      <c r="AU24" s="187">
        <f t="shared" si="28"/>
        <v>58</v>
      </c>
      <c r="AV24" s="187">
        <f t="shared" si="29"/>
        <v>20</v>
      </c>
      <c r="AW24" s="187">
        <f t="shared" si="30"/>
        <v>0</v>
      </c>
      <c r="AX24" s="188">
        <f t="shared" si="31"/>
        <v>78</v>
      </c>
      <c r="AY24" s="186"/>
      <c r="AZ24" s="187"/>
      <c r="BA24" s="19">
        <f t="shared" si="32"/>
        <v>0</v>
      </c>
      <c r="BB24" s="187">
        <f t="shared" si="33"/>
        <v>0</v>
      </c>
      <c r="BC24" s="187">
        <f t="shared" si="34"/>
        <v>0</v>
      </c>
      <c r="BD24" s="188" t="str">
        <f t="shared" si="35"/>
        <v/>
      </c>
      <c r="BE24"/>
      <c r="BF24"/>
      <c r="BG24" s="19">
        <f t="shared" si="36"/>
        <v>0</v>
      </c>
      <c r="BH24" s="19">
        <f t="shared" si="37"/>
        <v>0</v>
      </c>
      <c r="BI24" s="187">
        <f t="shared" si="38"/>
        <v>0</v>
      </c>
      <c r="BJ24" s="188" t="str">
        <f t="shared" si="39"/>
        <v/>
      </c>
    </row>
    <row r="25" spans="1:62" s="3" customFormat="1" ht="12.75" customHeight="1" x14ac:dyDescent="0.3">
      <c r="A25" s="13">
        <v>23</v>
      </c>
      <c r="B25" s="68" t="s">
        <v>144</v>
      </c>
      <c r="C25" s="67" t="s">
        <v>16</v>
      </c>
      <c r="D25" s="76">
        <v>2010</v>
      </c>
      <c r="E25" s="10">
        <f t="shared" si="40"/>
        <v>2</v>
      </c>
      <c r="F25" s="106">
        <f t="shared" si="0"/>
        <v>54</v>
      </c>
      <c r="G25" s="106">
        <f t="shared" si="1"/>
        <v>77</v>
      </c>
      <c r="H25" s="106" t="str">
        <f t="shared" si="2"/>
        <v/>
      </c>
      <c r="I25" s="106" t="str">
        <f t="shared" si="3"/>
        <v/>
      </c>
      <c r="J25" s="106" t="str">
        <f t="shared" si="4"/>
        <v/>
      </c>
      <c r="K25" s="106" t="str">
        <f t="shared" si="5"/>
        <v/>
      </c>
      <c r="L25" s="106" t="str">
        <f t="shared" si="6"/>
        <v/>
      </c>
      <c r="M25" s="202" t="str">
        <f t="shared" si="7"/>
        <v/>
      </c>
      <c r="N25" s="25">
        <f>IF(E25&lt;4,SUM(F25:M25),SUMPRODUCT(LARGE(F25:M25,{1;2;3;4})))</f>
        <v>131</v>
      </c>
      <c r="O25" s="186">
        <v>32</v>
      </c>
      <c r="P25" s="19">
        <v>2</v>
      </c>
      <c r="Q25" s="187">
        <f t="shared" si="8"/>
        <v>34</v>
      </c>
      <c r="R25" s="19">
        <f t="shared" si="9"/>
        <v>20</v>
      </c>
      <c r="S25" s="19">
        <f t="shared" si="10"/>
        <v>0</v>
      </c>
      <c r="T25" s="19">
        <f t="shared" si="11"/>
        <v>54</v>
      </c>
      <c r="U25" s="186">
        <v>14</v>
      </c>
      <c r="V25" s="187">
        <v>4.5</v>
      </c>
      <c r="W25" s="7">
        <f t="shared" si="12"/>
        <v>57</v>
      </c>
      <c r="X25" s="7">
        <f t="shared" si="13"/>
        <v>20</v>
      </c>
      <c r="Y25" s="7">
        <f t="shared" si="14"/>
        <v>0</v>
      </c>
      <c r="Z25" s="7">
        <f t="shared" si="15"/>
        <v>77</v>
      </c>
      <c r="AA25" s="186"/>
      <c r="AB25" s="19"/>
      <c r="AC25" s="19">
        <f t="shared" si="16"/>
        <v>0</v>
      </c>
      <c r="AD25" s="19">
        <f t="shared" si="17"/>
        <v>0</v>
      </c>
      <c r="AE25" s="19">
        <f t="shared" si="18"/>
        <v>0</v>
      </c>
      <c r="AF25" s="19" t="str">
        <f t="shared" si="19"/>
        <v/>
      </c>
      <c r="AG25" s="186"/>
      <c r="AH25" s="19"/>
      <c r="AI25" s="6">
        <f t="shared" si="20"/>
        <v>0</v>
      </c>
      <c r="AJ25" s="6">
        <f t="shared" si="21"/>
        <v>0</v>
      </c>
      <c r="AK25" s="7">
        <f t="shared" si="22"/>
        <v>0</v>
      </c>
      <c r="AL25" s="7" t="str">
        <f t="shared" si="23"/>
        <v/>
      </c>
      <c r="AM25" s="189"/>
      <c r="AN25" s="19"/>
      <c r="AO25" s="19">
        <f t="shared" si="24"/>
        <v>0</v>
      </c>
      <c r="AP25" s="19">
        <f t="shared" si="25"/>
        <v>0</v>
      </c>
      <c r="AQ25" s="19">
        <f t="shared" si="26"/>
        <v>0</v>
      </c>
      <c r="AR25" s="19" t="str">
        <f t="shared" si="27"/>
        <v/>
      </c>
      <c r="AS25" s="186"/>
      <c r="AT25" s="187"/>
      <c r="AU25" s="187">
        <f t="shared" si="28"/>
        <v>0</v>
      </c>
      <c r="AV25" s="187">
        <f t="shared" si="29"/>
        <v>0</v>
      </c>
      <c r="AW25" s="187">
        <f t="shared" si="30"/>
        <v>0</v>
      </c>
      <c r="AX25" s="188" t="str">
        <f t="shared" si="31"/>
        <v/>
      </c>
      <c r="AY25" s="186"/>
      <c r="AZ25" s="187"/>
      <c r="BA25" s="19">
        <f t="shared" si="32"/>
        <v>0</v>
      </c>
      <c r="BB25" s="187">
        <f t="shared" si="33"/>
        <v>0</v>
      </c>
      <c r="BC25" s="187">
        <f t="shared" si="34"/>
        <v>0</v>
      </c>
      <c r="BD25" s="188" t="str">
        <f t="shared" si="35"/>
        <v/>
      </c>
      <c r="BE25"/>
      <c r="BF25"/>
      <c r="BG25" s="19">
        <f t="shared" si="36"/>
        <v>0</v>
      </c>
      <c r="BH25" s="19">
        <f t="shared" si="37"/>
        <v>0</v>
      </c>
      <c r="BI25" s="187">
        <f t="shared" si="38"/>
        <v>0</v>
      </c>
      <c r="BJ25" s="188" t="str">
        <f t="shared" si="39"/>
        <v/>
      </c>
    </row>
    <row r="26" spans="1:62" ht="12.75" customHeight="1" x14ac:dyDescent="0.3">
      <c r="A26" s="13">
        <v>24</v>
      </c>
      <c r="B26" s="8" t="s">
        <v>148</v>
      </c>
      <c r="C26" s="8" t="s">
        <v>17</v>
      </c>
      <c r="D26" s="4">
        <v>2010</v>
      </c>
      <c r="E26" s="10">
        <f t="shared" si="40"/>
        <v>3</v>
      </c>
      <c r="F26" s="106">
        <f t="shared" si="0"/>
        <v>37</v>
      </c>
      <c r="G26" s="106">
        <f t="shared" si="1"/>
        <v>45</v>
      </c>
      <c r="H26" s="106" t="str">
        <f t="shared" si="2"/>
        <v/>
      </c>
      <c r="I26" s="106">
        <f t="shared" si="3"/>
        <v>27</v>
      </c>
      <c r="J26" s="106" t="str">
        <f t="shared" si="4"/>
        <v/>
      </c>
      <c r="K26" s="106" t="str">
        <f t="shared" si="5"/>
        <v/>
      </c>
      <c r="L26" s="106" t="str">
        <f t="shared" si="6"/>
        <v/>
      </c>
      <c r="M26" s="202" t="str">
        <f t="shared" si="7"/>
        <v/>
      </c>
      <c r="N26" s="25">
        <f>IF(E26&lt;4,SUM(F26:M26),SUMPRODUCT(LARGE(F26:M26,{1;2;3;4})))</f>
        <v>109</v>
      </c>
      <c r="O26" s="186">
        <v>38</v>
      </c>
      <c r="P26" s="19">
        <v>1</v>
      </c>
      <c r="Q26" s="19">
        <f t="shared" si="8"/>
        <v>17</v>
      </c>
      <c r="R26" s="19">
        <f t="shared" si="9"/>
        <v>20</v>
      </c>
      <c r="S26" s="19">
        <f t="shared" si="10"/>
        <v>0</v>
      </c>
      <c r="T26" s="19">
        <f t="shared" si="11"/>
        <v>37</v>
      </c>
      <c r="U26" s="186">
        <v>34</v>
      </c>
      <c r="V26" s="187">
        <v>2</v>
      </c>
      <c r="W26" s="7">
        <f t="shared" si="12"/>
        <v>25</v>
      </c>
      <c r="X26" s="7">
        <f t="shared" si="13"/>
        <v>20</v>
      </c>
      <c r="Y26" s="6">
        <f t="shared" si="14"/>
        <v>0</v>
      </c>
      <c r="Z26" s="6">
        <f t="shared" si="15"/>
        <v>45</v>
      </c>
      <c r="AA26" s="186"/>
      <c r="AB26" s="19"/>
      <c r="AC26" s="19">
        <f t="shared" si="16"/>
        <v>0</v>
      </c>
      <c r="AD26" s="19">
        <f t="shared" si="17"/>
        <v>0</v>
      </c>
      <c r="AE26" s="19">
        <f t="shared" si="18"/>
        <v>0</v>
      </c>
      <c r="AF26" s="19" t="str">
        <f t="shared" si="19"/>
        <v/>
      </c>
      <c r="AG26" s="186">
        <v>16</v>
      </c>
      <c r="AH26" s="19">
        <v>0.5</v>
      </c>
      <c r="AI26" s="6">
        <f t="shared" si="20"/>
        <v>7</v>
      </c>
      <c r="AJ26" s="6">
        <f t="shared" si="21"/>
        <v>20</v>
      </c>
      <c r="AK26" s="7">
        <f t="shared" si="22"/>
        <v>0</v>
      </c>
      <c r="AL26" s="7">
        <f t="shared" si="23"/>
        <v>27</v>
      </c>
      <c r="AM26" s="186"/>
      <c r="AN26" s="19"/>
      <c r="AO26" s="19">
        <f t="shared" si="24"/>
        <v>0</v>
      </c>
      <c r="AP26" s="19">
        <f t="shared" si="25"/>
        <v>0</v>
      </c>
      <c r="AQ26" s="19">
        <f t="shared" si="26"/>
        <v>0</v>
      </c>
      <c r="AR26" s="19" t="str">
        <f t="shared" si="27"/>
        <v/>
      </c>
      <c r="AS26" s="186"/>
      <c r="AT26" s="19"/>
      <c r="AU26" s="19">
        <f t="shared" si="28"/>
        <v>0</v>
      </c>
      <c r="AV26" s="19">
        <f t="shared" si="29"/>
        <v>0</v>
      </c>
      <c r="AW26" s="187">
        <f t="shared" si="30"/>
        <v>0</v>
      </c>
      <c r="AX26" s="188" t="str">
        <f t="shared" si="31"/>
        <v/>
      </c>
      <c r="AY26" s="186"/>
      <c r="AZ26" s="19"/>
      <c r="BA26" s="19">
        <f t="shared" si="32"/>
        <v>0</v>
      </c>
      <c r="BB26" s="19">
        <f t="shared" si="33"/>
        <v>0</v>
      </c>
      <c r="BC26" s="187">
        <f t="shared" si="34"/>
        <v>0</v>
      </c>
      <c r="BD26" s="188" t="str">
        <f t="shared" si="35"/>
        <v/>
      </c>
      <c r="BE26" s="3"/>
      <c r="BF26" s="3"/>
      <c r="BG26" s="19">
        <f t="shared" si="36"/>
        <v>0</v>
      </c>
      <c r="BH26" s="19">
        <f t="shared" si="37"/>
        <v>0</v>
      </c>
      <c r="BI26" s="187">
        <f t="shared" si="38"/>
        <v>0</v>
      </c>
      <c r="BJ26" s="188" t="str">
        <f t="shared" si="39"/>
        <v/>
      </c>
    </row>
    <row r="27" spans="1:62" ht="12.75" customHeight="1" x14ac:dyDescent="0.3">
      <c r="A27" s="13">
        <v>25</v>
      </c>
      <c r="B27" s="61" t="s">
        <v>197</v>
      </c>
      <c r="C27" s="60" t="s">
        <v>211</v>
      </c>
      <c r="D27" s="4">
        <v>2009</v>
      </c>
      <c r="E27" s="10">
        <f t="shared" si="40"/>
        <v>1</v>
      </c>
      <c r="F27" s="13" t="str">
        <f t="shared" si="0"/>
        <v/>
      </c>
      <c r="G27" s="13" t="str">
        <f t="shared" si="1"/>
        <v/>
      </c>
      <c r="H27" s="13" t="str">
        <f t="shared" si="2"/>
        <v/>
      </c>
      <c r="I27" s="13" t="str">
        <f t="shared" si="3"/>
        <v/>
      </c>
      <c r="J27" s="13">
        <f t="shared" si="4"/>
        <v>95</v>
      </c>
      <c r="K27" s="106" t="str">
        <f t="shared" si="5"/>
        <v/>
      </c>
      <c r="L27" s="106" t="str">
        <f t="shared" si="6"/>
        <v/>
      </c>
      <c r="M27" s="202" t="str">
        <f t="shared" si="7"/>
        <v/>
      </c>
      <c r="N27" s="25">
        <f>IF(E27&lt;4,SUM(F27:M27),SUMPRODUCT(LARGE(F27:M27,{1;2;3;4})))</f>
        <v>95</v>
      </c>
      <c r="O27" s="186"/>
      <c r="P27" s="19"/>
      <c r="Q27" s="187">
        <f t="shared" si="8"/>
        <v>0</v>
      </c>
      <c r="R27" s="19">
        <f t="shared" si="9"/>
        <v>0</v>
      </c>
      <c r="S27" s="19">
        <f t="shared" si="10"/>
        <v>0</v>
      </c>
      <c r="T27" s="19" t="str">
        <f t="shared" si="11"/>
        <v/>
      </c>
      <c r="U27" s="186"/>
      <c r="V27" s="187"/>
      <c r="W27" s="7">
        <f t="shared" si="12"/>
        <v>0</v>
      </c>
      <c r="X27" s="7">
        <f t="shared" si="13"/>
        <v>0</v>
      </c>
      <c r="Y27" s="7">
        <f t="shared" si="14"/>
        <v>0</v>
      </c>
      <c r="Z27" s="7" t="str">
        <f t="shared" si="15"/>
        <v/>
      </c>
      <c r="AA27" s="186"/>
      <c r="AB27" s="19"/>
      <c r="AC27" s="19">
        <f t="shared" si="16"/>
        <v>0</v>
      </c>
      <c r="AD27" s="19">
        <f t="shared" si="17"/>
        <v>0</v>
      </c>
      <c r="AE27" s="19">
        <f t="shared" si="18"/>
        <v>0</v>
      </c>
      <c r="AF27" s="19" t="str">
        <f t="shared" si="19"/>
        <v/>
      </c>
      <c r="AG27" s="186"/>
      <c r="AH27" s="19"/>
      <c r="AI27" s="6">
        <f t="shared" si="20"/>
        <v>0</v>
      </c>
      <c r="AJ27" s="6">
        <f t="shared" si="21"/>
        <v>0</v>
      </c>
      <c r="AK27" s="7">
        <f t="shared" si="22"/>
        <v>0</v>
      </c>
      <c r="AL27" s="7" t="str">
        <f t="shared" si="23"/>
        <v/>
      </c>
      <c r="AM27" s="189">
        <v>3</v>
      </c>
      <c r="AN27" s="19">
        <v>4.5</v>
      </c>
      <c r="AO27" s="19">
        <f t="shared" si="24"/>
        <v>65</v>
      </c>
      <c r="AP27" s="19">
        <f t="shared" si="25"/>
        <v>20</v>
      </c>
      <c r="AQ27" s="19">
        <f t="shared" si="26"/>
        <v>10</v>
      </c>
      <c r="AR27" s="19">
        <f t="shared" si="27"/>
        <v>95</v>
      </c>
      <c r="AS27" s="186"/>
      <c r="AT27" s="19"/>
      <c r="AU27" s="19">
        <f t="shared" si="28"/>
        <v>0</v>
      </c>
      <c r="AV27" s="19">
        <f t="shared" si="29"/>
        <v>0</v>
      </c>
      <c r="AW27" s="187">
        <f t="shared" si="30"/>
        <v>0</v>
      </c>
      <c r="AX27" s="188" t="str">
        <f t="shared" si="31"/>
        <v/>
      </c>
      <c r="AY27" s="186"/>
      <c r="AZ27" s="19"/>
      <c r="BA27" s="19">
        <f t="shared" si="32"/>
        <v>0</v>
      </c>
      <c r="BB27" s="19">
        <f t="shared" si="33"/>
        <v>0</v>
      </c>
      <c r="BC27" s="187">
        <f t="shared" si="34"/>
        <v>0</v>
      </c>
      <c r="BD27" s="188" t="str">
        <f t="shared" si="35"/>
        <v/>
      </c>
      <c r="BG27" s="19">
        <f t="shared" si="36"/>
        <v>0</v>
      </c>
      <c r="BH27" s="19">
        <f t="shared" si="37"/>
        <v>0</v>
      </c>
      <c r="BI27" s="187">
        <f t="shared" si="38"/>
        <v>0</v>
      </c>
      <c r="BJ27" s="188" t="str">
        <f t="shared" si="39"/>
        <v/>
      </c>
    </row>
    <row r="28" spans="1:62" ht="12.75" customHeight="1" x14ac:dyDescent="0.3">
      <c r="A28" s="13">
        <v>26</v>
      </c>
      <c r="B28" s="8" t="s">
        <v>40</v>
      </c>
      <c r="C28" s="8" t="s">
        <v>20</v>
      </c>
      <c r="D28" s="4">
        <v>2010</v>
      </c>
      <c r="E28" s="10">
        <f t="shared" si="40"/>
        <v>1</v>
      </c>
      <c r="F28" s="106">
        <f t="shared" si="0"/>
        <v>95</v>
      </c>
      <c r="G28" s="106" t="str">
        <f t="shared" si="1"/>
        <v/>
      </c>
      <c r="H28" s="106" t="str">
        <f t="shared" si="2"/>
        <v/>
      </c>
      <c r="I28" s="106" t="str">
        <f t="shared" si="3"/>
        <v/>
      </c>
      <c r="J28" s="106" t="str">
        <f t="shared" si="4"/>
        <v/>
      </c>
      <c r="K28" s="106" t="str">
        <f t="shared" si="5"/>
        <v/>
      </c>
      <c r="L28" s="106" t="str">
        <f t="shared" si="6"/>
        <v/>
      </c>
      <c r="M28" s="202" t="str">
        <f t="shared" si="7"/>
        <v/>
      </c>
      <c r="N28" s="25">
        <f>IF(E28&lt;4,SUM(F28:M28),SUMPRODUCT(LARGE(F28:M28,{1;2;3;4})))</f>
        <v>95</v>
      </c>
      <c r="O28" s="189">
        <v>7</v>
      </c>
      <c r="P28" s="187">
        <v>4.5</v>
      </c>
      <c r="Q28" s="187">
        <f t="shared" si="8"/>
        <v>75</v>
      </c>
      <c r="R28" s="187">
        <f t="shared" si="9"/>
        <v>20</v>
      </c>
      <c r="S28" s="187">
        <f t="shared" si="10"/>
        <v>0</v>
      </c>
      <c r="T28" s="187">
        <f t="shared" si="11"/>
        <v>95</v>
      </c>
      <c r="U28" s="189"/>
      <c r="V28" s="187"/>
      <c r="W28" s="7">
        <f t="shared" si="12"/>
        <v>0</v>
      </c>
      <c r="X28" s="7">
        <f t="shared" si="13"/>
        <v>0</v>
      </c>
      <c r="Y28" s="6">
        <f t="shared" si="14"/>
        <v>0</v>
      </c>
      <c r="Z28" s="6" t="str">
        <f t="shared" si="15"/>
        <v/>
      </c>
      <c r="AA28" s="189"/>
      <c r="AB28" s="187"/>
      <c r="AC28" s="187">
        <f t="shared" si="16"/>
        <v>0</v>
      </c>
      <c r="AD28" s="187">
        <f t="shared" si="17"/>
        <v>0</v>
      </c>
      <c r="AE28" s="187">
        <f t="shared" si="18"/>
        <v>0</v>
      </c>
      <c r="AF28" s="187" t="str">
        <f t="shared" si="19"/>
        <v/>
      </c>
      <c r="AG28" s="189"/>
      <c r="AH28" s="19"/>
      <c r="AI28" s="6">
        <f t="shared" si="20"/>
        <v>0</v>
      </c>
      <c r="AJ28" s="6">
        <f t="shared" si="21"/>
        <v>0</v>
      </c>
      <c r="AK28" s="7">
        <f t="shared" si="22"/>
        <v>0</v>
      </c>
      <c r="AL28" s="7" t="str">
        <f t="shared" si="23"/>
        <v/>
      </c>
      <c r="AM28" s="186"/>
      <c r="AN28" s="19"/>
      <c r="AO28" s="19">
        <f t="shared" si="24"/>
        <v>0</v>
      </c>
      <c r="AP28" s="187">
        <f t="shared" si="25"/>
        <v>0</v>
      </c>
      <c r="AQ28" s="187">
        <f t="shared" si="26"/>
        <v>0</v>
      </c>
      <c r="AR28" s="187" t="str">
        <f t="shared" si="27"/>
        <v/>
      </c>
      <c r="AS28" s="186"/>
      <c r="AT28" s="187"/>
      <c r="AU28" s="187">
        <f t="shared" si="28"/>
        <v>0</v>
      </c>
      <c r="AV28" s="187">
        <f t="shared" si="29"/>
        <v>0</v>
      </c>
      <c r="AW28" s="187">
        <f t="shared" si="30"/>
        <v>0</v>
      </c>
      <c r="AX28" s="188" t="str">
        <f t="shared" si="31"/>
        <v/>
      </c>
      <c r="AY28" s="186"/>
      <c r="AZ28" s="187"/>
      <c r="BA28" s="19">
        <f t="shared" si="32"/>
        <v>0</v>
      </c>
      <c r="BB28" s="187">
        <f t="shared" si="33"/>
        <v>0</v>
      </c>
      <c r="BC28" s="187">
        <f t="shared" si="34"/>
        <v>0</v>
      </c>
      <c r="BD28" s="188" t="str">
        <f t="shared" si="35"/>
        <v/>
      </c>
      <c r="BG28" s="19">
        <f t="shared" si="36"/>
        <v>0</v>
      </c>
      <c r="BH28" s="19">
        <f t="shared" si="37"/>
        <v>0</v>
      </c>
      <c r="BI28" s="187">
        <f t="shared" si="38"/>
        <v>0</v>
      </c>
      <c r="BJ28" s="188" t="str">
        <f t="shared" si="39"/>
        <v/>
      </c>
    </row>
    <row r="29" spans="1:62" ht="12.75" customHeight="1" x14ac:dyDescent="0.3">
      <c r="A29" s="13">
        <v>27</v>
      </c>
      <c r="B29" s="8" t="s">
        <v>152</v>
      </c>
      <c r="C29" s="8" t="s">
        <v>16</v>
      </c>
      <c r="D29" s="4">
        <v>2010</v>
      </c>
      <c r="E29" s="10">
        <f t="shared" si="40"/>
        <v>1</v>
      </c>
      <c r="F29" s="106" t="str">
        <f t="shared" si="0"/>
        <v/>
      </c>
      <c r="G29" s="106">
        <f t="shared" si="1"/>
        <v>89</v>
      </c>
      <c r="H29" s="106" t="str">
        <f t="shared" si="2"/>
        <v/>
      </c>
      <c r="I29" s="106" t="str">
        <f t="shared" si="3"/>
        <v/>
      </c>
      <c r="J29" s="106" t="str">
        <f t="shared" si="4"/>
        <v/>
      </c>
      <c r="K29" s="106" t="str">
        <f t="shared" si="5"/>
        <v/>
      </c>
      <c r="L29" s="106" t="str">
        <f t="shared" si="6"/>
        <v/>
      </c>
      <c r="M29" s="202" t="str">
        <f t="shared" si="7"/>
        <v/>
      </c>
      <c r="N29" s="25">
        <f>IF(E29&lt;4,SUM(F29:M29),SUMPRODUCT(LARGE(F29:M29,{1;2;3;4})))</f>
        <v>89</v>
      </c>
      <c r="O29" s="19"/>
      <c r="P29" s="19"/>
      <c r="Q29" s="187">
        <f t="shared" si="8"/>
        <v>0</v>
      </c>
      <c r="R29" s="19">
        <f t="shared" si="9"/>
        <v>0</v>
      </c>
      <c r="S29" s="19">
        <f t="shared" si="10"/>
        <v>0</v>
      </c>
      <c r="T29" s="19" t="str">
        <f t="shared" si="11"/>
        <v/>
      </c>
      <c r="U29" s="186">
        <v>6</v>
      </c>
      <c r="V29" s="187">
        <v>5.5</v>
      </c>
      <c r="W29" s="7">
        <f t="shared" si="12"/>
        <v>69</v>
      </c>
      <c r="X29" s="7">
        <f t="shared" si="13"/>
        <v>20</v>
      </c>
      <c r="Y29" s="6">
        <f t="shared" si="14"/>
        <v>0</v>
      </c>
      <c r="Z29" s="6">
        <f t="shared" si="15"/>
        <v>89</v>
      </c>
      <c r="AA29" s="186"/>
      <c r="AB29" s="19"/>
      <c r="AC29" s="19">
        <f t="shared" si="16"/>
        <v>0</v>
      </c>
      <c r="AD29" s="19">
        <f t="shared" si="17"/>
        <v>0</v>
      </c>
      <c r="AE29" s="19">
        <f t="shared" si="18"/>
        <v>0</v>
      </c>
      <c r="AF29" s="19" t="str">
        <f t="shared" si="19"/>
        <v/>
      </c>
      <c r="AG29" s="186"/>
      <c r="AH29" s="187"/>
      <c r="AI29" s="7">
        <f t="shared" si="20"/>
        <v>0</v>
      </c>
      <c r="AJ29" s="7">
        <f t="shared" si="21"/>
        <v>0</v>
      </c>
      <c r="AK29" s="7">
        <f t="shared" si="22"/>
        <v>0</v>
      </c>
      <c r="AL29" s="7" t="str">
        <f t="shared" si="23"/>
        <v/>
      </c>
      <c r="AM29" s="186"/>
      <c r="AN29" s="19"/>
      <c r="AO29" s="19">
        <f t="shared" si="24"/>
        <v>0</v>
      </c>
      <c r="AP29" s="19">
        <f t="shared" si="25"/>
        <v>0</v>
      </c>
      <c r="AQ29" s="19">
        <f t="shared" si="26"/>
        <v>0</v>
      </c>
      <c r="AR29" s="19" t="str">
        <f t="shared" si="27"/>
        <v/>
      </c>
      <c r="AS29" s="186"/>
      <c r="AT29" s="19"/>
      <c r="AU29" s="19">
        <f t="shared" si="28"/>
        <v>0</v>
      </c>
      <c r="AV29" s="19">
        <f t="shared" si="29"/>
        <v>0</v>
      </c>
      <c r="AW29" s="187">
        <f t="shared" si="30"/>
        <v>0</v>
      </c>
      <c r="AX29" s="188" t="str">
        <f t="shared" si="31"/>
        <v/>
      </c>
      <c r="AY29" s="186"/>
      <c r="AZ29" s="19"/>
      <c r="BA29" s="19">
        <f t="shared" si="32"/>
        <v>0</v>
      </c>
      <c r="BB29" s="19">
        <f t="shared" si="33"/>
        <v>0</v>
      </c>
      <c r="BC29" s="187">
        <f t="shared" si="34"/>
        <v>0</v>
      </c>
      <c r="BD29" s="188" t="str">
        <f t="shared" si="35"/>
        <v/>
      </c>
      <c r="BG29" s="19">
        <f t="shared" si="36"/>
        <v>0</v>
      </c>
      <c r="BH29" s="19">
        <f t="shared" si="37"/>
        <v>0</v>
      </c>
      <c r="BI29" s="187">
        <f t="shared" si="38"/>
        <v>0</v>
      </c>
      <c r="BJ29" s="188" t="str">
        <f t="shared" si="39"/>
        <v/>
      </c>
    </row>
    <row r="30" spans="1:62" ht="12.75" customHeight="1" x14ac:dyDescent="0.3">
      <c r="A30" s="13">
        <v>28</v>
      </c>
      <c r="B30" s="67" t="s">
        <v>60</v>
      </c>
      <c r="C30" s="67" t="s">
        <v>20</v>
      </c>
      <c r="D30" s="76">
        <v>2010</v>
      </c>
      <c r="E30" s="10">
        <f t="shared" si="40"/>
        <v>1</v>
      </c>
      <c r="F30" s="106">
        <f t="shared" si="0"/>
        <v>87</v>
      </c>
      <c r="G30" s="106" t="str">
        <f t="shared" si="1"/>
        <v/>
      </c>
      <c r="H30" s="106" t="str">
        <f t="shared" si="2"/>
        <v/>
      </c>
      <c r="I30" s="106" t="str">
        <f t="shared" si="3"/>
        <v/>
      </c>
      <c r="J30" s="106" t="str">
        <f t="shared" si="4"/>
        <v/>
      </c>
      <c r="K30" s="106" t="str">
        <f t="shared" si="5"/>
        <v/>
      </c>
      <c r="L30" s="106" t="str">
        <f t="shared" si="6"/>
        <v/>
      </c>
      <c r="M30" s="202" t="str">
        <f t="shared" si="7"/>
        <v/>
      </c>
      <c r="N30" s="25">
        <f>IF(E30&lt;4,SUM(F30:M30),SUMPRODUCT(LARGE(F30:M30,{1;2;3;4})))</f>
        <v>87</v>
      </c>
      <c r="O30" s="19">
        <v>9</v>
      </c>
      <c r="P30" s="19">
        <v>4</v>
      </c>
      <c r="Q30" s="187">
        <f t="shared" si="8"/>
        <v>67</v>
      </c>
      <c r="R30" s="19">
        <f t="shared" si="9"/>
        <v>20</v>
      </c>
      <c r="S30" s="19">
        <f t="shared" si="10"/>
        <v>0</v>
      </c>
      <c r="T30" s="19">
        <f t="shared" si="11"/>
        <v>87</v>
      </c>
      <c r="U30" s="186"/>
      <c r="V30" s="187"/>
      <c r="W30" s="7">
        <f t="shared" si="12"/>
        <v>0</v>
      </c>
      <c r="X30" s="7">
        <f t="shared" si="13"/>
        <v>0</v>
      </c>
      <c r="Y30" s="7">
        <f t="shared" si="14"/>
        <v>0</v>
      </c>
      <c r="Z30" s="7" t="str">
        <f t="shared" si="15"/>
        <v/>
      </c>
      <c r="AA30" s="186"/>
      <c r="AB30" s="19"/>
      <c r="AC30" s="19">
        <f t="shared" si="16"/>
        <v>0</v>
      </c>
      <c r="AD30" s="19">
        <f t="shared" si="17"/>
        <v>0</v>
      </c>
      <c r="AE30" s="19">
        <f t="shared" si="18"/>
        <v>0</v>
      </c>
      <c r="AF30" s="19" t="str">
        <f t="shared" si="19"/>
        <v/>
      </c>
      <c r="AG30" s="186"/>
      <c r="AH30" s="19"/>
      <c r="AI30" s="6">
        <f t="shared" si="20"/>
        <v>0</v>
      </c>
      <c r="AJ30" s="6">
        <f t="shared" si="21"/>
        <v>0</v>
      </c>
      <c r="AK30" s="7">
        <f t="shared" si="22"/>
        <v>0</v>
      </c>
      <c r="AL30" s="7" t="str">
        <f t="shared" si="23"/>
        <v/>
      </c>
      <c r="AM30" s="189"/>
      <c r="AN30" s="19"/>
      <c r="AO30" s="19">
        <f t="shared" si="24"/>
        <v>0</v>
      </c>
      <c r="AP30" s="19">
        <f t="shared" si="25"/>
        <v>0</v>
      </c>
      <c r="AQ30" s="19">
        <f t="shared" si="26"/>
        <v>0</v>
      </c>
      <c r="AR30" s="19" t="str">
        <f t="shared" si="27"/>
        <v/>
      </c>
      <c r="AS30" s="186"/>
      <c r="AT30" s="19"/>
      <c r="AU30" s="19">
        <f t="shared" si="28"/>
        <v>0</v>
      </c>
      <c r="AV30" s="19">
        <f t="shared" si="29"/>
        <v>0</v>
      </c>
      <c r="AW30" s="187">
        <f t="shared" si="30"/>
        <v>0</v>
      </c>
      <c r="AX30" s="188" t="str">
        <f t="shared" si="31"/>
        <v/>
      </c>
      <c r="AY30" s="186"/>
      <c r="AZ30" s="19"/>
      <c r="BA30" s="19">
        <f t="shared" si="32"/>
        <v>0</v>
      </c>
      <c r="BB30" s="19">
        <f t="shared" si="33"/>
        <v>0</v>
      </c>
      <c r="BC30" s="187">
        <f t="shared" si="34"/>
        <v>0</v>
      </c>
      <c r="BD30" s="188" t="str">
        <f t="shared" si="35"/>
        <v/>
      </c>
      <c r="BG30" s="19">
        <f t="shared" si="36"/>
        <v>0</v>
      </c>
      <c r="BH30" s="19">
        <f t="shared" si="37"/>
        <v>0</v>
      </c>
      <c r="BI30" s="187">
        <f t="shared" si="38"/>
        <v>0</v>
      </c>
      <c r="BJ30" s="188" t="str">
        <f t="shared" si="39"/>
        <v/>
      </c>
    </row>
    <row r="31" spans="1:62" ht="12.75" customHeight="1" x14ac:dyDescent="0.3">
      <c r="A31" s="13">
        <v>29</v>
      </c>
      <c r="B31" s="61" t="s">
        <v>231</v>
      </c>
      <c r="C31" s="60" t="s">
        <v>15</v>
      </c>
      <c r="D31" s="4">
        <v>2010</v>
      </c>
      <c r="E31" s="10">
        <f t="shared" si="40"/>
        <v>2</v>
      </c>
      <c r="F31" s="13" t="str">
        <f t="shared" si="0"/>
        <v/>
      </c>
      <c r="G31" s="13" t="str">
        <f t="shared" si="1"/>
        <v/>
      </c>
      <c r="H31" s="13" t="str">
        <f t="shared" si="2"/>
        <v/>
      </c>
      <c r="I31" s="13" t="str">
        <f t="shared" si="3"/>
        <v/>
      </c>
      <c r="J31" s="13">
        <f t="shared" si="4"/>
        <v>49</v>
      </c>
      <c r="K31" s="106">
        <f t="shared" si="5"/>
        <v>35</v>
      </c>
      <c r="L31" s="106" t="str">
        <f t="shared" si="6"/>
        <v/>
      </c>
      <c r="M31" s="202" t="str">
        <f t="shared" si="7"/>
        <v/>
      </c>
      <c r="N31" s="25">
        <f>IF(E31&lt;4,SUM(F31:M31),SUMPRODUCT(LARGE(F31:M31,{1;2;3;4})))</f>
        <v>84</v>
      </c>
      <c r="O31" s="19"/>
      <c r="P31" s="19"/>
      <c r="Q31" s="187">
        <f t="shared" si="8"/>
        <v>0</v>
      </c>
      <c r="R31" s="19">
        <f t="shared" si="9"/>
        <v>0</v>
      </c>
      <c r="S31" s="19">
        <f t="shared" si="10"/>
        <v>0</v>
      </c>
      <c r="T31" s="19" t="str">
        <f t="shared" si="11"/>
        <v/>
      </c>
      <c r="U31" s="186"/>
      <c r="V31" s="187"/>
      <c r="W31" s="7">
        <f t="shared" si="12"/>
        <v>0</v>
      </c>
      <c r="X31" s="7">
        <f t="shared" si="13"/>
        <v>0</v>
      </c>
      <c r="Y31" s="7">
        <f t="shared" si="14"/>
        <v>0</v>
      </c>
      <c r="Z31" s="7" t="str">
        <f t="shared" si="15"/>
        <v/>
      </c>
      <c r="AA31" s="186"/>
      <c r="AB31" s="19"/>
      <c r="AC31" s="19">
        <f t="shared" si="16"/>
        <v>0</v>
      </c>
      <c r="AD31" s="19">
        <f t="shared" si="17"/>
        <v>0</v>
      </c>
      <c r="AE31" s="19">
        <f t="shared" si="18"/>
        <v>0</v>
      </c>
      <c r="AF31" s="19" t="str">
        <f t="shared" si="19"/>
        <v/>
      </c>
      <c r="AG31" s="186"/>
      <c r="AH31" s="19"/>
      <c r="AI31" s="6">
        <f t="shared" si="20"/>
        <v>0</v>
      </c>
      <c r="AJ31" s="6">
        <f t="shared" si="21"/>
        <v>0</v>
      </c>
      <c r="AK31" s="7">
        <f t="shared" si="22"/>
        <v>0</v>
      </c>
      <c r="AL31" s="7" t="str">
        <f t="shared" si="23"/>
        <v/>
      </c>
      <c r="AM31" s="189">
        <v>22</v>
      </c>
      <c r="AN31" s="19">
        <v>2</v>
      </c>
      <c r="AO31" s="19">
        <f t="shared" si="24"/>
        <v>29</v>
      </c>
      <c r="AP31" s="19">
        <f t="shared" si="25"/>
        <v>20</v>
      </c>
      <c r="AQ31" s="19">
        <f t="shared" si="26"/>
        <v>0</v>
      </c>
      <c r="AR31" s="19">
        <f t="shared" si="27"/>
        <v>49</v>
      </c>
      <c r="AS31" s="186">
        <v>17</v>
      </c>
      <c r="AT31" s="19">
        <v>1</v>
      </c>
      <c r="AU31" s="19">
        <f t="shared" si="28"/>
        <v>15</v>
      </c>
      <c r="AV31" s="19">
        <f t="shared" si="29"/>
        <v>20</v>
      </c>
      <c r="AW31" s="187">
        <f t="shared" si="30"/>
        <v>0</v>
      </c>
      <c r="AX31" s="188">
        <f t="shared" si="31"/>
        <v>35</v>
      </c>
      <c r="AY31" s="186"/>
      <c r="AZ31" s="19"/>
      <c r="BA31" s="19">
        <f t="shared" si="32"/>
        <v>0</v>
      </c>
      <c r="BB31" s="19">
        <f t="shared" si="33"/>
        <v>0</v>
      </c>
      <c r="BC31" s="187">
        <f t="shared" si="34"/>
        <v>0</v>
      </c>
      <c r="BD31" s="188" t="str">
        <f t="shared" si="35"/>
        <v/>
      </c>
      <c r="BG31" s="19">
        <f t="shared" si="36"/>
        <v>0</v>
      </c>
      <c r="BH31" s="19">
        <f t="shared" si="37"/>
        <v>0</v>
      </c>
      <c r="BI31" s="187">
        <f t="shared" si="38"/>
        <v>0</v>
      </c>
      <c r="BJ31" s="188" t="str">
        <f t="shared" si="39"/>
        <v/>
      </c>
    </row>
    <row r="32" spans="1:62" ht="12.75" customHeight="1" x14ac:dyDescent="0.3">
      <c r="A32" s="13">
        <v>30</v>
      </c>
      <c r="B32" s="89" t="s">
        <v>156</v>
      </c>
      <c r="C32" s="8" t="s">
        <v>16</v>
      </c>
      <c r="D32" s="4">
        <v>2007</v>
      </c>
      <c r="E32" s="10">
        <f t="shared" si="40"/>
        <v>1</v>
      </c>
      <c r="F32" s="106" t="str">
        <f t="shared" si="0"/>
        <v/>
      </c>
      <c r="G32" s="106">
        <f t="shared" si="1"/>
        <v>83</v>
      </c>
      <c r="H32" s="106" t="str">
        <f t="shared" si="2"/>
        <v/>
      </c>
      <c r="I32" s="106" t="str">
        <f t="shared" si="3"/>
        <v/>
      </c>
      <c r="J32" s="106" t="str">
        <f t="shared" si="4"/>
        <v/>
      </c>
      <c r="K32" s="106" t="str">
        <f t="shared" si="5"/>
        <v/>
      </c>
      <c r="L32" s="106" t="str">
        <f t="shared" si="6"/>
        <v/>
      </c>
      <c r="M32" s="202" t="str">
        <f t="shared" si="7"/>
        <v/>
      </c>
      <c r="N32" s="25">
        <f>IF(E32&lt;4,SUM(F32:M32),SUMPRODUCT(LARGE(F32:M32,{1;2;3;4})))</f>
        <v>83</v>
      </c>
      <c r="O32" s="187"/>
      <c r="P32" s="187"/>
      <c r="Q32" s="187">
        <f t="shared" si="8"/>
        <v>0</v>
      </c>
      <c r="R32" s="187">
        <f t="shared" si="9"/>
        <v>0</v>
      </c>
      <c r="S32" s="187">
        <f t="shared" si="10"/>
        <v>0</v>
      </c>
      <c r="T32" s="187" t="str">
        <f t="shared" si="11"/>
        <v/>
      </c>
      <c r="U32" s="189">
        <v>7</v>
      </c>
      <c r="V32" s="19">
        <v>5</v>
      </c>
      <c r="W32" s="7">
        <f t="shared" si="12"/>
        <v>63</v>
      </c>
      <c r="X32" s="7">
        <f t="shared" si="13"/>
        <v>20</v>
      </c>
      <c r="Y32" s="6">
        <f t="shared" si="14"/>
        <v>0</v>
      </c>
      <c r="Z32" s="6">
        <f t="shared" si="15"/>
        <v>83</v>
      </c>
      <c r="AA32" s="189"/>
      <c r="AB32" s="187"/>
      <c r="AC32" s="187">
        <f t="shared" si="16"/>
        <v>0</v>
      </c>
      <c r="AD32" s="187">
        <f t="shared" si="17"/>
        <v>0</v>
      </c>
      <c r="AE32" s="187">
        <f t="shared" si="18"/>
        <v>0</v>
      </c>
      <c r="AF32" s="187" t="str">
        <f t="shared" si="19"/>
        <v/>
      </c>
      <c r="AG32" s="189"/>
      <c r="AH32" s="19"/>
      <c r="AI32" s="6">
        <f t="shared" si="20"/>
        <v>0</v>
      </c>
      <c r="AJ32" s="6">
        <f t="shared" si="21"/>
        <v>0</v>
      </c>
      <c r="AK32" s="7">
        <f t="shared" si="22"/>
        <v>0</v>
      </c>
      <c r="AL32" s="7" t="str">
        <f t="shared" si="23"/>
        <v/>
      </c>
      <c r="AM32" s="186"/>
      <c r="AN32" s="187"/>
      <c r="AO32" s="187">
        <f t="shared" si="24"/>
        <v>0</v>
      </c>
      <c r="AP32" s="187">
        <f t="shared" si="25"/>
        <v>0</v>
      </c>
      <c r="AQ32" s="187">
        <f t="shared" si="26"/>
        <v>0</v>
      </c>
      <c r="AR32" s="187" t="str">
        <f t="shared" si="27"/>
        <v/>
      </c>
      <c r="AS32" s="189"/>
      <c r="AT32" s="19"/>
      <c r="AU32" s="19">
        <f t="shared" si="28"/>
        <v>0</v>
      </c>
      <c r="AV32" s="19">
        <f t="shared" si="29"/>
        <v>0</v>
      </c>
      <c r="AW32" s="187">
        <f t="shared" si="30"/>
        <v>0</v>
      </c>
      <c r="AX32" s="188" t="str">
        <f t="shared" si="31"/>
        <v/>
      </c>
      <c r="AY32" s="189"/>
      <c r="AZ32" s="19"/>
      <c r="BA32" s="19">
        <f t="shared" si="32"/>
        <v>0</v>
      </c>
      <c r="BB32" s="19">
        <f t="shared" si="33"/>
        <v>0</v>
      </c>
      <c r="BC32" s="187">
        <f t="shared" si="34"/>
        <v>0</v>
      </c>
      <c r="BD32" s="188" t="str">
        <f t="shared" si="35"/>
        <v/>
      </c>
      <c r="BG32" s="19">
        <f t="shared" si="36"/>
        <v>0</v>
      </c>
      <c r="BH32" s="19">
        <f t="shared" si="37"/>
        <v>0</v>
      </c>
      <c r="BI32" s="187">
        <f t="shared" si="38"/>
        <v>0</v>
      </c>
      <c r="BJ32" s="188" t="str">
        <f t="shared" si="39"/>
        <v/>
      </c>
    </row>
    <row r="33" spans="1:62" ht="12.75" customHeight="1" x14ac:dyDescent="0.3">
      <c r="A33" s="13">
        <v>31</v>
      </c>
      <c r="B33" s="5" t="s">
        <v>127</v>
      </c>
      <c r="C33" s="5" t="s">
        <v>15</v>
      </c>
      <c r="D33" s="4">
        <v>2009</v>
      </c>
      <c r="E33" s="10">
        <f t="shared" si="40"/>
        <v>1</v>
      </c>
      <c r="F33" s="106">
        <f t="shared" si="0"/>
        <v>79</v>
      </c>
      <c r="G33" s="106" t="str">
        <f t="shared" si="1"/>
        <v/>
      </c>
      <c r="H33" s="106" t="str">
        <f t="shared" si="2"/>
        <v/>
      </c>
      <c r="I33" s="106" t="str">
        <f t="shared" si="3"/>
        <v/>
      </c>
      <c r="J33" s="106" t="str">
        <f t="shared" si="4"/>
        <v/>
      </c>
      <c r="K33" s="106" t="str">
        <f t="shared" si="5"/>
        <v/>
      </c>
      <c r="L33" s="106" t="str">
        <f t="shared" si="6"/>
        <v/>
      </c>
      <c r="M33" s="202" t="str">
        <f t="shared" si="7"/>
        <v/>
      </c>
      <c r="N33" s="25">
        <f>IF(E33&lt;4,SUM(F33:M33),SUMPRODUCT(LARGE(F33:M33,{1;2;3;4})))</f>
        <v>79</v>
      </c>
      <c r="O33" s="19">
        <v>11</v>
      </c>
      <c r="P33" s="19">
        <v>3.5</v>
      </c>
      <c r="Q33" s="187">
        <f t="shared" si="8"/>
        <v>59</v>
      </c>
      <c r="R33" s="19">
        <f t="shared" si="9"/>
        <v>20</v>
      </c>
      <c r="S33" s="19">
        <f t="shared" si="10"/>
        <v>0</v>
      </c>
      <c r="T33" s="19">
        <f t="shared" si="11"/>
        <v>79</v>
      </c>
      <c r="U33" s="186"/>
      <c r="V33" s="187"/>
      <c r="W33" s="7">
        <f t="shared" si="12"/>
        <v>0</v>
      </c>
      <c r="X33" s="7">
        <f t="shared" si="13"/>
        <v>0</v>
      </c>
      <c r="Y33" s="6">
        <f t="shared" si="14"/>
        <v>0</v>
      </c>
      <c r="Z33" s="6" t="str">
        <f t="shared" si="15"/>
        <v/>
      </c>
      <c r="AA33" s="186"/>
      <c r="AB33" s="19"/>
      <c r="AC33" s="19">
        <f t="shared" si="16"/>
        <v>0</v>
      </c>
      <c r="AD33" s="19">
        <f t="shared" si="17"/>
        <v>0</v>
      </c>
      <c r="AE33" s="19">
        <f t="shared" si="18"/>
        <v>0</v>
      </c>
      <c r="AF33" s="19" t="str">
        <f t="shared" si="19"/>
        <v/>
      </c>
      <c r="AG33" s="186"/>
      <c r="AH33" s="19"/>
      <c r="AI33" s="6">
        <f t="shared" si="20"/>
        <v>0</v>
      </c>
      <c r="AJ33" s="6">
        <f t="shared" si="21"/>
        <v>0</v>
      </c>
      <c r="AK33" s="7">
        <f t="shared" si="22"/>
        <v>0</v>
      </c>
      <c r="AL33" s="7" t="str">
        <f t="shared" si="23"/>
        <v/>
      </c>
      <c r="AM33" s="186"/>
      <c r="AN33" s="19"/>
      <c r="AO33" s="19">
        <f t="shared" si="24"/>
        <v>0</v>
      </c>
      <c r="AP33" s="19">
        <f t="shared" si="25"/>
        <v>0</v>
      </c>
      <c r="AQ33" s="19">
        <f t="shared" si="26"/>
        <v>0</v>
      </c>
      <c r="AR33" s="19" t="str">
        <f t="shared" si="27"/>
        <v/>
      </c>
      <c r="AS33" s="186"/>
      <c r="AT33" s="19"/>
      <c r="AU33" s="19">
        <f t="shared" si="28"/>
        <v>0</v>
      </c>
      <c r="AV33" s="19">
        <f t="shared" si="29"/>
        <v>0</v>
      </c>
      <c r="AW33" s="187">
        <f t="shared" si="30"/>
        <v>0</v>
      </c>
      <c r="AX33" s="188" t="str">
        <f t="shared" si="31"/>
        <v/>
      </c>
      <c r="AY33" s="186"/>
      <c r="AZ33" s="19"/>
      <c r="BA33" s="19">
        <f t="shared" si="32"/>
        <v>0</v>
      </c>
      <c r="BB33" s="19">
        <f t="shared" si="33"/>
        <v>0</v>
      </c>
      <c r="BC33" s="187">
        <f t="shared" si="34"/>
        <v>0</v>
      </c>
      <c r="BD33" s="188" t="str">
        <f t="shared" si="35"/>
        <v/>
      </c>
      <c r="BG33" s="19">
        <f t="shared" si="36"/>
        <v>0</v>
      </c>
      <c r="BH33" s="19">
        <f t="shared" si="37"/>
        <v>0</v>
      </c>
      <c r="BI33" s="187">
        <f t="shared" si="38"/>
        <v>0</v>
      </c>
      <c r="BJ33" s="188" t="str">
        <f t="shared" si="39"/>
        <v/>
      </c>
    </row>
    <row r="34" spans="1:62" ht="12.75" customHeight="1" x14ac:dyDescent="0.3">
      <c r="A34" s="13">
        <v>32</v>
      </c>
      <c r="B34" s="8" t="s">
        <v>128</v>
      </c>
      <c r="C34" s="8" t="s">
        <v>108</v>
      </c>
      <c r="D34" s="4">
        <v>2010</v>
      </c>
      <c r="E34" s="10">
        <f t="shared" si="40"/>
        <v>1</v>
      </c>
      <c r="F34" s="106">
        <f t="shared" si="0"/>
        <v>79</v>
      </c>
      <c r="G34" s="106" t="str">
        <f t="shared" si="1"/>
        <v/>
      </c>
      <c r="H34" s="106" t="str">
        <f t="shared" si="2"/>
        <v/>
      </c>
      <c r="I34" s="106" t="str">
        <f t="shared" si="3"/>
        <v/>
      </c>
      <c r="J34" s="106" t="str">
        <f t="shared" si="4"/>
        <v/>
      </c>
      <c r="K34" s="106" t="str">
        <f t="shared" si="5"/>
        <v/>
      </c>
      <c r="L34" s="106" t="str">
        <f t="shared" si="6"/>
        <v/>
      </c>
      <c r="M34" s="202" t="str">
        <f t="shared" si="7"/>
        <v/>
      </c>
      <c r="N34" s="25">
        <f>IF(E34&lt;4,SUM(F34:M34),SUMPRODUCT(LARGE(F34:M34,{1;2;3;4})))</f>
        <v>79</v>
      </c>
      <c r="O34" s="19">
        <v>13</v>
      </c>
      <c r="P34" s="19">
        <v>3.5</v>
      </c>
      <c r="Q34" s="187">
        <f t="shared" si="8"/>
        <v>59</v>
      </c>
      <c r="R34" s="187">
        <f t="shared" si="9"/>
        <v>20</v>
      </c>
      <c r="S34" s="187">
        <f t="shared" si="10"/>
        <v>0</v>
      </c>
      <c r="T34" s="187">
        <f t="shared" si="11"/>
        <v>79</v>
      </c>
      <c r="U34" s="189"/>
      <c r="V34" s="187"/>
      <c r="W34" s="7">
        <f t="shared" si="12"/>
        <v>0</v>
      </c>
      <c r="X34" s="7">
        <f t="shared" si="13"/>
        <v>0</v>
      </c>
      <c r="Y34" s="7">
        <f t="shared" si="14"/>
        <v>0</v>
      </c>
      <c r="Z34" s="7" t="str">
        <f t="shared" si="15"/>
        <v/>
      </c>
      <c r="AA34" s="189"/>
      <c r="AB34" s="187"/>
      <c r="AC34" s="187">
        <f t="shared" si="16"/>
        <v>0</v>
      </c>
      <c r="AD34" s="187">
        <f t="shared" si="17"/>
        <v>0</v>
      </c>
      <c r="AE34" s="187">
        <f t="shared" si="18"/>
        <v>0</v>
      </c>
      <c r="AF34" s="187" t="str">
        <f t="shared" si="19"/>
        <v/>
      </c>
      <c r="AG34" s="189"/>
      <c r="AH34" s="187"/>
      <c r="AI34" s="6">
        <f t="shared" si="20"/>
        <v>0</v>
      </c>
      <c r="AJ34" s="7">
        <f t="shared" si="21"/>
        <v>0</v>
      </c>
      <c r="AK34" s="7">
        <f t="shared" si="22"/>
        <v>0</v>
      </c>
      <c r="AL34" s="7" t="str">
        <f t="shared" si="23"/>
        <v/>
      </c>
      <c r="AM34" s="186"/>
      <c r="AN34" s="187"/>
      <c r="AO34" s="187">
        <f t="shared" si="24"/>
        <v>0</v>
      </c>
      <c r="AP34" s="187">
        <f t="shared" si="25"/>
        <v>0</v>
      </c>
      <c r="AQ34" s="187">
        <f t="shared" si="26"/>
        <v>0</v>
      </c>
      <c r="AR34" s="187" t="str">
        <f t="shared" si="27"/>
        <v/>
      </c>
      <c r="AS34" s="186"/>
      <c r="AT34" s="19"/>
      <c r="AU34" s="19">
        <f t="shared" si="28"/>
        <v>0</v>
      </c>
      <c r="AV34" s="19">
        <f t="shared" si="29"/>
        <v>0</v>
      </c>
      <c r="AW34" s="187">
        <f t="shared" si="30"/>
        <v>0</v>
      </c>
      <c r="AX34" s="188" t="str">
        <f t="shared" si="31"/>
        <v/>
      </c>
      <c r="AY34" s="186"/>
      <c r="AZ34" s="19"/>
      <c r="BA34" s="19">
        <f t="shared" si="32"/>
        <v>0</v>
      </c>
      <c r="BB34" s="19">
        <f t="shared" si="33"/>
        <v>0</v>
      </c>
      <c r="BC34" s="187">
        <f t="shared" si="34"/>
        <v>0</v>
      </c>
      <c r="BD34" s="188" t="str">
        <f t="shared" si="35"/>
        <v/>
      </c>
      <c r="BG34" s="19">
        <f t="shared" si="36"/>
        <v>0</v>
      </c>
      <c r="BH34" s="19">
        <f t="shared" si="37"/>
        <v>0</v>
      </c>
      <c r="BI34" s="187">
        <f t="shared" si="38"/>
        <v>0</v>
      </c>
      <c r="BJ34" s="188" t="str">
        <f t="shared" si="39"/>
        <v/>
      </c>
    </row>
    <row r="35" spans="1:62" ht="12.75" customHeight="1" x14ac:dyDescent="0.3">
      <c r="A35" s="13">
        <v>33</v>
      </c>
      <c r="B35" s="8" t="s">
        <v>130</v>
      </c>
      <c r="C35" s="8" t="s">
        <v>16</v>
      </c>
      <c r="D35" s="4">
        <v>2009</v>
      </c>
      <c r="E35" s="10">
        <f t="shared" si="40"/>
        <v>1</v>
      </c>
      <c r="F35" s="106">
        <f t="shared" ref="F35:F70" si="41">T35</f>
        <v>79</v>
      </c>
      <c r="G35" s="106" t="str">
        <f t="shared" ref="G35:G70" si="42">Z35</f>
        <v/>
      </c>
      <c r="H35" s="106" t="str">
        <f t="shared" ref="H35:H70" si="43">AF35</f>
        <v/>
      </c>
      <c r="I35" s="106" t="str">
        <f t="shared" ref="I35:I70" si="44">AL35</f>
        <v/>
      </c>
      <c r="J35" s="106" t="str">
        <f t="shared" ref="J35:J70" si="45">AR35</f>
        <v/>
      </c>
      <c r="K35" s="106" t="str">
        <f t="shared" ref="K35:K69" si="46">AX35</f>
        <v/>
      </c>
      <c r="L35" s="106" t="str">
        <f t="shared" ref="L35:L70" si="47">BD35</f>
        <v/>
      </c>
      <c r="M35" s="202" t="str">
        <f t="shared" ref="M35:M70" si="48">BJ35</f>
        <v/>
      </c>
      <c r="N35" s="25">
        <f>IF(E35&lt;4,SUM(F35:M35),SUMPRODUCT(LARGE(F35:M35,{1;2;3;4})))</f>
        <v>79</v>
      </c>
      <c r="O35" s="19">
        <v>14</v>
      </c>
      <c r="P35" s="19">
        <v>3.5</v>
      </c>
      <c r="Q35" s="19">
        <f t="shared" ref="Q35:Q66" si="49">CEILING(100*P35/$P$2,1)</f>
        <v>59</v>
      </c>
      <c r="R35" s="19">
        <f t="shared" ref="R35:R70" si="50">IF(O35="",0,20)</f>
        <v>20</v>
      </c>
      <c r="S35" s="19">
        <f t="shared" ref="S35:S70" si="51">IF(O35=1,30,IF(O35=2,20,IF(O35=3,10,0)))</f>
        <v>0</v>
      </c>
      <c r="T35" s="19">
        <f t="shared" ref="T35:T66" si="52">IF(O35="","",Q35+R35+S35)</f>
        <v>79</v>
      </c>
      <c r="U35" s="186"/>
      <c r="V35" s="19"/>
      <c r="W35" s="7">
        <f t="shared" ref="W35:W66" si="53">CEILING(100*V35/$V$2,1)</f>
        <v>0</v>
      </c>
      <c r="X35" s="7">
        <f t="shared" ref="X35:X70" si="54">IF(U35="",0,20)</f>
        <v>0</v>
      </c>
      <c r="Y35" s="6">
        <f t="shared" ref="Y35:Y70" si="55">IF(U35=1,30,IF(U35=2,20,IF(U35=3,10,0)))</f>
        <v>0</v>
      </c>
      <c r="Z35" s="6" t="str">
        <f t="shared" ref="Z35:Z66" si="56">IF(U35="","",W35+X35+Y35)</f>
        <v/>
      </c>
      <c r="AA35" s="186"/>
      <c r="AB35" s="19"/>
      <c r="AC35" s="19">
        <f t="shared" ref="AC35:AC66" si="57">CEILING(100*AB35/$AB$2,1)</f>
        <v>0</v>
      </c>
      <c r="AD35" s="19">
        <f t="shared" ref="AD35:AD70" si="58">IF(AA35="",0,20)</f>
        <v>0</v>
      </c>
      <c r="AE35" s="19">
        <f t="shared" ref="AE35:AE70" si="59">IF(AA35=1,30,IF(AA35=2,20,IF(AA35=3,10,0)))</f>
        <v>0</v>
      </c>
      <c r="AF35" s="19" t="str">
        <f t="shared" ref="AF35:AF66" si="60">IF(AA35="","",AC35+AD35+AE35)</f>
        <v/>
      </c>
      <c r="AG35" s="186"/>
      <c r="AH35" s="187"/>
      <c r="AI35" s="7">
        <f t="shared" ref="AI35:AI66" si="61">CEILING(100*AH35/$AH$2,1)</f>
        <v>0</v>
      </c>
      <c r="AJ35" s="7">
        <f t="shared" ref="AJ35:AJ70" si="62">IF(AG35="",0,20)</f>
        <v>0</v>
      </c>
      <c r="AK35" s="7">
        <f t="shared" ref="AK35:AK70" si="63">IF(AG35=1,30,IF(AG35=2,20,IF(AG35=3,10,0)))</f>
        <v>0</v>
      </c>
      <c r="AL35" s="7" t="str">
        <f t="shared" ref="AL35:AL66" si="64">IF(AG35="","",AI35+AJ35+AK35)</f>
        <v/>
      </c>
      <c r="AM35" s="186"/>
      <c r="AN35" s="19"/>
      <c r="AO35" s="19">
        <f t="shared" ref="AO35:AO66" si="65">CEILING(100*AN35/$AN$2,1)</f>
        <v>0</v>
      </c>
      <c r="AP35" s="19">
        <f t="shared" ref="AP35:AP70" si="66">IF(AM35="",0,20)</f>
        <v>0</v>
      </c>
      <c r="AQ35" s="19">
        <f t="shared" ref="AQ35:AQ70" si="67">IF(AM35=1,30,IF(AM35=2,20,IF(AM35=3,10,0)))</f>
        <v>0</v>
      </c>
      <c r="AR35" s="19" t="str">
        <f t="shared" ref="AR35:AR66" si="68">IF(AM35="","",AO35+AP35+AQ35)</f>
        <v/>
      </c>
      <c r="AS35" s="186"/>
      <c r="AT35" s="19"/>
      <c r="AU35" s="19">
        <f t="shared" ref="AU35:AU66" si="69">CEILING(100*AT35/$AT$2,1)</f>
        <v>0</v>
      </c>
      <c r="AV35" s="19">
        <f t="shared" ref="AV35:AV70" si="70">IF(AS35="",0,20)</f>
        <v>0</v>
      </c>
      <c r="AW35" s="187">
        <f t="shared" ref="AW35:AW70" si="71">IF(AS35=1,30,IF(AS35=2,20,IF(AS35=3,10,0)))</f>
        <v>0</v>
      </c>
      <c r="AX35" s="188" t="str">
        <f t="shared" ref="AX35:AX66" si="72">IF(AS35="","",AU35+AV35+AW35)</f>
        <v/>
      </c>
      <c r="AY35" s="186"/>
      <c r="AZ35" s="19"/>
      <c r="BA35" s="19">
        <f t="shared" ref="BA35:BA66" si="73">CEILING(100*AZ35/$AZ$2,1)</f>
        <v>0</v>
      </c>
      <c r="BB35" s="19">
        <f t="shared" ref="BB35:BB70" si="74">IF(AY35="",0,20)</f>
        <v>0</v>
      </c>
      <c r="BC35" s="187">
        <f t="shared" ref="BC35:BC70" si="75">IF(AY35=1,30,IF(AY35=2,20,IF(AY35=3,10,0)))</f>
        <v>0</v>
      </c>
      <c r="BD35" s="188" t="str">
        <f t="shared" ref="BD35:BD66" si="76">IF(AY35="","",BA35+BB35+BC35)</f>
        <v/>
      </c>
      <c r="BG35" s="19">
        <f t="shared" ref="BG35:BG66" si="77">CEILING(100*BF35/$BF$2,1)</f>
        <v>0</v>
      </c>
      <c r="BH35" s="19">
        <f t="shared" ref="BH35:BH70" si="78">IF(BE35="",0,20)</f>
        <v>0</v>
      </c>
      <c r="BI35" s="187">
        <f t="shared" ref="BI35:BI70" si="79">IF(BE35=1,30,IF(BE35=2,20,IF(BE35=3,10,0)))</f>
        <v>0</v>
      </c>
      <c r="BJ35" s="188" t="str">
        <f t="shared" ref="BJ35:BJ66" si="80">IF(BE35="","",BG35+BH35+BI35)</f>
        <v/>
      </c>
    </row>
    <row r="36" spans="1:62" ht="12.75" customHeight="1" x14ac:dyDescent="0.3">
      <c r="A36" s="13">
        <v>34</v>
      </c>
      <c r="B36" s="60" t="s">
        <v>129</v>
      </c>
      <c r="C36" s="61" t="s">
        <v>20</v>
      </c>
      <c r="D36" s="4">
        <v>2009</v>
      </c>
      <c r="E36" s="10">
        <f t="shared" si="40"/>
        <v>1</v>
      </c>
      <c r="F36" s="106">
        <f t="shared" si="41"/>
        <v>79</v>
      </c>
      <c r="G36" s="106" t="str">
        <f t="shared" si="42"/>
        <v/>
      </c>
      <c r="H36" s="106" t="str">
        <f t="shared" si="43"/>
        <v/>
      </c>
      <c r="I36" s="106" t="str">
        <f t="shared" si="44"/>
        <v/>
      </c>
      <c r="J36" s="106" t="str">
        <f t="shared" si="45"/>
        <v/>
      </c>
      <c r="K36" s="106" t="str">
        <f t="shared" si="46"/>
        <v/>
      </c>
      <c r="L36" s="106" t="str">
        <f t="shared" si="47"/>
        <v/>
      </c>
      <c r="M36" s="202" t="str">
        <f t="shared" si="48"/>
        <v/>
      </c>
      <c r="N36" s="25">
        <f>IF(E36&lt;4,SUM(F36:M36),SUMPRODUCT(LARGE(F36:M36,{1;2;3;4})))</f>
        <v>79</v>
      </c>
      <c r="O36" s="19">
        <v>16</v>
      </c>
      <c r="P36" s="19">
        <v>3.5</v>
      </c>
      <c r="Q36" s="187">
        <f t="shared" si="49"/>
        <v>59</v>
      </c>
      <c r="R36" s="187">
        <f t="shared" si="50"/>
        <v>20</v>
      </c>
      <c r="S36" s="187">
        <f t="shared" si="51"/>
        <v>0</v>
      </c>
      <c r="T36" s="187">
        <f t="shared" si="52"/>
        <v>79</v>
      </c>
      <c r="U36" s="189"/>
      <c r="V36" s="187"/>
      <c r="W36" s="7">
        <f t="shared" si="53"/>
        <v>0</v>
      </c>
      <c r="X36" s="7">
        <f t="shared" si="54"/>
        <v>0</v>
      </c>
      <c r="Y36" s="7">
        <f t="shared" si="55"/>
        <v>0</v>
      </c>
      <c r="Z36" s="7" t="str">
        <f t="shared" si="56"/>
        <v/>
      </c>
      <c r="AA36" s="189"/>
      <c r="AB36" s="187"/>
      <c r="AC36" s="187">
        <f t="shared" si="57"/>
        <v>0</v>
      </c>
      <c r="AD36" s="187">
        <f t="shared" si="58"/>
        <v>0</v>
      </c>
      <c r="AE36" s="187">
        <f t="shared" si="59"/>
        <v>0</v>
      </c>
      <c r="AF36" s="187" t="str">
        <f t="shared" si="60"/>
        <v/>
      </c>
      <c r="AG36" s="189"/>
      <c r="AH36" s="19"/>
      <c r="AI36" s="6">
        <f t="shared" si="61"/>
        <v>0</v>
      </c>
      <c r="AJ36" s="6">
        <f t="shared" si="62"/>
        <v>0</v>
      </c>
      <c r="AK36" s="7">
        <f t="shared" si="63"/>
        <v>0</v>
      </c>
      <c r="AL36" s="7" t="str">
        <f t="shared" si="64"/>
        <v/>
      </c>
      <c r="AM36" s="189"/>
      <c r="AN36" s="187"/>
      <c r="AO36" s="187">
        <f t="shared" si="65"/>
        <v>0</v>
      </c>
      <c r="AP36" s="187">
        <f t="shared" si="66"/>
        <v>0</v>
      </c>
      <c r="AQ36" s="187">
        <f t="shared" si="67"/>
        <v>0</v>
      </c>
      <c r="AR36" s="187" t="str">
        <f t="shared" si="68"/>
        <v/>
      </c>
      <c r="AS36" s="189"/>
      <c r="AT36" s="19"/>
      <c r="AU36" s="19">
        <f t="shared" si="69"/>
        <v>0</v>
      </c>
      <c r="AV36" s="19">
        <f t="shared" si="70"/>
        <v>0</v>
      </c>
      <c r="AW36" s="187">
        <f t="shared" si="71"/>
        <v>0</v>
      </c>
      <c r="AX36" s="188" t="str">
        <f t="shared" si="72"/>
        <v/>
      </c>
      <c r="AY36" s="189"/>
      <c r="AZ36" s="19"/>
      <c r="BA36" s="19">
        <f t="shared" si="73"/>
        <v>0</v>
      </c>
      <c r="BB36" s="19">
        <f t="shared" si="74"/>
        <v>0</v>
      </c>
      <c r="BC36" s="187">
        <f t="shared" si="75"/>
        <v>0</v>
      </c>
      <c r="BD36" s="188" t="str">
        <f t="shared" si="76"/>
        <v/>
      </c>
      <c r="BG36" s="19">
        <f t="shared" si="77"/>
        <v>0</v>
      </c>
      <c r="BH36" s="19">
        <f t="shared" si="78"/>
        <v>0</v>
      </c>
      <c r="BI36" s="187">
        <f t="shared" si="79"/>
        <v>0</v>
      </c>
      <c r="BJ36" s="188" t="str">
        <f t="shared" si="80"/>
        <v/>
      </c>
    </row>
    <row r="37" spans="1:62" ht="12.75" customHeight="1" x14ac:dyDescent="0.3">
      <c r="A37" s="13">
        <v>35</v>
      </c>
      <c r="B37" s="61" t="s">
        <v>225</v>
      </c>
      <c r="C37" s="60" t="s">
        <v>211</v>
      </c>
      <c r="D37" s="4">
        <v>2009</v>
      </c>
      <c r="E37" s="10">
        <f t="shared" si="40"/>
        <v>1</v>
      </c>
      <c r="F37" s="13" t="str">
        <f t="shared" si="41"/>
        <v/>
      </c>
      <c r="G37" s="13" t="str">
        <f t="shared" si="42"/>
        <v/>
      </c>
      <c r="H37" s="13" t="str">
        <f t="shared" si="43"/>
        <v/>
      </c>
      <c r="I37" s="13" t="str">
        <f t="shared" si="44"/>
        <v/>
      </c>
      <c r="J37" s="13">
        <f t="shared" si="45"/>
        <v>78</v>
      </c>
      <c r="K37" s="106" t="str">
        <f t="shared" si="46"/>
        <v/>
      </c>
      <c r="L37" s="106" t="str">
        <f t="shared" si="47"/>
        <v/>
      </c>
      <c r="M37" s="202" t="str">
        <f t="shared" si="48"/>
        <v/>
      </c>
      <c r="N37" s="25">
        <f>IF(E37&lt;4,SUM(F37:M37),SUMPRODUCT(LARGE(F37:M37,{1;2;3;4})))</f>
        <v>78</v>
      </c>
      <c r="O37" s="19"/>
      <c r="P37" s="19"/>
      <c r="Q37" s="187">
        <f t="shared" si="49"/>
        <v>0</v>
      </c>
      <c r="R37" s="19">
        <f t="shared" si="50"/>
        <v>0</v>
      </c>
      <c r="S37" s="19">
        <f t="shared" si="51"/>
        <v>0</v>
      </c>
      <c r="T37" s="19" t="str">
        <f t="shared" si="52"/>
        <v/>
      </c>
      <c r="U37" s="186"/>
      <c r="V37" s="187"/>
      <c r="W37" s="7">
        <f t="shared" si="53"/>
        <v>0</v>
      </c>
      <c r="X37" s="7">
        <f t="shared" si="54"/>
        <v>0</v>
      </c>
      <c r="Y37" s="7">
        <f t="shared" si="55"/>
        <v>0</v>
      </c>
      <c r="Z37" s="7" t="str">
        <f t="shared" si="56"/>
        <v/>
      </c>
      <c r="AA37" s="186"/>
      <c r="AB37" s="19"/>
      <c r="AC37" s="19">
        <f t="shared" si="57"/>
        <v>0</v>
      </c>
      <c r="AD37" s="19">
        <f t="shared" si="58"/>
        <v>0</v>
      </c>
      <c r="AE37" s="19">
        <f t="shared" si="59"/>
        <v>0</v>
      </c>
      <c r="AF37" s="19" t="str">
        <f t="shared" si="60"/>
        <v/>
      </c>
      <c r="AG37" s="186"/>
      <c r="AH37" s="19"/>
      <c r="AI37" s="6">
        <f t="shared" si="61"/>
        <v>0</v>
      </c>
      <c r="AJ37" s="6">
        <f t="shared" si="62"/>
        <v>0</v>
      </c>
      <c r="AK37" s="7">
        <f t="shared" si="63"/>
        <v>0</v>
      </c>
      <c r="AL37" s="7" t="str">
        <f t="shared" si="64"/>
        <v/>
      </c>
      <c r="AM37" s="189">
        <v>7</v>
      </c>
      <c r="AN37" s="19">
        <v>4</v>
      </c>
      <c r="AO37" s="19">
        <f t="shared" si="65"/>
        <v>58</v>
      </c>
      <c r="AP37" s="19">
        <f t="shared" si="66"/>
        <v>20</v>
      </c>
      <c r="AQ37" s="19">
        <f t="shared" si="67"/>
        <v>0</v>
      </c>
      <c r="AR37" s="19">
        <f t="shared" si="68"/>
        <v>78</v>
      </c>
      <c r="AS37" s="186"/>
      <c r="AT37" s="19"/>
      <c r="AU37" s="19">
        <f t="shared" si="69"/>
        <v>0</v>
      </c>
      <c r="AV37" s="19">
        <f t="shared" si="70"/>
        <v>0</v>
      </c>
      <c r="AW37" s="187">
        <f t="shared" si="71"/>
        <v>0</v>
      </c>
      <c r="AX37" s="188" t="str">
        <f t="shared" si="72"/>
        <v/>
      </c>
      <c r="AY37" s="186"/>
      <c r="AZ37" s="19"/>
      <c r="BA37" s="19">
        <f t="shared" si="73"/>
        <v>0</v>
      </c>
      <c r="BB37" s="19">
        <f t="shared" si="74"/>
        <v>0</v>
      </c>
      <c r="BC37" s="187">
        <f t="shared" si="75"/>
        <v>0</v>
      </c>
      <c r="BD37" s="188" t="str">
        <f t="shared" si="76"/>
        <v/>
      </c>
      <c r="BG37" s="19">
        <f t="shared" si="77"/>
        <v>0</v>
      </c>
      <c r="BH37" s="19">
        <f t="shared" si="78"/>
        <v>0</v>
      </c>
      <c r="BI37" s="187">
        <f t="shared" si="79"/>
        <v>0</v>
      </c>
      <c r="BJ37" s="188" t="str">
        <f t="shared" si="80"/>
        <v/>
      </c>
    </row>
    <row r="38" spans="1:62" ht="12.75" customHeight="1" x14ac:dyDescent="0.3">
      <c r="A38" s="13">
        <v>36</v>
      </c>
      <c r="B38" s="61" t="s">
        <v>226</v>
      </c>
      <c r="C38" s="60" t="s">
        <v>211</v>
      </c>
      <c r="D38" s="4">
        <v>2009</v>
      </c>
      <c r="E38" s="10">
        <f t="shared" si="40"/>
        <v>1</v>
      </c>
      <c r="F38" s="13" t="str">
        <f t="shared" si="41"/>
        <v/>
      </c>
      <c r="G38" s="13" t="str">
        <f t="shared" si="42"/>
        <v/>
      </c>
      <c r="H38" s="13" t="str">
        <f t="shared" si="43"/>
        <v/>
      </c>
      <c r="I38" s="13" t="str">
        <f t="shared" si="44"/>
        <v/>
      </c>
      <c r="J38" s="13">
        <f t="shared" si="45"/>
        <v>78</v>
      </c>
      <c r="K38" s="106" t="str">
        <f t="shared" si="46"/>
        <v/>
      </c>
      <c r="L38" s="106" t="str">
        <f t="shared" si="47"/>
        <v/>
      </c>
      <c r="M38" s="202" t="str">
        <f t="shared" si="48"/>
        <v/>
      </c>
      <c r="N38" s="25">
        <f>IF(E38&lt;4,SUM(F38:M38),SUMPRODUCT(LARGE(F38:M38,{1;2;3;4})))</f>
        <v>78</v>
      </c>
      <c r="O38" s="19"/>
      <c r="P38" s="19"/>
      <c r="Q38" s="187">
        <f t="shared" si="49"/>
        <v>0</v>
      </c>
      <c r="R38" s="19">
        <f t="shared" si="50"/>
        <v>0</v>
      </c>
      <c r="S38" s="19">
        <f t="shared" si="51"/>
        <v>0</v>
      </c>
      <c r="T38" s="19" t="str">
        <f t="shared" si="52"/>
        <v/>
      </c>
      <c r="U38" s="186"/>
      <c r="V38" s="187"/>
      <c r="W38" s="7">
        <f t="shared" si="53"/>
        <v>0</v>
      </c>
      <c r="X38" s="7">
        <f t="shared" si="54"/>
        <v>0</v>
      </c>
      <c r="Y38" s="7">
        <f t="shared" si="55"/>
        <v>0</v>
      </c>
      <c r="Z38" s="7" t="str">
        <f t="shared" si="56"/>
        <v/>
      </c>
      <c r="AA38" s="186"/>
      <c r="AB38" s="19"/>
      <c r="AC38" s="19">
        <f t="shared" si="57"/>
        <v>0</v>
      </c>
      <c r="AD38" s="19">
        <f t="shared" si="58"/>
        <v>0</v>
      </c>
      <c r="AE38" s="19">
        <f t="shared" si="59"/>
        <v>0</v>
      </c>
      <c r="AF38" s="19" t="str">
        <f t="shared" si="60"/>
        <v/>
      </c>
      <c r="AG38" s="186"/>
      <c r="AH38" s="19"/>
      <c r="AI38" s="6">
        <f t="shared" si="61"/>
        <v>0</v>
      </c>
      <c r="AJ38" s="6">
        <f t="shared" si="62"/>
        <v>0</v>
      </c>
      <c r="AK38" s="7">
        <f t="shared" si="63"/>
        <v>0</v>
      </c>
      <c r="AL38" s="7" t="str">
        <f t="shared" si="64"/>
        <v/>
      </c>
      <c r="AM38" s="189">
        <v>9</v>
      </c>
      <c r="AN38" s="19">
        <v>4</v>
      </c>
      <c r="AO38" s="19">
        <f t="shared" si="65"/>
        <v>58</v>
      </c>
      <c r="AP38" s="19">
        <f t="shared" si="66"/>
        <v>20</v>
      </c>
      <c r="AQ38" s="19">
        <f t="shared" si="67"/>
        <v>0</v>
      </c>
      <c r="AR38" s="19">
        <f t="shared" si="68"/>
        <v>78</v>
      </c>
      <c r="AS38" s="186"/>
      <c r="AT38" s="19"/>
      <c r="AU38" s="19">
        <f t="shared" si="69"/>
        <v>0</v>
      </c>
      <c r="AV38" s="19">
        <f t="shared" si="70"/>
        <v>0</v>
      </c>
      <c r="AW38" s="187">
        <f t="shared" si="71"/>
        <v>0</v>
      </c>
      <c r="AX38" s="188" t="str">
        <f t="shared" si="72"/>
        <v/>
      </c>
      <c r="AY38" s="186"/>
      <c r="AZ38" s="19"/>
      <c r="BA38" s="19">
        <f t="shared" si="73"/>
        <v>0</v>
      </c>
      <c r="BB38" s="19">
        <f t="shared" si="74"/>
        <v>0</v>
      </c>
      <c r="BC38" s="187">
        <f t="shared" si="75"/>
        <v>0</v>
      </c>
      <c r="BD38" s="188" t="str">
        <f t="shared" si="76"/>
        <v/>
      </c>
      <c r="BG38" s="19">
        <f t="shared" si="77"/>
        <v>0</v>
      </c>
      <c r="BH38" s="19">
        <f t="shared" si="78"/>
        <v>0</v>
      </c>
      <c r="BI38" s="187">
        <f t="shared" si="79"/>
        <v>0</v>
      </c>
      <c r="BJ38" s="188" t="str">
        <f t="shared" si="80"/>
        <v/>
      </c>
    </row>
    <row r="39" spans="1:62" ht="12.75" customHeight="1" x14ac:dyDescent="0.3">
      <c r="A39" s="13">
        <v>37</v>
      </c>
      <c r="B39" s="61" t="s">
        <v>248</v>
      </c>
      <c r="C39" s="60" t="s">
        <v>16</v>
      </c>
      <c r="D39" s="4">
        <v>2008</v>
      </c>
      <c r="E39" s="10">
        <f t="shared" si="40"/>
        <v>1</v>
      </c>
      <c r="F39" s="13" t="str">
        <f t="shared" si="41"/>
        <v/>
      </c>
      <c r="G39" s="13" t="str">
        <f t="shared" si="42"/>
        <v/>
      </c>
      <c r="H39" s="13" t="str">
        <f t="shared" si="43"/>
        <v/>
      </c>
      <c r="I39" s="13" t="str">
        <f t="shared" si="44"/>
        <v/>
      </c>
      <c r="J39" s="13" t="str">
        <f t="shared" si="45"/>
        <v/>
      </c>
      <c r="K39" s="106">
        <f t="shared" si="46"/>
        <v>78</v>
      </c>
      <c r="L39" s="106" t="str">
        <f t="shared" si="47"/>
        <v/>
      </c>
      <c r="M39" s="202" t="str">
        <f t="shared" si="48"/>
        <v/>
      </c>
      <c r="N39" s="25">
        <f>IF(E39&lt;4,SUM(F39:M39),SUMPRODUCT(LARGE(F39:M39,{1;2;3;4})))</f>
        <v>78</v>
      </c>
      <c r="O39" s="186"/>
      <c r="P39" s="19"/>
      <c r="Q39" s="187">
        <f t="shared" si="49"/>
        <v>0</v>
      </c>
      <c r="R39" s="19">
        <f t="shared" si="50"/>
        <v>0</v>
      </c>
      <c r="S39" s="19">
        <f t="shared" si="51"/>
        <v>0</v>
      </c>
      <c r="T39" s="19" t="str">
        <f t="shared" si="52"/>
        <v/>
      </c>
      <c r="U39" s="186"/>
      <c r="V39" s="187"/>
      <c r="W39" s="7">
        <f t="shared" si="53"/>
        <v>0</v>
      </c>
      <c r="X39" s="7">
        <f t="shared" si="54"/>
        <v>0</v>
      </c>
      <c r="Y39" s="7">
        <f t="shared" si="55"/>
        <v>0</v>
      </c>
      <c r="Z39" s="7" t="str">
        <f t="shared" si="56"/>
        <v/>
      </c>
      <c r="AA39" s="186"/>
      <c r="AB39" s="19"/>
      <c r="AC39" s="19">
        <f t="shared" si="57"/>
        <v>0</v>
      </c>
      <c r="AD39" s="19">
        <f t="shared" si="58"/>
        <v>0</v>
      </c>
      <c r="AE39" s="19">
        <f t="shared" si="59"/>
        <v>0</v>
      </c>
      <c r="AF39" s="19" t="str">
        <f t="shared" si="60"/>
        <v/>
      </c>
      <c r="AG39" s="186"/>
      <c r="AH39" s="19"/>
      <c r="AI39" s="6">
        <f t="shared" si="61"/>
        <v>0</v>
      </c>
      <c r="AJ39" s="6">
        <f t="shared" si="62"/>
        <v>0</v>
      </c>
      <c r="AK39" s="7">
        <f t="shared" si="63"/>
        <v>0</v>
      </c>
      <c r="AL39" s="7" t="str">
        <f t="shared" si="64"/>
        <v/>
      </c>
      <c r="AM39" s="189"/>
      <c r="AN39" s="19"/>
      <c r="AO39" s="19">
        <f t="shared" si="65"/>
        <v>0</v>
      </c>
      <c r="AP39" s="19">
        <f t="shared" si="66"/>
        <v>0</v>
      </c>
      <c r="AQ39" s="19">
        <f t="shared" si="67"/>
        <v>0</v>
      </c>
      <c r="AR39" s="19" t="str">
        <f t="shared" si="68"/>
        <v/>
      </c>
      <c r="AS39" s="186">
        <v>7</v>
      </c>
      <c r="AT39" s="19">
        <v>4</v>
      </c>
      <c r="AU39" s="19">
        <f t="shared" si="69"/>
        <v>58</v>
      </c>
      <c r="AV39" s="19">
        <f t="shared" si="70"/>
        <v>20</v>
      </c>
      <c r="AW39" s="187">
        <f t="shared" si="71"/>
        <v>0</v>
      </c>
      <c r="AX39" s="188">
        <f t="shared" si="72"/>
        <v>78</v>
      </c>
      <c r="AY39" s="186"/>
      <c r="AZ39" s="19"/>
      <c r="BA39" s="19">
        <f t="shared" si="73"/>
        <v>0</v>
      </c>
      <c r="BB39" s="19">
        <f t="shared" si="74"/>
        <v>0</v>
      </c>
      <c r="BC39" s="187">
        <f t="shared" si="75"/>
        <v>0</v>
      </c>
      <c r="BD39" s="188" t="str">
        <f t="shared" si="76"/>
        <v/>
      </c>
      <c r="BG39" s="19">
        <f t="shared" si="77"/>
        <v>0</v>
      </c>
      <c r="BH39" s="19">
        <f t="shared" si="78"/>
        <v>0</v>
      </c>
      <c r="BI39" s="187">
        <f t="shared" si="79"/>
        <v>0</v>
      </c>
      <c r="BJ39" s="188" t="str">
        <f t="shared" si="80"/>
        <v/>
      </c>
    </row>
    <row r="40" spans="1:62" ht="12.75" customHeight="1" x14ac:dyDescent="0.3">
      <c r="A40" s="13">
        <v>38</v>
      </c>
      <c r="B40" s="5" t="s">
        <v>172</v>
      </c>
      <c r="C40" s="8" t="s">
        <v>17</v>
      </c>
      <c r="D40" s="4">
        <v>2007</v>
      </c>
      <c r="E40" s="10">
        <f t="shared" si="40"/>
        <v>1</v>
      </c>
      <c r="F40" s="106" t="str">
        <f t="shared" si="41"/>
        <v/>
      </c>
      <c r="G40" s="106" t="str">
        <f t="shared" si="42"/>
        <v/>
      </c>
      <c r="H40" s="106">
        <f t="shared" si="43"/>
        <v>77</v>
      </c>
      <c r="I40" s="106" t="str">
        <f t="shared" si="44"/>
        <v/>
      </c>
      <c r="J40" s="106" t="str">
        <f t="shared" si="45"/>
        <v/>
      </c>
      <c r="K40" s="106" t="str">
        <f t="shared" si="46"/>
        <v/>
      </c>
      <c r="L40" s="106" t="str">
        <f t="shared" si="47"/>
        <v/>
      </c>
      <c r="M40" s="202" t="str">
        <f t="shared" si="48"/>
        <v/>
      </c>
      <c r="N40" s="25">
        <f>IF(E40&lt;4,SUM(F40:M40),SUMPRODUCT(LARGE(F40:M40,{1;2;3;4})))</f>
        <v>77</v>
      </c>
      <c r="O40" s="186"/>
      <c r="P40" s="19"/>
      <c r="Q40" s="19">
        <f t="shared" si="49"/>
        <v>0</v>
      </c>
      <c r="R40" s="19">
        <f t="shared" si="50"/>
        <v>0</v>
      </c>
      <c r="S40" s="19">
        <f t="shared" si="51"/>
        <v>0</v>
      </c>
      <c r="T40" s="19" t="str">
        <f t="shared" si="52"/>
        <v/>
      </c>
      <c r="U40" s="186"/>
      <c r="V40" s="19"/>
      <c r="W40" s="7">
        <f t="shared" si="53"/>
        <v>0</v>
      </c>
      <c r="X40" s="7">
        <f t="shared" si="54"/>
        <v>0</v>
      </c>
      <c r="Y40" s="7">
        <f t="shared" si="55"/>
        <v>0</v>
      </c>
      <c r="Z40" s="7" t="str">
        <f t="shared" si="56"/>
        <v/>
      </c>
      <c r="AA40" s="186">
        <v>32</v>
      </c>
      <c r="AB40" s="19">
        <v>4.5</v>
      </c>
      <c r="AC40" s="19">
        <f t="shared" si="57"/>
        <v>57</v>
      </c>
      <c r="AD40" s="19">
        <f t="shared" si="58"/>
        <v>20</v>
      </c>
      <c r="AE40" s="19">
        <f t="shared" si="59"/>
        <v>0</v>
      </c>
      <c r="AF40" s="19">
        <f t="shared" si="60"/>
        <v>77</v>
      </c>
      <c r="AG40" s="186"/>
      <c r="AH40" s="19"/>
      <c r="AI40" s="6">
        <f t="shared" si="61"/>
        <v>0</v>
      </c>
      <c r="AJ40" s="6">
        <f t="shared" si="62"/>
        <v>0</v>
      </c>
      <c r="AK40" s="7">
        <f t="shared" si="63"/>
        <v>0</v>
      </c>
      <c r="AL40" s="7" t="str">
        <f t="shared" si="64"/>
        <v/>
      </c>
      <c r="AM40" s="189"/>
      <c r="AN40" s="19"/>
      <c r="AO40" s="19">
        <f t="shared" si="65"/>
        <v>0</v>
      </c>
      <c r="AP40" s="19">
        <f t="shared" si="66"/>
        <v>0</v>
      </c>
      <c r="AQ40" s="19">
        <f t="shared" si="67"/>
        <v>0</v>
      </c>
      <c r="AR40" s="19" t="str">
        <f t="shared" si="68"/>
        <v/>
      </c>
      <c r="AS40" s="186"/>
      <c r="AT40" s="19"/>
      <c r="AU40" s="19">
        <f t="shared" si="69"/>
        <v>0</v>
      </c>
      <c r="AV40" s="19">
        <f t="shared" si="70"/>
        <v>0</v>
      </c>
      <c r="AW40" s="187">
        <f t="shared" si="71"/>
        <v>0</v>
      </c>
      <c r="AX40" s="188" t="str">
        <f t="shared" si="72"/>
        <v/>
      </c>
      <c r="AY40" s="186"/>
      <c r="AZ40" s="19"/>
      <c r="BA40" s="19">
        <f t="shared" si="73"/>
        <v>0</v>
      </c>
      <c r="BB40" s="19">
        <f t="shared" si="74"/>
        <v>0</v>
      </c>
      <c r="BC40" s="187">
        <f t="shared" si="75"/>
        <v>0</v>
      </c>
      <c r="BD40" s="188" t="str">
        <f t="shared" si="76"/>
        <v/>
      </c>
      <c r="BG40" s="19">
        <f t="shared" si="77"/>
        <v>0</v>
      </c>
      <c r="BH40" s="19">
        <f t="shared" si="78"/>
        <v>0</v>
      </c>
      <c r="BI40" s="187">
        <f t="shared" si="79"/>
        <v>0</v>
      </c>
      <c r="BJ40" s="188" t="str">
        <f t="shared" si="80"/>
        <v/>
      </c>
    </row>
    <row r="41" spans="1:62" ht="12.75" customHeight="1" x14ac:dyDescent="0.3">
      <c r="A41" s="13">
        <v>39</v>
      </c>
      <c r="B41" s="177" t="s">
        <v>173</v>
      </c>
      <c r="C41" s="177" t="s">
        <v>85</v>
      </c>
      <c r="D41" s="11">
        <v>2007</v>
      </c>
      <c r="E41" s="10">
        <f t="shared" si="40"/>
        <v>1</v>
      </c>
      <c r="F41" s="106" t="str">
        <f t="shared" si="41"/>
        <v/>
      </c>
      <c r="G41" s="106" t="str">
        <f t="shared" si="42"/>
        <v/>
      </c>
      <c r="H41" s="106">
        <f t="shared" si="43"/>
        <v>77</v>
      </c>
      <c r="I41" s="106" t="str">
        <f t="shared" si="44"/>
        <v/>
      </c>
      <c r="J41" s="106" t="str">
        <f t="shared" si="45"/>
        <v/>
      </c>
      <c r="K41" s="106" t="str">
        <f t="shared" si="46"/>
        <v/>
      </c>
      <c r="L41" s="106" t="str">
        <f t="shared" si="47"/>
        <v/>
      </c>
      <c r="M41" s="202" t="str">
        <f t="shared" si="48"/>
        <v/>
      </c>
      <c r="N41" s="25">
        <f>IF(E41&lt;4,SUM(F41:M41),SUMPRODUCT(LARGE(F41:M41,{1;2;3;4})))</f>
        <v>77</v>
      </c>
      <c r="O41" s="189"/>
      <c r="P41" s="7"/>
      <c r="Q41" s="187">
        <f t="shared" si="49"/>
        <v>0</v>
      </c>
      <c r="R41" s="19">
        <f t="shared" si="50"/>
        <v>0</v>
      </c>
      <c r="S41" s="19">
        <f t="shared" si="51"/>
        <v>0</v>
      </c>
      <c r="T41" s="19" t="str">
        <f t="shared" si="52"/>
        <v/>
      </c>
      <c r="U41" s="186"/>
      <c r="V41" s="187"/>
      <c r="W41" s="7">
        <f t="shared" si="53"/>
        <v>0</v>
      </c>
      <c r="X41" s="7">
        <f t="shared" si="54"/>
        <v>0</v>
      </c>
      <c r="Y41" s="7">
        <f t="shared" si="55"/>
        <v>0</v>
      </c>
      <c r="Z41" s="7" t="str">
        <f t="shared" si="56"/>
        <v/>
      </c>
      <c r="AA41" s="186">
        <v>30</v>
      </c>
      <c r="AB41" s="19">
        <v>4.5</v>
      </c>
      <c r="AC41" s="19">
        <f t="shared" si="57"/>
        <v>57</v>
      </c>
      <c r="AD41" s="19">
        <f t="shared" si="58"/>
        <v>20</v>
      </c>
      <c r="AE41" s="19">
        <f t="shared" si="59"/>
        <v>0</v>
      </c>
      <c r="AF41" s="19">
        <f t="shared" si="60"/>
        <v>77</v>
      </c>
      <c r="AG41" s="186"/>
      <c r="AH41" s="19"/>
      <c r="AI41" s="6">
        <f t="shared" si="61"/>
        <v>0</v>
      </c>
      <c r="AJ41" s="6">
        <f t="shared" si="62"/>
        <v>0</v>
      </c>
      <c r="AK41" s="7">
        <f t="shared" si="63"/>
        <v>0</v>
      </c>
      <c r="AL41" s="7" t="str">
        <f t="shared" si="64"/>
        <v/>
      </c>
      <c r="AM41" s="189"/>
      <c r="AN41" s="19"/>
      <c r="AO41" s="19">
        <f t="shared" si="65"/>
        <v>0</v>
      </c>
      <c r="AP41" s="19">
        <f t="shared" si="66"/>
        <v>0</v>
      </c>
      <c r="AQ41" s="19">
        <f t="shared" si="67"/>
        <v>0</v>
      </c>
      <c r="AR41" s="19" t="str">
        <f t="shared" si="68"/>
        <v/>
      </c>
      <c r="AS41" s="186"/>
      <c r="AT41" s="19"/>
      <c r="AU41" s="19">
        <f t="shared" si="69"/>
        <v>0</v>
      </c>
      <c r="AV41" s="19">
        <f t="shared" si="70"/>
        <v>0</v>
      </c>
      <c r="AW41" s="187">
        <f t="shared" si="71"/>
        <v>0</v>
      </c>
      <c r="AX41" s="188" t="str">
        <f t="shared" si="72"/>
        <v/>
      </c>
      <c r="AY41" s="186"/>
      <c r="AZ41" s="19"/>
      <c r="BA41" s="19">
        <f t="shared" si="73"/>
        <v>0</v>
      </c>
      <c r="BB41" s="19">
        <f t="shared" si="74"/>
        <v>0</v>
      </c>
      <c r="BC41" s="187">
        <f t="shared" si="75"/>
        <v>0</v>
      </c>
      <c r="BD41" s="188" t="str">
        <f t="shared" si="76"/>
        <v/>
      </c>
      <c r="BG41" s="19">
        <f t="shared" si="77"/>
        <v>0</v>
      </c>
      <c r="BH41" s="19">
        <f t="shared" si="78"/>
        <v>0</v>
      </c>
      <c r="BI41" s="187">
        <f t="shared" si="79"/>
        <v>0</v>
      </c>
      <c r="BJ41" s="188" t="str">
        <f t="shared" si="80"/>
        <v/>
      </c>
    </row>
    <row r="42" spans="1:62" ht="12.75" customHeight="1" x14ac:dyDescent="0.3">
      <c r="A42" s="13">
        <v>40</v>
      </c>
      <c r="B42" s="198" t="s">
        <v>178</v>
      </c>
      <c r="C42" s="177" t="s">
        <v>16</v>
      </c>
      <c r="D42" s="87">
        <v>2007</v>
      </c>
      <c r="E42" s="10">
        <f t="shared" si="40"/>
        <v>1</v>
      </c>
      <c r="F42" s="106" t="str">
        <f t="shared" si="41"/>
        <v/>
      </c>
      <c r="G42" s="106" t="str">
        <f t="shared" si="42"/>
        <v/>
      </c>
      <c r="H42" s="106">
        <f t="shared" si="43"/>
        <v>77</v>
      </c>
      <c r="I42" s="106" t="str">
        <f t="shared" si="44"/>
        <v/>
      </c>
      <c r="J42" s="106" t="str">
        <f t="shared" si="45"/>
        <v/>
      </c>
      <c r="K42" s="106" t="str">
        <f t="shared" si="46"/>
        <v/>
      </c>
      <c r="L42" s="106" t="str">
        <f t="shared" si="47"/>
        <v/>
      </c>
      <c r="M42" s="202" t="str">
        <f t="shared" si="48"/>
        <v/>
      </c>
      <c r="N42" s="25">
        <f>IF(E42&lt;4,SUM(F42:M42),SUMPRODUCT(LARGE(F42:M42,{1;2;3;4})))</f>
        <v>77</v>
      </c>
      <c r="O42" s="186"/>
      <c r="P42" s="19"/>
      <c r="Q42" s="187">
        <f t="shared" si="49"/>
        <v>0</v>
      </c>
      <c r="R42" s="19">
        <f t="shared" si="50"/>
        <v>0</v>
      </c>
      <c r="S42" s="19">
        <f t="shared" si="51"/>
        <v>0</v>
      </c>
      <c r="T42" s="19" t="str">
        <f t="shared" si="52"/>
        <v/>
      </c>
      <c r="U42" s="186"/>
      <c r="V42" s="187"/>
      <c r="W42" s="7">
        <f t="shared" si="53"/>
        <v>0</v>
      </c>
      <c r="X42" s="7">
        <f t="shared" si="54"/>
        <v>0</v>
      </c>
      <c r="Y42" s="7">
        <f t="shared" si="55"/>
        <v>0</v>
      </c>
      <c r="Z42" s="7" t="str">
        <f t="shared" si="56"/>
        <v/>
      </c>
      <c r="AA42" s="186">
        <v>72</v>
      </c>
      <c r="AB42" s="19">
        <v>4.5</v>
      </c>
      <c r="AC42" s="19">
        <f t="shared" si="57"/>
        <v>57</v>
      </c>
      <c r="AD42" s="19">
        <f t="shared" si="58"/>
        <v>20</v>
      </c>
      <c r="AE42" s="19">
        <f t="shared" si="59"/>
        <v>0</v>
      </c>
      <c r="AF42" s="19">
        <f t="shared" si="60"/>
        <v>77</v>
      </c>
      <c r="AG42" s="186"/>
      <c r="AH42" s="19"/>
      <c r="AI42" s="6">
        <f t="shared" si="61"/>
        <v>0</v>
      </c>
      <c r="AJ42" s="6">
        <f t="shared" si="62"/>
        <v>0</v>
      </c>
      <c r="AK42" s="7">
        <f t="shared" si="63"/>
        <v>0</v>
      </c>
      <c r="AL42" s="7" t="str">
        <f t="shared" si="64"/>
        <v/>
      </c>
      <c r="AM42" s="189"/>
      <c r="AN42" s="19"/>
      <c r="AO42" s="19">
        <f t="shared" si="65"/>
        <v>0</v>
      </c>
      <c r="AP42" s="19">
        <f t="shared" si="66"/>
        <v>0</v>
      </c>
      <c r="AQ42" s="19">
        <f t="shared" si="67"/>
        <v>0</v>
      </c>
      <c r="AR42" s="19" t="str">
        <f t="shared" si="68"/>
        <v/>
      </c>
      <c r="AS42" s="186"/>
      <c r="AT42" s="19"/>
      <c r="AU42" s="19">
        <f t="shared" si="69"/>
        <v>0</v>
      </c>
      <c r="AV42" s="19">
        <f t="shared" si="70"/>
        <v>0</v>
      </c>
      <c r="AW42" s="187">
        <f t="shared" si="71"/>
        <v>0</v>
      </c>
      <c r="AX42" s="188" t="str">
        <f t="shared" si="72"/>
        <v/>
      </c>
      <c r="AY42" s="186"/>
      <c r="AZ42" s="19"/>
      <c r="BA42" s="19">
        <f t="shared" si="73"/>
        <v>0</v>
      </c>
      <c r="BB42" s="19">
        <f t="shared" si="74"/>
        <v>0</v>
      </c>
      <c r="BC42" s="187">
        <f t="shared" si="75"/>
        <v>0</v>
      </c>
      <c r="BD42" s="188" t="str">
        <f t="shared" si="76"/>
        <v/>
      </c>
      <c r="BG42" s="19">
        <f t="shared" si="77"/>
        <v>0</v>
      </c>
      <c r="BH42" s="19">
        <f t="shared" si="78"/>
        <v>0</v>
      </c>
      <c r="BI42" s="187">
        <f t="shared" si="79"/>
        <v>0</v>
      </c>
      <c r="BJ42" s="188" t="str">
        <f t="shared" si="80"/>
        <v/>
      </c>
    </row>
    <row r="43" spans="1:62" ht="12.75" customHeight="1" x14ac:dyDescent="0.3">
      <c r="A43" s="13">
        <v>41</v>
      </c>
      <c r="B43" s="5" t="s">
        <v>131</v>
      </c>
      <c r="C43" s="179" t="s">
        <v>49</v>
      </c>
      <c r="D43" s="55">
        <v>2007</v>
      </c>
      <c r="E43" s="10">
        <f t="shared" si="40"/>
        <v>1</v>
      </c>
      <c r="F43" s="106">
        <f t="shared" si="41"/>
        <v>70</v>
      </c>
      <c r="G43" s="106" t="str">
        <f t="shared" si="42"/>
        <v/>
      </c>
      <c r="H43" s="106" t="str">
        <f t="shared" si="43"/>
        <v/>
      </c>
      <c r="I43" s="106" t="str">
        <f t="shared" si="44"/>
        <v/>
      </c>
      <c r="J43" s="106" t="str">
        <f t="shared" si="45"/>
        <v/>
      </c>
      <c r="K43" s="106" t="str">
        <f t="shared" si="46"/>
        <v/>
      </c>
      <c r="L43" s="106" t="str">
        <f t="shared" si="47"/>
        <v/>
      </c>
      <c r="M43" s="202" t="str">
        <f t="shared" si="48"/>
        <v/>
      </c>
      <c r="N43" s="25">
        <f>IF(E43&lt;4,SUM(F43:M43),SUMPRODUCT(LARGE(F43:M43,{1;2;3;4})))</f>
        <v>70</v>
      </c>
      <c r="O43" s="186">
        <v>17</v>
      </c>
      <c r="P43" s="19">
        <v>3</v>
      </c>
      <c r="Q43" s="19">
        <f t="shared" si="49"/>
        <v>50</v>
      </c>
      <c r="R43" s="19">
        <f t="shared" si="50"/>
        <v>20</v>
      </c>
      <c r="S43" s="19">
        <f t="shared" si="51"/>
        <v>0</v>
      </c>
      <c r="T43" s="19">
        <f t="shared" si="52"/>
        <v>70</v>
      </c>
      <c r="U43" s="186"/>
      <c r="V43" s="187"/>
      <c r="W43" s="7">
        <f t="shared" si="53"/>
        <v>0</v>
      </c>
      <c r="X43" s="7">
        <f t="shared" si="54"/>
        <v>0</v>
      </c>
      <c r="Y43" s="6">
        <f t="shared" si="55"/>
        <v>0</v>
      </c>
      <c r="Z43" s="6" t="str">
        <f t="shared" si="56"/>
        <v/>
      </c>
      <c r="AA43" s="186"/>
      <c r="AB43" s="19"/>
      <c r="AC43" s="19">
        <f t="shared" si="57"/>
        <v>0</v>
      </c>
      <c r="AD43" s="19">
        <f t="shared" si="58"/>
        <v>0</v>
      </c>
      <c r="AE43" s="19">
        <f t="shared" si="59"/>
        <v>0</v>
      </c>
      <c r="AF43" s="19" t="str">
        <f t="shared" si="60"/>
        <v/>
      </c>
      <c r="AG43" s="186"/>
      <c r="AH43" s="19"/>
      <c r="AI43" s="6">
        <f t="shared" si="61"/>
        <v>0</v>
      </c>
      <c r="AJ43" s="6">
        <f t="shared" si="62"/>
        <v>0</v>
      </c>
      <c r="AK43" s="7">
        <f t="shared" si="63"/>
        <v>0</v>
      </c>
      <c r="AL43" s="7" t="str">
        <f t="shared" si="64"/>
        <v/>
      </c>
      <c r="AM43" s="186"/>
      <c r="AN43" s="19"/>
      <c r="AO43" s="19">
        <f t="shared" si="65"/>
        <v>0</v>
      </c>
      <c r="AP43" s="19">
        <f t="shared" si="66"/>
        <v>0</v>
      </c>
      <c r="AQ43" s="19">
        <f t="shared" si="67"/>
        <v>0</v>
      </c>
      <c r="AR43" s="19" t="str">
        <f t="shared" si="68"/>
        <v/>
      </c>
      <c r="AS43" s="186"/>
      <c r="AT43" s="19"/>
      <c r="AU43" s="19">
        <f t="shared" si="69"/>
        <v>0</v>
      </c>
      <c r="AV43" s="19">
        <f t="shared" si="70"/>
        <v>0</v>
      </c>
      <c r="AW43" s="187">
        <f t="shared" si="71"/>
        <v>0</v>
      </c>
      <c r="AX43" s="188" t="str">
        <f t="shared" si="72"/>
        <v/>
      </c>
      <c r="AY43" s="186"/>
      <c r="AZ43" s="19"/>
      <c r="BA43" s="19">
        <f t="shared" si="73"/>
        <v>0</v>
      </c>
      <c r="BB43" s="19">
        <f t="shared" si="74"/>
        <v>0</v>
      </c>
      <c r="BC43" s="187">
        <f t="shared" si="75"/>
        <v>0</v>
      </c>
      <c r="BD43" s="188" t="str">
        <f t="shared" si="76"/>
        <v/>
      </c>
      <c r="BG43" s="19">
        <f t="shared" si="77"/>
        <v>0</v>
      </c>
      <c r="BH43" s="19">
        <f t="shared" si="78"/>
        <v>0</v>
      </c>
      <c r="BI43" s="187">
        <f t="shared" si="79"/>
        <v>0</v>
      </c>
      <c r="BJ43" s="188" t="str">
        <f t="shared" si="80"/>
        <v/>
      </c>
    </row>
    <row r="44" spans="1:62" ht="12.75" customHeight="1" x14ac:dyDescent="0.3">
      <c r="A44" s="13">
        <v>42</v>
      </c>
      <c r="B44" s="61" t="s">
        <v>39</v>
      </c>
      <c r="C44" s="60" t="s">
        <v>15</v>
      </c>
      <c r="D44" s="4">
        <v>2009</v>
      </c>
      <c r="E44" s="10">
        <f t="shared" si="40"/>
        <v>1</v>
      </c>
      <c r="F44" s="106">
        <f t="shared" si="41"/>
        <v>70</v>
      </c>
      <c r="G44" s="106" t="str">
        <f t="shared" si="42"/>
        <v/>
      </c>
      <c r="H44" s="106" t="str">
        <f t="shared" si="43"/>
        <v/>
      </c>
      <c r="I44" s="106" t="str">
        <f t="shared" si="44"/>
        <v/>
      </c>
      <c r="J44" s="106" t="str">
        <f t="shared" si="45"/>
        <v/>
      </c>
      <c r="K44" s="106" t="str">
        <f t="shared" si="46"/>
        <v/>
      </c>
      <c r="L44" s="106" t="str">
        <f t="shared" si="47"/>
        <v/>
      </c>
      <c r="M44" s="202" t="str">
        <f t="shared" si="48"/>
        <v/>
      </c>
      <c r="N44" s="25">
        <f>IF(E44&lt;4,SUM(F44:M44),SUMPRODUCT(LARGE(F44:M44,{1;2;3;4})))</f>
        <v>70</v>
      </c>
      <c r="O44" s="186">
        <v>20</v>
      </c>
      <c r="P44" s="19">
        <v>3</v>
      </c>
      <c r="Q44" s="187">
        <f t="shared" si="49"/>
        <v>50</v>
      </c>
      <c r="R44" s="19">
        <f t="shared" si="50"/>
        <v>20</v>
      </c>
      <c r="S44" s="19">
        <f t="shared" si="51"/>
        <v>0</v>
      </c>
      <c r="T44" s="19">
        <f t="shared" si="52"/>
        <v>70</v>
      </c>
      <c r="U44" s="186"/>
      <c r="V44" s="187"/>
      <c r="W44" s="7">
        <f t="shared" si="53"/>
        <v>0</v>
      </c>
      <c r="X44" s="7">
        <f t="shared" si="54"/>
        <v>0</v>
      </c>
      <c r="Y44" s="7">
        <f t="shared" si="55"/>
        <v>0</v>
      </c>
      <c r="Z44" s="7" t="str">
        <f t="shared" si="56"/>
        <v/>
      </c>
      <c r="AA44" s="186"/>
      <c r="AB44" s="19"/>
      <c r="AC44" s="19">
        <f t="shared" si="57"/>
        <v>0</v>
      </c>
      <c r="AD44" s="19">
        <f t="shared" si="58"/>
        <v>0</v>
      </c>
      <c r="AE44" s="19">
        <f t="shared" si="59"/>
        <v>0</v>
      </c>
      <c r="AF44" s="19" t="str">
        <f t="shared" si="60"/>
        <v/>
      </c>
      <c r="AG44" s="186"/>
      <c r="AH44" s="19"/>
      <c r="AI44" s="6">
        <f t="shared" si="61"/>
        <v>0</v>
      </c>
      <c r="AJ44" s="6">
        <f t="shared" si="62"/>
        <v>0</v>
      </c>
      <c r="AK44" s="7">
        <f t="shared" si="63"/>
        <v>0</v>
      </c>
      <c r="AL44" s="7" t="str">
        <f t="shared" si="64"/>
        <v/>
      </c>
      <c r="AM44" s="189"/>
      <c r="AN44" s="19"/>
      <c r="AO44" s="19">
        <f t="shared" si="65"/>
        <v>0</v>
      </c>
      <c r="AP44" s="19">
        <f t="shared" si="66"/>
        <v>0</v>
      </c>
      <c r="AQ44" s="19">
        <f t="shared" si="67"/>
        <v>0</v>
      </c>
      <c r="AR44" s="19" t="str">
        <f t="shared" si="68"/>
        <v/>
      </c>
      <c r="AS44" s="186"/>
      <c r="AT44" s="19"/>
      <c r="AU44" s="19">
        <f t="shared" si="69"/>
        <v>0</v>
      </c>
      <c r="AV44" s="19">
        <f t="shared" si="70"/>
        <v>0</v>
      </c>
      <c r="AW44" s="187">
        <f t="shared" si="71"/>
        <v>0</v>
      </c>
      <c r="AX44" s="188" t="str">
        <f t="shared" si="72"/>
        <v/>
      </c>
      <c r="AY44" s="186"/>
      <c r="AZ44" s="19"/>
      <c r="BA44" s="19">
        <f t="shared" si="73"/>
        <v>0</v>
      </c>
      <c r="BB44" s="19">
        <f t="shared" si="74"/>
        <v>0</v>
      </c>
      <c r="BC44" s="187">
        <f t="shared" si="75"/>
        <v>0</v>
      </c>
      <c r="BD44" s="188" t="str">
        <f t="shared" si="76"/>
        <v/>
      </c>
      <c r="BG44" s="19">
        <f t="shared" si="77"/>
        <v>0</v>
      </c>
      <c r="BH44" s="19">
        <f t="shared" si="78"/>
        <v>0</v>
      </c>
      <c r="BI44" s="187">
        <f t="shared" si="79"/>
        <v>0</v>
      </c>
      <c r="BJ44" s="188" t="str">
        <f t="shared" si="80"/>
        <v/>
      </c>
    </row>
    <row r="45" spans="1:62" ht="12.75" customHeight="1" x14ac:dyDescent="0.3">
      <c r="A45" s="13">
        <v>43</v>
      </c>
      <c r="B45" s="8" t="s">
        <v>150</v>
      </c>
      <c r="C45" s="8" t="s">
        <v>15</v>
      </c>
      <c r="D45" s="4">
        <v>2009</v>
      </c>
      <c r="E45" s="10">
        <f t="shared" si="40"/>
        <v>1</v>
      </c>
      <c r="F45" s="106">
        <f t="shared" si="41"/>
        <v>70</v>
      </c>
      <c r="G45" s="106" t="str">
        <f t="shared" si="42"/>
        <v/>
      </c>
      <c r="H45" s="106" t="str">
        <f t="shared" si="43"/>
        <v/>
      </c>
      <c r="I45" s="106" t="str">
        <f t="shared" si="44"/>
        <v/>
      </c>
      <c r="J45" s="106" t="str">
        <f t="shared" si="45"/>
        <v/>
      </c>
      <c r="K45" s="106" t="str">
        <f t="shared" si="46"/>
        <v/>
      </c>
      <c r="L45" s="106" t="str">
        <f t="shared" si="47"/>
        <v/>
      </c>
      <c r="M45" s="202" t="str">
        <f t="shared" si="48"/>
        <v/>
      </c>
      <c r="N45" s="25">
        <f>IF(E45&lt;4,SUM(F45:M45),SUMPRODUCT(LARGE(F45:M45,{1;2;3;4})))</f>
        <v>70</v>
      </c>
      <c r="O45" s="186">
        <v>21</v>
      </c>
      <c r="P45" s="19">
        <v>3</v>
      </c>
      <c r="Q45" s="187">
        <f t="shared" si="49"/>
        <v>50</v>
      </c>
      <c r="R45" s="187">
        <f t="shared" si="50"/>
        <v>20</v>
      </c>
      <c r="S45" s="187">
        <f t="shared" si="51"/>
        <v>0</v>
      </c>
      <c r="T45" s="187">
        <f t="shared" si="52"/>
        <v>70</v>
      </c>
      <c r="U45" s="189"/>
      <c r="V45" s="187"/>
      <c r="W45" s="187">
        <f t="shared" si="53"/>
        <v>0</v>
      </c>
      <c r="X45" s="187">
        <f t="shared" si="54"/>
        <v>0</v>
      </c>
      <c r="Y45" s="19">
        <f t="shared" si="55"/>
        <v>0</v>
      </c>
      <c r="Z45" s="19" t="str">
        <f t="shared" si="56"/>
        <v/>
      </c>
      <c r="AA45" s="189"/>
      <c r="AB45" s="187"/>
      <c r="AC45" s="187">
        <f t="shared" si="57"/>
        <v>0</v>
      </c>
      <c r="AD45" s="187">
        <f t="shared" si="58"/>
        <v>0</v>
      </c>
      <c r="AE45" s="187">
        <f t="shared" si="59"/>
        <v>0</v>
      </c>
      <c r="AF45" s="187" t="str">
        <f t="shared" si="60"/>
        <v/>
      </c>
      <c r="AG45" s="189"/>
      <c r="AH45" s="187"/>
      <c r="AI45" s="187">
        <f t="shared" si="61"/>
        <v>0</v>
      </c>
      <c r="AJ45" s="187">
        <f t="shared" si="62"/>
        <v>0</v>
      </c>
      <c r="AK45" s="187">
        <f t="shared" si="63"/>
        <v>0</v>
      </c>
      <c r="AL45" s="187" t="str">
        <f t="shared" si="64"/>
        <v/>
      </c>
      <c r="AM45" s="186"/>
      <c r="AN45" s="187"/>
      <c r="AO45" s="187">
        <f t="shared" si="65"/>
        <v>0</v>
      </c>
      <c r="AP45" s="187">
        <f t="shared" si="66"/>
        <v>0</v>
      </c>
      <c r="AQ45" s="187">
        <f t="shared" si="67"/>
        <v>0</v>
      </c>
      <c r="AR45" s="187" t="str">
        <f t="shared" si="68"/>
        <v/>
      </c>
      <c r="AS45" s="186"/>
      <c r="AT45" s="19"/>
      <c r="AU45" s="19">
        <f t="shared" si="69"/>
        <v>0</v>
      </c>
      <c r="AV45" s="19">
        <f t="shared" si="70"/>
        <v>0</v>
      </c>
      <c r="AW45" s="187">
        <f t="shared" si="71"/>
        <v>0</v>
      </c>
      <c r="AX45" s="188" t="str">
        <f t="shared" si="72"/>
        <v/>
      </c>
      <c r="AY45" s="186"/>
      <c r="AZ45" s="19"/>
      <c r="BA45" s="19">
        <f t="shared" si="73"/>
        <v>0</v>
      </c>
      <c r="BB45" s="19">
        <f t="shared" si="74"/>
        <v>0</v>
      </c>
      <c r="BC45" s="187">
        <f t="shared" si="75"/>
        <v>0</v>
      </c>
      <c r="BD45" s="188" t="str">
        <f t="shared" si="76"/>
        <v/>
      </c>
      <c r="BG45" s="19">
        <f t="shared" si="77"/>
        <v>0</v>
      </c>
      <c r="BH45" s="19">
        <f t="shared" si="78"/>
        <v>0</v>
      </c>
      <c r="BI45" s="187">
        <f t="shared" si="79"/>
        <v>0</v>
      </c>
      <c r="BJ45" s="188" t="str">
        <f t="shared" si="80"/>
        <v/>
      </c>
    </row>
    <row r="46" spans="1:62" ht="12.75" customHeight="1" x14ac:dyDescent="0.3">
      <c r="A46" s="13">
        <v>44</v>
      </c>
      <c r="B46" s="5" t="s">
        <v>134</v>
      </c>
      <c r="C46" s="8" t="s">
        <v>16</v>
      </c>
      <c r="D46" s="4">
        <v>2010</v>
      </c>
      <c r="E46" s="10">
        <f t="shared" si="40"/>
        <v>1</v>
      </c>
      <c r="F46" s="106">
        <f t="shared" si="41"/>
        <v>70</v>
      </c>
      <c r="G46" s="106" t="str">
        <f t="shared" si="42"/>
        <v/>
      </c>
      <c r="H46" s="106" t="str">
        <f t="shared" si="43"/>
        <v/>
      </c>
      <c r="I46" s="106" t="str">
        <f t="shared" si="44"/>
        <v/>
      </c>
      <c r="J46" s="106" t="str">
        <f t="shared" si="45"/>
        <v/>
      </c>
      <c r="K46" s="106" t="str">
        <f t="shared" si="46"/>
        <v/>
      </c>
      <c r="L46" s="106" t="str">
        <f t="shared" si="47"/>
        <v/>
      </c>
      <c r="M46" s="202" t="str">
        <f t="shared" si="48"/>
        <v/>
      </c>
      <c r="N46" s="25">
        <f>IF(E46&lt;4,SUM(F46:M46),SUMPRODUCT(LARGE(F46:M46,{1;2;3;4})))</f>
        <v>70</v>
      </c>
      <c r="O46" s="186">
        <v>22</v>
      </c>
      <c r="P46" s="19">
        <v>3</v>
      </c>
      <c r="Q46" s="187">
        <f t="shared" si="49"/>
        <v>50</v>
      </c>
      <c r="R46" s="19">
        <f t="shared" si="50"/>
        <v>20</v>
      </c>
      <c r="S46" s="19">
        <f t="shared" si="51"/>
        <v>0</v>
      </c>
      <c r="T46" s="19">
        <f t="shared" si="52"/>
        <v>70</v>
      </c>
      <c r="U46" s="186"/>
      <c r="V46" s="187"/>
      <c r="W46" s="7">
        <f t="shared" si="53"/>
        <v>0</v>
      </c>
      <c r="X46" s="7">
        <f t="shared" si="54"/>
        <v>0</v>
      </c>
      <c r="Y46" s="7">
        <f t="shared" si="55"/>
        <v>0</v>
      </c>
      <c r="Z46" s="7" t="str">
        <f t="shared" si="56"/>
        <v/>
      </c>
      <c r="AA46" s="186"/>
      <c r="AB46" s="19"/>
      <c r="AC46" s="19">
        <f t="shared" si="57"/>
        <v>0</v>
      </c>
      <c r="AD46" s="19">
        <f t="shared" si="58"/>
        <v>0</v>
      </c>
      <c r="AE46" s="19">
        <f t="shared" si="59"/>
        <v>0</v>
      </c>
      <c r="AF46" s="19" t="str">
        <f t="shared" si="60"/>
        <v/>
      </c>
      <c r="AG46" s="186"/>
      <c r="AH46" s="19"/>
      <c r="AI46" s="6">
        <f t="shared" si="61"/>
        <v>0</v>
      </c>
      <c r="AJ46" s="6">
        <f t="shared" si="62"/>
        <v>0</v>
      </c>
      <c r="AK46" s="7">
        <f t="shared" si="63"/>
        <v>0</v>
      </c>
      <c r="AL46" s="7" t="str">
        <f t="shared" si="64"/>
        <v/>
      </c>
      <c r="AM46" s="189"/>
      <c r="AN46" s="19"/>
      <c r="AO46" s="19">
        <f t="shared" si="65"/>
        <v>0</v>
      </c>
      <c r="AP46" s="19">
        <f t="shared" si="66"/>
        <v>0</v>
      </c>
      <c r="AQ46" s="19">
        <f t="shared" si="67"/>
        <v>0</v>
      </c>
      <c r="AR46" s="19" t="str">
        <f t="shared" si="68"/>
        <v/>
      </c>
      <c r="AS46" s="186"/>
      <c r="AT46" s="187"/>
      <c r="AU46" s="187">
        <f t="shared" si="69"/>
        <v>0</v>
      </c>
      <c r="AV46" s="187">
        <f t="shared" si="70"/>
        <v>0</v>
      </c>
      <c r="AW46" s="187">
        <f t="shared" si="71"/>
        <v>0</v>
      </c>
      <c r="AX46" s="188" t="str">
        <f t="shared" si="72"/>
        <v/>
      </c>
      <c r="AY46" s="186"/>
      <c r="AZ46" s="187"/>
      <c r="BA46" s="19">
        <f t="shared" si="73"/>
        <v>0</v>
      </c>
      <c r="BB46" s="187">
        <f t="shared" si="74"/>
        <v>0</v>
      </c>
      <c r="BC46" s="187">
        <f t="shared" si="75"/>
        <v>0</v>
      </c>
      <c r="BD46" s="188" t="str">
        <f t="shared" si="76"/>
        <v/>
      </c>
      <c r="BG46" s="19">
        <f t="shared" si="77"/>
        <v>0</v>
      </c>
      <c r="BH46" s="19">
        <f t="shared" si="78"/>
        <v>0</v>
      </c>
      <c r="BI46" s="187">
        <f t="shared" si="79"/>
        <v>0</v>
      </c>
      <c r="BJ46" s="188" t="str">
        <f t="shared" si="80"/>
        <v/>
      </c>
    </row>
    <row r="47" spans="1:62" ht="12.75" customHeight="1" x14ac:dyDescent="0.3">
      <c r="A47" s="13">
        <v>45</v>
      </c>
      <c r="B47" s="8" t="s">
        <v>151</v>
      </c>
      <c r="C47" s="8" t="s">
        <v>137</v>
      </c>
      <c r="D47" s="4">
        <v>2010</v>
      </c>
      <c r="E47" s="10">
        <f t="shared" si="40"/>
        <v>1</v>
      </c>
      <c r="F47" s="106" t="str">
        <f t="shared" si="41"/>
        <v/>
      </c>
      <c r="G47" s="106">
        <f t="shared" si="42"/>
        <v>70</v>
      </c>
      <c r="H47" s="106" t="str">
        <f t="shared" si="43"/>
        <v/>
      </c>
      <c r="I47" s="106" t="str">
        <f t="shared" si="44"/>
        <v/>
      </c>
      <c r="J47" s="106" t="str">
        <f t="shared" si="45"/>
        <v/>
      </c>
      <c r="K47" s="106" t="str">
        <f t="shared" si="46"/>
        <v/>
      </c>
      <c r="L47" s="106" t="str">
        <f t="shared" si="47"/>
        <v/>
      </c>
      <c r="M47" s="202" t="str">
        <f t="shared" si="48"/>
        <v/>
      </c>
      <c r="N47" s="25">
        <f>IF(E47&lt;4,SUM(F47:M47),SUMPRODUCT(LARGE(F47:M47,{1;2;3;4})))</f>
        <v>70</v>
      </c>
      <c r="O47" s="186"/>
      <c r="P47" s="19"/>
      <c r="Q47" s="187">
        <f t="shared" si="49"/>
        <v>0</v>
      </c>
      <c r="R47" s="187">
        <f t="shared" si="50"/>
        <v>0</v>
      </c>
      <c r="S47" s="187">
        <f t="shared" si="51"/>
        <v>0</v>
      </c>
      <c r="T47" s="187" t="str">
        <f t="shared" si="52"/>
        <v/>
      </c>
      <c r="U47" s="189">
        <v>19</v>
      </c>
      <c r="V47" s="187">
        <v>4</v>
      </c>
      <c r="W47" s="7">
        <f t="shared" si="53"/>
        <v>50</v>
      </c>
      <c r="X47" s="7">
        <f t="shared" si="54"/>
        <v>20</v>
      </c>
      <c r="Y47" s="6">
        <f t="shared" si="55"/>
        <v>0</v>
      </c>
      <c r="Z47" s="6">
        <f t="shared" si="56"/>
        <v>70</v>
      </c>
      <c r="AA47" s="189"/>
      <c r="AB47" s="187"/>
      <c r="AC47" s="187">
        <f t="shared" si="57"/>
        <v>0</v>
      </c>
      <c r="AD47" s="187">
        <f t="shared" si="58"/>
        <v>0</v>
      </c>
      <c r="AE47" s="187">
        <f t="shared" si="59"/>
        <v>0</v>
      </c>
      <c r="AF47" s="187" t="str">
        <f t="shared" si="60"/>
        <v/>
      </c>
      <c r="AG47" s="189"/>
      <c r="AH47" s="187"/>
      <c r="AI47" s="7">
        <f t="shared" si="61"/>
        <v>0</v>
      </c>
      <c r="AJ47" s="7">
        <f t="shared" si="62"/>
        <v>0</v>
      </c>
      <c r="AK47" s="7">
        <f t="shared" si="63"/>
        <v>0</v>
      </c>
      <c r="AL47" s="7" t="str">
        <f t="shared" si="64"/>
        <v/>
      </c>
      <c r="AM47" s="186"/>
      <c r="AN47" s="187"/>
      <c r="AO47" s="187">
        <f t="shared" si="65"/>
        <v>0</v>
      </c>
      <c r="AP47" s="187">
        <f t="shared" si="66"/>
        <v>0</v>
      </c>
      <c r="AQ47" s="187">
        <f t="shared" si="67"/>
        <v>0</v>
      </c>
      <c r="AR47" s="187" t="str">
        <f t="shared" si="68"/>
        <v/>
      </c>
      <c r="AS47" s="186"/>
      <c r="AT47" s="19"/>
      <c r="AU47" s="19">
        <f t="shared" si="69"/>
        <v>0</v>
      </c>
      <c r="AV47" s="19">
        <f t="shared" si="70"/>
        <v>0</v>
      </c>
      <c r="AW47" s="187">
        <f t="shared" si="71"/>
        <v>0</v>
      </c>
      <c r="AX47" s="188" t="str">
        <f t="shared" si="72"/>
        <v/>
      </c>
      <c r="AY47" s="186"/>
      <c r="AZ47" s="19"/>
      <c r="BA47" s="19">
        <f t="shared" si="73"/>
        <v>0</v>
      </c>
      <c r="BB47" s="19">
        <f t="shared" si="74"/>
        <v>0</v>
      </c>
      <c r="BC47" s="187">
        <f t="shared" si="75"/>
        <v>0</v>
      </c>
      <c r="BD47" s="188" t="str">
        <f t="shared" si="76"/>
        <v/>
      </c>
      <c r="BG47" s="19">
        <f t="shared" si="77"/>
        <v>0</v>
      </c>
      <c r="BH47" s="19">
        <f t="shared" si="78"/>
        <v>0</v>
      </c>
      <c r="BI47" s="187">
        <f t="shared" si="79"/>
        <v>0</v>
      </c>
      <c r="BJ47" s="188" t="str">
        <f t="shared" si="80"/>
        <v/>
      </c>
    </row>
    <row r="48" spans="1:62" ht="12.75" customHeight="1" x14ac:dyDescent="0.3">
      <c r="A48" s="13">
        <v>46</v>
      </c>
      <c r="B48" s="8" t="s">
        <v>153</v>
      </c>
      <c r="C48" s="8" t="s">
        <v>137</v>
      </c>
      <c r="D48" s="4">
        <v>2009</v>
      </c>
      <c r="E48" s="10">
        <f t="shared" si="40"/>
        <v>1</v>
      </c>
      <c r="F48" s="106" t="str">
        <f t="shared" si="41"/>
        <v/>
      </c>
      <c r="G48" s="106">
        <f t="shared" si="42"/>
        <v>70</v>
      </c>
      <c r="H48" s="106" t="str">
        <f t="shared" si="43"/>
        <v/>
      </c>
      <c r="I48" s="106" t="str">
        <f t="shared" si="44"/>
        <v/>
      </c>
      <c r="J48" s="106" t="str">
        <f t="shared" si="45"/>
        <v/>
      </c>
      <c r="K48" s="106" t="str">
        <f t="shared" si="46"/>
        <v/>
      </c>
      <c r="L48" s="106" t="str">
        <f t="shared" si="47"/>
        <v/>
      </c>
      <c r="M48" s="202" t="str">
        <f t="shared" si="48"/>
        <v/>
      </c>
      <c r="N48" s="25">
        <f>IF(E48&lt;4,SUM(F48:M48),SUMPRODUCT(LARGE(F48:M48,{1;2;3;4})))</f>
        <v>70</v>
      </c>
      <c r="O48" s="186"/>
      <c r="P48" s="19"/>
      <c r="Q48" s="19">
        <f t="shared" si="49"/>
        <v>0</v>
      </c>
      <c r="R48" s="19">
        <f t="shared" si="50"/>
        <v>0</v>
      </c>
      <c r="S48" s="19">
        <f t="shared" si="51"/>
        <v>0</v>
      </c>
      <c r="T48" s="19" t="str">
        <f t="shared" si="52"/>
        <v/>
      </c>
      <c r="U48" s="186">
        <v>21</v>
      </c>
      <c r="V48" s="19">
        <v>4</v>
      </c>
      <c r="W48" s="7">
        <f t="shared" si="53"/>
        <v>50</v>
      </c>
      <c r="X48" s="7">
        <f t="shared" si="54"/>
        <v>20</v>
      </c>
      <c r="Y48" s="6">
        <f t="shared" si="55"/>
        <v>0</v>
      </c>
      <c r="Z48" s="6">
        <f t="shared" si="56"/>
        <v>70</v>
      </c>
      <c r="AA48" s="186"/>
      <c r="AB48" s="19"/>
      <c r="AC48" s="19">
        <f t="shared" si="57"/>
        <v>0</v>
      </c>
      <c r="AD48" s="19">
        <f t="shared" si="58"/>
        <v>0</v>
      </c>
      <c r="AE48" s="19">
        <f t="shared" si="59"/>
        <v>0</v>
      </c>
      <c r="AF48" s="19" t="str">
        <f t="shared" si="60"/>
        <v/>
      </c>
      <c r="AG48" s="186"/>
      <c r="AH48" s="19"/>
      <c r="AI48" s="6">
        <f t="shared" si="61"/>
        <v>0</v>
      </c>
      <c r="AJ48" s="6">
        <f t="shared" si="62"/>
        <v>0</v>
      </c>
      <c r="AK48" s="7">
        <f t="shared" si="63"/>
        <v>0</v>
      </c>
      <c r="AL48" s="7" t="str">
        <f t="shared" si="64"/>
        <v/>
      </c>
      <c r="AM48" s="186"/>
      <c r="AN48" s="19"/>
      <c r="AO48" s="19">
        <f t="shared" si="65"/>
        <v>0</v>
      </c>
      <c r="AP48" s="19">
        <f t="shared" si="66"/>
        <v>0</v>
      </c>
      <c r="AQ48" s="19">
        <f t="shared" si="67"/>
        <v>0</v>
      </c>
      <c r="AR48" s="19" t="str">
        <f t="shared" si="68"/>
        <v/>
      </c>
      <c r="AS48" s="186"/>
      <c r="AT48" s="19"/>
      <c r="AU48" s="19">
        <f t="shared" si="69"/>
        <v>0</v>
      </c>
      <c r="AV48" s="19">
        <f t="shared" si="70"/>
        <v>0</v>
      </c>
      <c r="AW48" s="187">
        <f t="shared" si="71"/>
        <v>0</v>
      </c>
      <c r="AX48" s="188" t="str">
        <f t="shared" si="72"/>
        <v/>
      </c>
      <c r="AY48" s="186"/>
      <c r="AZ48" s="19"/>
      <c r="BA48" s="19">
        <f t="shared" si="73"/>
        <v>0</v>
      </c>
      <c r="BB48" s="19">
        <f t="shared" si="74"/>
        <v>0</v>
      </c>
      <c r="BC48" s="187">
        <f t="shared" si="75"/>
        <v>0</v>
      </c>
      <c r="BD48" s="188" t="str">
        <f t="shared" si="76"/>
        <v/>
      </c>
      <c r="BG48" s="19">
        <f t="shared" si="77"/>
        <v>0</v>
      </c>
      <c r="BH48" s="19">
        <f t="shared" si="78"/>
        <v>0</v>
      </c>
      <c r="BI48" s="187">
        <f t="shared" si="79"/>
        <v>0</v>
      </c>
      <c r="BJ48" s="188" t="str">
        <f t="shared" si="80"/>
        <v/>
      </c>
    </row>
    <row r="49" spans="1:62" ht="12.75" customHeight="1" x14ac:dyDescent="0.3">
      <c r="A49" s="13">
        <v>47</v>
      </c>
      <c r="B49" s="5" t="s">
        <v>154</v>
      </c>
      <c r="C49" s="8" t="s">
        <v>137</v>
      </c>
      <c r="D49" s="4">
        <v>2007</v>
      </c>
      <c r="E49" s="10">
        <f t="shared" si="40"/>
        <v>1</v>
      </c>
      <c r="F49" s="106" t="str">
        <f t="shared" si="41"/>
        <v/>
      </c>
      <c r="G49" s="106">
        <f t="shared" si="42"/>
        <v>70</v>
      </c>
      <c r="H49" s="106" t="str">
        <f t="shared" si="43"/>
        <v/>
      </c>
      <c r="I49" s="106" t="str">
        <f t="shared" si="44"/>
        <v/>
      </c>
      <c r="J49" s="106" t="str">
        <f t="shared" si="45"/>
        <v/>
      </c>
      <c r="K49" s="106" t="str">
        <f t="shared" si="46"/>
        <v/>
      </c>
      <c r="L49" s="106" t="str">
        <f t="shared" si="47"/>
        <v/>
      </c>
      <c r="M49" s="202" t="str">
        <f t="shared" si="48"/>
        <v/>
      </c>
      <c r="N49" s="25">
        <f>IF(E49&lt;4,SUM(F49:M49),SUMPRODUCT(LARGE(F49:M49,{1;2;3;4})))</f>
        <v>70</v>
      </c>
      <c r="O49" s="186"/>
      <c r="P49" s="19"/>
      <c r="Q49" s="19">
        <f t="shared" si="49"/>
        <v>0</v>
      </c>
      <c r="R49" s="19">
        <f t="shared" si="50"/>
        <v>0</v>
      </c>
      <c r="S49" s="19">
        <f t="shared" si="51"/>
        <v>0</v>
      </c>
      <c r="T49" s="19" t="str">
        <f t="shared" si="52"/>
        <v/>
      </c>
      <c r="U49" s="186">
        <v>16</v>
      </c>
      <c r="V49" s="187">
        <v>4</v>
      </c>
      <c r="W49" s="7">
        <f t="shared" si="53"/>
        <v>50</v>
      </c>
      <c r="X49" s="7">
        <f t="shared" si="54"/>
        <v>20</v>
      </c>
      <c r="Y49" s="6">
        <f t="shared" si="55"/>
        <v>0</v>
      </c>
      <c r="Z49" s="6">
        <f t="shared" si="56"/>
        <v>70</v>
      </c>
      <c r="AA49" s="186"/>
      <c r="AB49" s="19"/>
      <c r="AC49" s="19">
        <f t="shared" si="57"/>
        <v>0</v>
      </c>
      <c r="AD49" s="19">
        <f t="shared" si="58"/>
        <v>0</v>
      </c>
      <c r="AE49" s="19">
        <f t="shared" si="59"/>
        <v>0</v>
      </c>
      <c r="AF49" s="19" t="str">
        <f t="shared" si="60"/>
        <v/>
      </c>
      <c r="AG49" s="186"/>
      <c r="AH49" s="19"/>
      <c r="AI49" s="6">
        <f t="shared" si="61"/>
        <v>0</v>
      </c>
      <c r="AJ49" s="6">
        <f t="shared" si="62"/>
        <v>0</v>
      </c>
      <c r="AK49" s="7">
        <f t="shared" si="63"/>
        <v>0</v>
      </c>
      <c r="AL49" s="7" t="str">
        <f t="shared" si="64"/>
        <v/>
      </c>
      <c r="AM49" s="186"/>
      <c r="AN49" s="19"/>
      <c r="AO49" s="19">
        <f t="shared" si="65"/>
        <v>0</v>
      </c>
      <c r="AP49" s="19">
        <f t="shared" si="66"/>
        <v>0</v>
      </c>
      <c r="AQ49" s="19">
        <f t="shared" si="67"/>
        <v>0</v>
      </c>
      <c r="AR49" s="19" t="str">
        <f t="shared" si="68"/>
        <v/>
      </c>
      <c r="AS49" s="186"/>
      <c r="AT49" s="19"/>
      <c r="AU49" s="19">
        <f t="shared" si="69"/>
        <v>0</v>
      </c>
      <c r="AV49" s="19">
        <f t="shared" si="70"/>
        <v>0</v>
      </c>
      <c r="AW49" s="187">
        <f t="shared" si="71"/>
        <v>0</v>
      </c>
      <c r="AX49" s="188" t="str">
        <f t="shared" si="72"/>
        <v/>
      </c>
      <c r="AY49" s="186"/>
      <c r="AZ49" s="19"/>
      <c r="BA49" s="19">
        <f t="shared" si="73"/>
        <v>0</v>
      </c>
      <c r="BB49" s="19">
        <f t="shared" si="74"/>
        <v>0</v>
      </c>
      <c r="BC49" s="187">
        <f t="shared" si="75"/>
        <v>0</v>
      </c>
      <c r="BD49" s="188" t="str">
        <f t="shared" si="76"/>
        <v/>
      </c>
      <c r="BG49" s="19">
        <f t="shared" si="77"/>
        <v>0</v>
      </c>
      <c r="BH49" s="19">
        <f t="shared" si="78"/>
        <v>0</v>
      </c>
      <c r="BI49" s="187">
        <f t="shared" si="79"/>
        <v>0</v>
      </c>
      <c r="BJ49" s="188" t="str">
        <f t="shared" si="80"/>
        <v/>
      </c>
    </row>
    <row r="50" spans="1:62" ht="12.75" customHeight="1" x14ac:dyDescent="0.3">
      <c r="A50" s="13">
        <v>48</v>
      </c>
      <c r="B50" s="8" t="s">
        <v>171</v>
      </c>
      <c r="C50" s="8" t="s">
        <v>137</v>
      </c>
      <c r="D50" s="4">
        <v>2008</v>
      </c>
      <c r="E50" s="10">
        <f t="shared" si="40"/>
        <v>1</v>
      </c>
      <c r="F50" s="106" t="str">
        <f t="shared" si="41"/>
        <v/>
      </c>
      <c r="G50" s="106" t="str">
        <f t="shared" si="42"/>
        <v/>
      </c>
      <c r="H50" s="106">
        <f t="shared" si="43"/>
        <v>64</v>
      </c>
      <c r="I50" s="106" t="str">
        <f t="shared" si="44"/>
        <v/>
      </c>
      <c r="J50" s="106" t="str">
        <f t="shared" si="45"/>
        <v/>
      </c>
      <c r="K50" s="106" t="str">
        <f t="shared" si="46"/>
        <v/>
      </c>
      <c r="L50" s="106" t="str">
        <f t="shared" si="47"/>
        <v/>
      </c>
      <c r="M50" s="202" t="str">
        <f t="shared" si="48"/>
        <v/>
      </c>
      <c r="N50" s="25">
        <f>IF(E50&lt;4,SUM(F50:M50),SUMPRODUCT(LARGE(F50:M50,{1;2;3;4})))</f>
        <v>64</v>
      </c>
      <c r="O50" s="186"/>
      <c r="P50" s="19"/>
      <c r="Q50" s="19">
        <f t="shared" si="49"/>
        <v>0</v>
      </c>
      <c r="R50" s="19">
        <f t="shared" si="50"/>
        <v>0</v>
      </c>
      <c r="S50" s="19">
        <f t="shared" si="51"/>
        <v>0</v>
      </c>
      <c r="T50" s="19" t="str">
        <f t="shared" si="52"/>
        <v/>
      </c>
      <c r="U50" s="186"/>
      <c r="V50" s="187"/>
      <c r="W50" s="7">
        <f t="shared" si="53"/>
        <v>0</v>
      </c>
      <c r="X50" s="7">
        <f t="shared" si="54"/>
        <v>0</v>
      </c>
      <c r="Y50" s="6">
        <f t="shared" si="55"/>
        <v>0</v>
      </c>
      <c r="Z50" s="6" t="str">
        <f t="shared" si="56"/>
        <v/>
      </c>
      <c r="AA50" s="186">
        <v>62</v>
      </c>
      <c r="AB50" s="19">
        <v>3.5</v>
      </c>
      <c r="AC50" s="19">
        <f t="shared" si="57"/>
        <v>44</v>
      </c>
      <c r="AD50" s="19">
        <f t="shared" si="58"/>
        <v>20</v>
      </c>
      <c r="AE50" s="19">
        <f t="shared" si="59"/>
        <v>0</v>
      </c>
      <c r="AF50" s="19">
        <f t="shared" si="60"/>
        <v>64</v>
      </c>
      <c r="AG50" s="186"/>
      <c r="AH50" s="19"/>
      <c r="AI50" s="6">
        <f t="shared" si="61"/>
        <v>0</v>
      </c>
      <c r="AJ50" s="6">
        <f t="shared" si="62"/>
        <v>0</v>
      </c>
      <c r="AK50" s="7">
        <f t="shared" si="63"/>
        <v>0</v>
      </c>
      <c r="AL50" s="7" t="str">
        <f t="shared" si="64"/>
        <v/>
      </c>
      <c r="AM50" s="186"/>
      <c r="AN50" s="19"/>
      <c r="AO50" s="19">
        <f t="shared" si="65"/>
        <v>0</v>
      </c>
      <c r="AP50" s="19">
        <f t="shared" si="66"/>
        <v>0</v>
      </c>
      <c r="AQ50" s="19">
        <f t="shared" si="67"/>
        <v>0</v>
      </c>
      <c r="AR50" s="19" t="str">
        <f t="shared" si="68"/>
        <v/>
      </c>
      <c r="AS50" s="186"/>
      <c r="AT50" s="19"/>
      <c r="AU50" s="19">
        <f t="shared" si="69"/>
        <v>0</v>
      </c>
      <c r="AV50" s="19">
        <f t="shared" si="70"/>
        <v>0</v>
      </c>
      <c r="AW50" s="187">
        <f t="shared" si="71"/>
        <v>0</v>
      </c>
      <c r="AX50" s="188" t="str">
        <f t="shared" si="72"/>
        <v/>
      </c>
      <c r="AY50" s="186"/>
      <c r="AZ50" s="19"/>
      <c r="BA50" s="19">
        <f t="shared" si="73"/>
        <v>0</v>
      </c>
      <c r="BB50" s="19">
        <f t="shared" si="74"/>
        <v>0</v>
      </c>
      <c r="BC50" s="187">
        <f t="shared" si="75"/>
        <v>0</v>
      </c>
      <c r="BD50" s="188" t="str">
        <f t="shared" si="76"/>
        <v/>
      </c>
      <c r="BG50" s="19">
        <f t="shared" si="77"/>
        <v>0</v>
      </c>
      <c r="BH50" s="19">
        <f t="shared" si="78"/>
        <v>0</v>
      </c>
      <c r="BI50" s="187">
        <f t="shared" si="79"/>
        <v>0</v>
      </c>
      <c r="BJ50" s="188" t="str">
        <f t="shared" si="80"/>
        <v/>
      </c>
    </row>
    <row r="51" spans="1:62" ht="12.75" customHeight="1" x14ac:dyDescent="0.3">
      <c r="A51" s="13">
        <v>49</v>
      </c>
      <c r="B51" s="61" t="s">
        <v>227</v>
      </c>
      <c r="C51" s="60" t="s">
        <v>33</v>
      </c>
      <c r="D51" s="4">
        <v>2010</v>
      </c>
      <c r="E51" s="10">
        <f t="shared" si="40"/>
        <v>1</v>
      </c>
      <c r="F51" s="13" t="str">
        <f t="shared" si="41"/>
        <v/>
      </c>
      <c r="G51" s="13" t="str">
        <f t="shared" si="42"/>
        <v/>
      </c>
      <c r="H51" s="13" t="str">
        <f t="shared" si="43"/>
        <v/>
      </c>
      <c r="I51" s="13" t="str">
        <f t="shared" si="44"/>
        <v/>
      </c>
      <c r="J51" s="13">
        <f t="shared" si="45"/>
        <v>63</v>
      </c>
      <c r="K51" s="106" t="str">
        <f t="shared" si="46"/>
        <v/>
      </c>
      <c r="L51" s="106" t="str">
        <f t="shared" si="47"/>
        <v/>
      </c>
      <c r="M51" s="202" t="str">
        <f t="shared" si="48"/>
        <v/>
      </c>
      <c r="N51" s="25">
        <f>IF(E51&lt;4,SUM(F51:M51),SUMPRODUCT(LARGE(F51:M51,{1;2;3;4})))</f>
        <v>63</v>
      </c>
      <c r="O51" s="186"/>
      <c r="P51" s="19"/>
      <c r="Q51" s="187">
        <f t="shared" si="49"/>
        <v>0</v>
      </c>
      <c r="R51" s="19">
        <f t="shared" si="50"/>
        <v>0</v>
      </c>
      <c r="S51" s="19">
        <f t="shared" si="51"/>
        <v>0</v>
      </c>
      <c r="T51" s="19" t="str">
        <f t="shared" si="52"/>
        <v/>
      </c>
      <c r="U51" s="186"/>
      <c r="V51" s="187"/>
      <c r="W51" s="7">
        <f t="shared" si="53"/>
        <v>0</v>
      </c>
      <c r="X51" s="7">
        <f t="shared" si="54"/>
        <v>0</v>
      </c>
      <c r="Y51" s="7">
        <f t="shared" si="55"/>
        <v>0</v>
      </c>
      <c r="Z51" s="7" t="str">
        <f t="shared" si="56"/>
        <v/>
      </c>
      <c r="AA51" s="186"/>
      <c r="AB51" s="19"/>
      <c r="AC51" s="19">
        <f t="shared" si="57"/>
        <v>0</v>
      </c>
      <c r="AD51" s="19">
        <f t="shared" si="58"/>
        <v>0</v>
      </c>
      <c r="AE51" s="19">
        <f t="shared" si="59"/>
        <v>0</v>
      </c>
      <c r="AF51" s="19" t="str">
        <f t="shared" si="60"/>
        <v/>
      </c>
      <c r="AG51" s="186"/>
      <c r="AH51" s="19"/>
      <c r="AI51" s="6">
        <f t="shared" si="61"/>
        <v>0</v>
      </c>
      <c r="AJ51" s="6">
        <f t="shared" si="62"/>
        <v>0</v>
      </c>
      <c r="AK51" s="7">
        <f t="shared" si="63"/>
        <v>0</v>
      </c>
      <c r="AL51" s="7" t="str">
        <f t="shared" si="64"/>
        <v/>
      </c>
      <c r="AM51" s="189">
        <v>15</v>
      </c>
      <c r="AN51" s="19">
        <v>3</v>
      </c>
      <c r="AO51" s="19">
        <f t="shared" si="65"/>
        <v>43</v>
      </c>
      <c r="AP51" s="19">
        <f t="shared" si="66"/>
        <v>20</v>
      </c>
      <c r="AQ51" s="19">
        <f t="shared" si="67"/>
        <v>0</v>
      </c>
      <c r="AR51" s="19">
        <f t="shared" si="68"/>
        <v>63</v>
      </c>
      <c r="AS51" s="186"/>
      <c r="AT51" s="19"/>
      <c r="AU51" s="19">
        <f t="shared" si="69"/>
        <v>0</v>
      </c>
      <c r="AV51" s="19">
        <f t="shared" si="70"/>
        <v>0</v>
      </c>
      <c r="AW51" s="187">
        <f t="shared" si="71"/>
        <v>0</v>
      </c>
      <c r="AX51" s="188" t="str">
        <f t="shared" si="72"/>
        <v/>
      </c>
      <c r="AY51" s="186"/>
      <c r="AZ51" s="19"/>
      <c r="BA51" s="19">
        <f t="shared" si="73"/>
        <v>0</v>
      </c>
      <c r="BB51" s="19">
        <f t="shared" si="74"/>
        <v>0</v>
      </c>
      <c r="BC51" s="187">
        <f t="shared" si="75"/>
        <v>0</v>
      </c>
      <c r="BD51" s="188" t="str">
        <f t="shared" si="76"/>
        <v/>
      </c>
      <c r="BG51" s="19">
        <f t="shared" si="77"/>
        <v>0</v>
      </c>
      <c r="BH51" s="19">
        <f t="shared" si="78"/>
        <v>0</v>
      </c>
      <c r="BI51" s="187">
        <f t="shared" si="79"/>
        <v>0</v>
      </c>
      <c r="BJ51" s="188" t="str">
        <f t="shared" si="80"/>
        <v/>
      </c>
    </row>
    <row r="52" spans="1:62" ht="12.75" customHeight="1" x14ac:dyDescent="0.3">
      <c r="A52" s="13">
        <v>49</v>
      </c>
      <c r="B52" s="61" t="s">
        <v>229</v>
      </c>
      <c r="C52" s="60" t="s">
        <v>211</v>
      </c>
      <c r="D52" s="4">
        <v>2009</v>
      </c>
      <c r="E52" s="10">
        <f t="shared" si="40"/>
        <v>1</v>
      </c>
      <c r="F52" s="13" t="str">
        <f t="shared" si="41"/>
        <v/>
      </c>
      <c r="G52" s="13" t="str">
        <f t="shared" si="42"/>
        <v/>
      </c>
      <c r="H52" s="13" t="str">
        <f t="shared" si="43"/>
        <v/>
      </c>
      <c r="I52" s="13" t="str">
        <f t="shared" si="44"/>
        <v/>
      </c>
      <c r="J52" s="13">
        <f t="shared" si="45"/>
        <v>63</v>
      </c>
      <c r="K52" s="106" t="str">
        <f t="shared" si="46"/>
        <v/>
      </c>
      <c r="L52" s="106" t="str">
        <f t="shared" si="47"/>
        <v/>
      </c>
      <c r="M52" s="202" t="str">
        <f t="shared" si="48"/>
        <v/>
      </c>
      <c r="N52" s="25">
        <f>IF(E52&lt;4,SUM(F52:M52),SUMPRODUCT(LARGE(F52:M52,{1;2;3;4})))</f>
        <v>63</v>
      </c>
      <c r="O52" s="186"/>
      <c r="P52" s="19"/>
      <c r="Q52" s="187">
        <f t="shared" si="49"/>
        <v>0</v>
      </c>
      <c r="R52" s="19">
        <f t="shared" si="50"/>
        <v>0</v>
      </c>
      <c r="S52" s="19">
        <f t="shared" si="51"/>
        <v>0</v>
      </c>
      <c r="T52" s="19" t="str">
        <f t="shared" si="52"/>
        <v/>
      </c>
      <c r="U52" s="186"/>
      <c r="V52" s="187"/>
      <c r="W52" s="7">
        <f t="shared" si="53"/>
        <v>0</v>
      </c>
      <c r="X52" s="7">
        <f t="shared" si="54"/>
        <v>0</v>
      </c>
      <c r="Y52" s="7">
        <f t="shared" si="55"/>
        <v>0</v>
      </c>
      <c r="Z52" s="7" t="str">
        <f t="shared" si="56"/>
        <v/>
      </c>
      <c r="AA52" s="186"/>
      <c r="AB52" s="19"/>
      <c r="AC52" s="19">
        <f t="shared" si="57"/>
        <v>0</v>
      </c>
      <c r="AD52" s="19">
        <f t="shared" si="58"/>
        <v>0</v>
      </c>
      <c r="AE52" s="19">
        <f t="shared" si="59"/>
        <v>0</v>
      </c>
      <c r="AF52" s="19" t="str">
        <f t="shared" si="60"/>
        <v/>
      </c>
      <c r="AG52" s="186"/>
      <c r="AH52" s="19"/>
      <c r="AI52" s="6">
        <f t="shared" si="61"/>
        <v>0</v>
      </c>
      <c r="AJ52" s="6">
        <f t="shared" si="62"/>
        <v>0</v>
      </c>
      <c r="AK52" s="7">
        <f t="shared" si="63"/>
        <v>0</v>
      </c>
      <c r="AL52" s="7" t="str">
        <f t="shared" si="64"/>
        <v/>
      </c>
      <c r="AM52" s="189">
        <v>17</v>
      </c>
      <c r="AN52" s="19">
        <v>3</v>
      </c>
      <c r="AO52" s="19">
        <f t="shared" si="65"/>
        <v>43</v>
      </c>
      <c r="AP52" s="19">
        <f t="shared" si="66"/>
        <v>20</v>
      </c>
      <c r="AQ52" s="19">
        <f t="shared" si="67"/>
        <v>0</v>
      </c>
      <c r="AR52" s="19">
        <f t="shared" si="68"/>
        <v>63</v>
      </c>
      <c r="AS52" s="186"/>
      <c r="AT52" s="19"/>
      <c r="AU52" s="19">
        <f t="shared" si="69"/>
        <v>0</v>
      </c>
      <c r="AV52" s="19">
        <f t="shared" si="70"/>
        <v>0</v>
      </c>
      <c r="AW52" s="187">
        <f t="shared" si="71"/>
        <v>0</v>
      </c>
      <c r="AX52" s="188" t="str">
        <f t="shared" si="72"/>
        <v/>
      </c>
      <c r="AY52" s="186"/>
      <c r="AZ52" s="19"/>
      <c r="BA52" s="19">
        <f t="shared" si="73"/>
        <v>0</v>
      </c>
      <c r="BB52" s="19">
        <f t="shared" si="74"/>
        <v>0</v>
      </c>
      <c r="BC52" s="187">
        <f t="shared" si="75"/>
        <v>0</v>
      </c>
      <c r="BD52" s="188" t="str">
        <f t="shared" si="76"/>
        <v/>
      </c>
      <c r="BG52" s="19">
        <f t="shared" si="77"/>
        <v>0</v>
      </c>
      <c r="BH52" s="19">
        <f t="shared" si="78"/>
        <v>0</v>
      </c>
      <c r="BI52" s="187">
        <f t="shared" si="79"/>
        <v>0</v>
      </c>
      <c r="BJ52" s="188" t="str">
        <f t="shared" si="80"/>
        <v/>
      </c>
    </row>
    <row r="53" spans="1:62" ht="12.75" customHeight="1" x14ac:dyDescent="0.3">
      <c r="A53" s="13">
        <v>50</v>
      </c>
      <c r="B53" s="61" t="s">
        <v>249</v>
      </c>
      <c r="C53" s="60" t="s">
        <v>85</v>
      </c>
      <c r="D53" s="4">
        <v>2010</v>
      </c>
      <c r="E53" s="10">
        <f t="shared" si="40"/>
        <v>1</v>
      </c>
      <c r="F53" s="13" t="str">
        <f t="shared" si="41"/>
        <v/>
      </c>
      <c r="G53" s="13" t="str">
        <f t="shared" si="42"/>
        <v/>
      </c>
      <c r="H53" s="13" t="str">
        <f t="shared" si="43"/>
        <v/>
      </c>
      <c r="I53" s="13" t="str">
        <f t="shared" si="44"/>
        <v/>
      </c>
      <c r="J53" s="13" t="str">
        <f t="shared" si="45"/>
        <v/>
      </c>
      <c r="K53" s="106">
        <f t="shared" si="46"/>
        <v>63</v>
      </c>
      <c r="L53" s="106" t="str">
        <f t="shared" si="47"/>
        <v/>
      </c>
      <c r="M53" s="202" t="str">
        <f t="shared" si="48"/>
        <v/>
      </c>
      <c r="N53" s="25">
        <f>IF(E53&lt;4,SUM(F53:M53),SUMPRODUCT(LARGE(F53:M53,{1;2;3;4})))</f>
        <v>63</v>
      </c>
      <c r="O53" s="186"/>
      <c r="P53" s="19"/>
      <c r="Q53" s="187">
        <f t="shared" si="49"/>
        <v>0</v>
      </c>
      <c r="R53" s="19">
        <f t="shared" si="50"/>
        <v>0</v>
      </c>
      <c r="S53" s="19">
        <f t="shared" si="51"/>
        <v>0</v>
      </c>
      <c r="T53" s="19" t="str">
        <f t="shared" si="52"/>
        <v/>
      </c>
      <c r="U53" s="186"/>
      <c r="V53" s="187"/>
      <c r="W53" s="7">
        <f t="shared" si="53"/>
        <v>0</v>
      </c>
      <c r="X53" s="7">
        <f t="shared" si="54"/>
        <v>0</v>
      </c>
      <c r="Y53" s="7">
        <f t="shared" si="55"/>
        <v>0</v>
      </c>
      <c r="Z53" s="7" t="str">
        <f t="shared" si="56"/>
        <v/>
      </c>
      <c r="AA53" s="186"/>
      <c r="AB53" s="19"/>
      <c r="AC53" s="19">
        <f t="shared" si="57"/>
        <v>0</v>
      </c>
      <c r="AD53" s="19">
        <f t="shared" si="58"/>
        <v>0</v>
      </c>
      <c r="AE53" s="19">
        <f t="shared" si="59"/>
        <v>0</v>
      </c>
      <c r="AF53" s="19" t="str">
        <f t="shared" si="60"/>
        <v/>
      </c>
      <c r="AG53" s="186"/>
      <c r="AH53" s="19"/>
      <c r="AI53" s="6">
        <f t="shared" si="61"/>
        <v>0</v>
      </c>
      <c r="AJ53" s="6">
        <f t="shared" si="62"/>
        <v>0</v>
      </c>
      <c r="AK53" s="7">
        <f t="shared" si="63"/>
        <v>0</v>
      </c>
      <c r="AL53" s="7" t="str">
        <f t="shared" si="64"/>
        <v/>
      </c>
      <c r="AM53" s="189"/>
      <c r="AN53" s="19"/>
      <c r="AO53" s="19">
        <f t="shared" si="65"/>
        <v>0</v>
      </c>
      <c r="AP53" s="19">
        <f t="shared" si="66"/>
        <v>0</v>
      </c>
      <c r="AQ53" s="19">
        <f t="shared" si="67"/>
        <v>0</v>
      </c>
      <c r="AR53" s="19" t="str">
        <f t="shared" si="68"/>
        <v/>
      </c>
      <c r="AS53" s="186">
        <v>13</v>
      </c>
      <c r="AT53" s="19">
        <v>3</v>
      </c>
      <c r="AU53" s="19">
        <f t="shared" si="69"/>
        <v>43</v>
      </c>
      <c r="AV53" s="19">
        <f t="shared" si="70"/>
        <v>20</v>
      </c>
      <c r="AW53" s="187">
        <f t="shared" si="71"/>
        <v>0</v>
      </c>
      <c r="AX53" s="188">
        <f t="shared" si="72"/>
        <v>63</v>
      </c>
      <c r="AY53" s="186"/>
      <c r="AZ53" s="19"/>
      <c r="BA53" s="19">
        <f t="shared" si="73"/>
        <v>0</v>
      </c>
      <c r="BB53" s="19">
        <f t="shared" si="74"/>
        <v>0</v>
      </c>
      <c r="BC53" s="187">
        <f t="shared" si="75"/>
        <v>0</v>
      </c>
      <c r="BD53" s="188" t="str">
        <f t="shared" si="76"/>
        <v/>
      </c>
      <c r="BG53" s="19">
        <f t="shared" si="77"/>
        <v>0</v>
      </c>
      <c r="BH53" s="19">
        <f t="shared" si="78"/>
        <v>0</v>
      </c>
      <c r="BI53" s="187">
        <f t="shared" si="79"/>
        <v>0</v>
      </c>
      <c r="BJ53" s="188" t="str">
        <f t="shared" si="80"/>
        <v/>
      </c>
    </row>
    <row r="54" spans="1:62" ht="12.75" customHeight="1" x14ac:dyDescent="0.3">
      <c r="A54" s="13">
        <v>51</v>
      </c>
      <c r="B54" s="83" t="s">
        <v>138</v>
      </c>
      <c r="C54" s="78" t="s">
        <v>139</v>
      </c>
      <c r="D54" s="77">
        <v>2009</v>
      </c>
      <c r="E54" s="10">
        <f t="shared" si="40"/>
        <v>1</v>
      </c>
      <c r="F54" s="106">
        <f t="shared" si="41"/>
        <v>62</v>
      </c>
      <c r="G54" s="106" t="str">
        <f t="shared" si="42"/>
        <v/>
      </c>
      <c r="H54" s="106" t="str">
        <f t="shared" si="43"/>
        <v/>
      </c>
      <c r="I54" s="106" t="str">
        <f t="shared" si="44"/>
        <v/>
      </c>
      <c r="J54" s="106" t="str">
        <f t="shared" si="45"/>
        <v/>
      </c>
      <c r="K54" s="106" t="str">
        <f t="shared" si="46"/>
        <v/>
      </c>
      <c r="L54" s="106" t="str">
        <f t="shared" si="47"/>
        <v/>
      </c>
      <c r="M54" s="202" t="str">
        <f t="shared" si="48"/>
        <v/>
      </c>
      <c r="N54" s="25">
        <f>IF(E54&lt;4,SUM(F54:M54),SUMPRODUCT(LARGE(F54:M54,{1;2;3;4})))</f>
        <v>62</v>
      </c>
      <c r="O54" s="186">
        <v>26</v>
      </c>
      <c r="P54" s="19">
        <v>2.5</v>
      </c>
      <c r="Q54" s="187">
        <f t="shared" si="49"/>
        <v>42</v>
      </c>
      <c r="R54" s="19">
        <f t="shared" si="50"/>
        <v>20</v>
      </c>
      <c r="S54" s="19">
        <f t="shared" si="51"/>
        <v>0</v>
      </c>
      <c r="T54" s="19">
        <f t="shared" si="52"/>
        <v>62</v>
      </c>
      <c r="U54" s="186"/>
      <c r="V54" s="187"/>
      <c r="W54" s="7">
        <f t="shared" si="53"/>
        <v>0</v>
      </c>
      <c r="X54" s="7">
        <f t="shared" si="54"/>
        <v>0</v>
      </c>
      <c r="Y54" s="6">
        <f t="shared" si="55"/>
        <v>0</v>
      </c>
      <c r="Z54" s="6" t="str">
        <f t="shared" si="56"/>
        <v/>
      </c>
      <c r="AA54" s="186"/>
      <c r="AB54" s="19"/>
      <c r="AC54" s="19">
        <f t="shared" si="57"/>
        <v>0</v>
      </c>
      <c r="AD54" s="19">
        <f t="shared" si="58"/>
        <v>0</v>
      </c>
      <c r="AE54" s="19">
        <f t="shared" si="59"/>
        <v>0</v>
      </c>
      <c r="AF54" s="19" t="str">
        <f t="shared" si="60"/>
        <v/>
      </c>
      <c r="AG54" s="186"/>
      <c r="AH54" s="19"/>
      <c r="AI54" s="6">
        <f t="shared" si="61"/>
        <v>0</v>
      </c>
      <c r="AJ54" s="6">
        <f t="shared" si="62"/>
        <v>0</v>
      </c>
      <c r="AK54" s="7">
        <f t="shared" si="63"/>
        <v>0</v>
      </c>
      <c r="AL54" s="7" t="str">
        <f t="shared" si="64"/>
        <v/>
      </c>
      <c r="AM54" s="189"/>
      <c r="AN54" s="19"/>
      <c r="AO54" s="19">
        <f t="shared" si="65"/>
        <v>0</v>
      </c>
      <c r="AP54" s="19">
        <f t="shared" si="66"/>
        <v>0</v>
      </c>
      <c r="AQ54" s="19">
        <f t="shared" si="67"/>
        <v>0</v>
      </c>
      <c r="AR54" s="19" t="str">
        <f t="shared" si="68"/>
        <v/>
      </c>
      <c r="AS54" s="186"/>
      <c r="AT54" s="19"/>
      <c r="AU54" s="19">
        <f t="shared" si="69"/>
        <v>0</v>
      </c>
      <c r="AV54" s="19">
        <f t="shared" si="70"/>
        <v>0</v>
      </c>
      <c r="AW54" s="187">
        <f t="shared" si="71"/>
        <v>0</v>
      </c>
      <c r="AX54" s="188" t="str">
        <f t="shared" si="72"/>
        <v/>
      </c>
      <c r="AY54" s="186"/>
      <c r="AZ54" s="19"/>
      <c r="BA54" s="19">
        <f t="shared" si="73"/>
        <v>0</v>
      </c>
      <c r="BB54" s="19">
        <f t="shared" si="74"/>
        <v>0</v>
      </c>
      <c r="BC54" s="187">
        <f t="shared" si="75"/>
        <v>0</v>
      </c>
      <c r="BD54" s="188" t="str">
        <f t="shared" si="76"/>
        <v/>
      </c>
      <c r="BG54" s="19">
        <f t="shared" si="77"/>
        <v>0</v>
      </c>
      <c r="BH54" s="19">
        <f t="shared" si="78"/>
        <v>0</v>
      </c>
      <c r="BI54" s="187">
        <f t="shared" si="79"/>
        <v>0</v>
      </c>
      <c r="BJ54" s="188" t="str">
        <f t="shared" si="80"/>
        <v/>
      </c>
    </row>
    <row r="55" spans="1:62" ht="12.75" customHeight="1" x14ac:dyDescent="0.3">
      <c r="A55" s="13">
        <v>52</v>
      </c>
      <c r="B55" s="8" t="s">
        <v>157</v>
      </c>
      <c r="C55" s="8" t="s">
        <v>85</v>
      </c>
      <c r="D55" s="4">
        <v>2007</v>
      </c>
      <c r="E55" s="10">
        <f t="shared" si="40"/>
        <v>1</v>
      </c>
      <c r="F55" s="106" t="str">
        <f t="shared" si="41"/>
        <v/>
      </c>
      <c r="G55" s="106">
        <f t="shared" si="42"/>
        <v>58</v>
      </c>
      <c r="H55" s="106" t="str">
        <f t="shared" si="43"/>
        <v/>
      </c>
      <c r="I55" s="106" t="str">
        <f t="shared" si="44"/>
        <v/>
      </c>
      <c r="J55" s="106" t="str">
        <f t="shared" si="45"/>
        <v/>
      </c>
      <c r="K55" s="106" t="str">
        <f t="shared" si="46"/>
        <v/>
      </c>
      <c r="L55" s="106" t="str">
        <f t="shared" si="47"/>
        <v/>
      </c>
      <c r="M55" s="202" t="str">
        <f t="shared" si="48"/>
        <v/>
      </c>
      <c r="N55" s="25">
        <f>IF(E55&lt;4,SUM(F55:M55),SUMPRODUCT(LARGE(F55:M55,{1;2;3;4})))</f>
        <v>58</v>
      </c>
      <c r="O55" s="186"/>
      <c r="P55" s="19"/>
      <c r="Q55" s="187">
        <f t="shared" si="49"/>
        <v>0</v>
      </c>
      <c r="R55" s="19">
        <f t="shared" si="50"/>
        <v>0</v>
      </c>
      <c r="S55" s="19">
        <f t="shared" si="51"/>
        <v>0</v>
      </c>
      <c r="T55" s="19" t="str">
        <f t="shared" si="52"/>
        <v/>
      </c>
      <c r="U55" s="186">
        <v>27</v>
      </c>
      <c r="V55" s="187">
        <v>3</v>
      </c>
      <c r="W55" s="7">
        <f t="shared" si="53"/>
        <v>38</v>
      </c>
      <c r="X55" s="7">
        <f t="shared" si="54"/>
        <v>20</v>
      </c>
      <c r="Y55" s="7">
        <f t="shared" si="55"/>
        <v>0</v>
      </c>
      <c r="Z55" s="7">
        <f t="shared" si="56"/>
        <v>58</v>
      </c>
      <c r="AA55" s="186"/>
      <c r="AB55" s="19"/>
      <c r="AC55" s="19">
        <f t="shared" si="57"/>
        <v>0</v>
      </c>
      <c r="AD55" s="19">
        <f t="shared" si="58"/>
        <v>0</v>
      </c>
      <c r="AE55" s="19">
        <f t="shared" si="59"/>
        <v>0</v>
      </c>
      <c r="AF55" s="19" t="str">
        <f t="shared" si="60"/>
        <v/>
      </c>
      <c r="AG55" s="186"/>
      <c r="AH55" s="19"/>
      <c r="AI55" s="6">
        <f t="shared" si="61"/>
        <v>0</v>
      </c>
      <c r="AJ55" s="6">
        <f t="shared" si="62"/>
        <v>0</v>
      </c>
      <c r="AK55" s="7">
        <f t="shared" si="63"/>
        <v>0</v>
      </c>
      <c r="AL55" s="7" t="str">
        <f t="shared" si="64"/>
        <v/>
      </c>
      <c r="AM55" s="189"/>
      <c r="AN55" s="19"/>
      <c r="AO55" s="19">
        <f t="shared" si="65"/>
        <v>0</v>
      </c>
      <c r="AP55" s="19">
        <f t="shared" si="66"/>
        <v>0</v>
      </c>
      <c r="AQ55" s="19">
        <f t="shared" si="67"/>
        <v>0</v>
      </c>
      <c r="AR55" s="19" t="str">
        <f t="shared" si="68"/>
        <v/>
      </c>
      <c r="AS55" s="186"/>
      <c r="AT55" s="19"/>
      <c r="AU55" s="19">
        <f t="shared" si="69"/>
        <v>0</v>
      </c>
      <c r="AV55" s="19">
        <f t="shared" si="70"/>
        <v>0</v>
      </c>
      <c r="AW55" s="187">
        <f t="shared" si="71"/>
        <v>0</v>
      </c>
      <c r="AX55" s="188" t="str">
        <f t="shared" si="72"/>
        <v/>
      </c>
      <c r="AY55" s="186"/>
      <c r="AZ55" s="19"/>
      <c r="BA55" s="19">
        <f t="shared" si="73"/>
        <v>0</v>
      </c>
      <c r="BB55" s="19">
        <f t="shared" si="74"/>
        <v>0</v>
      </c>
      <c r="BC55" s="187">
        <f t="shared" si="75"/>
        <v>0</v>
      </c>
      <c r="BD55" s="188" t="str">
        <f t="shared" si="76"/>
        <v/>
      </c>
      <c r="BG55" s="19">
        <f t="shared" si="77"/>
        <v>0</v>
      </c>
      <c r="BH55" s="19">
        <f t="shared" si="78"/>
        <v>0</v>
      </c>
      <c r="BI55" s="187">
        <f t="shared" si="79"/>
        <v>0</v>
      </c>
      <c r="BJ55" s="188" t="str">
        <f t="shared" si="80"/>
        <v/>
      </c>
    </row>
    <row r="56" spans="1:62" ht="12.75" customHeight="1" x14ac:dyDescent="0.3">
      <c r="A56" s="13">
        <v>53</v>
      </c>
      <c r="B56" s="61" t="s">
        <v>230</v>
      </c>
      <c r="C56" s="60" t="s">
        <v>211</v>
      </c>
      <c r="D56" s="4">
        <v>2010</v>
      </c>
      <c r="E56" s="10">
        <f t="shared" si="40"/>
        <v>1</v>
      </c>
      <c r="F56" s="13" t="str">
        <f t="shared" si="41"/>
        <v/>
      </c>
      <c r="G56" s="13" t="str">
        <f t="shared" si="42"/>
        <v/>
      </c>
      <c r="H56" s="13" t="str">
        <f t="shared" si="43"/>
        <v/>
      </c>
      <c r="I56" s="13" t="str">
        <f t="shared" si="44"/>
        <v/>
      </c>
      <c r="J56" s="13">
        <f t="shared" si="45"/>
        <v>56</v>
      </c>
      <c r="K56" s="106" t="str">
        <f t="shared" si="46"/>
        <v/>
      </c>
      <c r="L56" s="106" t="str">
        <f t="shared" si="47"/>
        <v/>
      </c>
      <c r="M56" s="202" t="str">
        <f t="shared" si="48"/>
        <v/>
      </c>
      <c r="N56" s="25">
        <f>IF(E56&lt;4,SUM(F56:M56),SUMPRODUCT(LARGE(F56:M56,{1;2;3;4})))</f>
        <v>56</v>
      </c>
      <c r="O56" s="186"/>
      <c r="P56" s="19"/>
      <c r="Q56" s="187">
        <f t="shared" si="49"/>
        <v>0</v>
      </c>
      <c r="R56" s="19">
        <f t="shared" si="50"/>
        <v>0</v>
      </c>
      <c r="S56" s="19">
        <f t="shared" si="51"/>
        <v>0</v>
      </c>
      <c r="T56" s="19" t="str">
        <f t="shared" si="52"/>
        <v/>
      </c>
      <c r="U56" s="186"/>
      <c r="V56" s="187"/>
      <c r="W56" s="7">
        <f t="shared" si="53"/>
        <v>0</v>
      </c>
      <c r="X56" s="7">
        <f t="shared" si="54"/>
        <v>0</v>
      </c>
      <c r="Y56" s="7">
        <f t="shared" si="55"/>
        <v>0</v>
      </c>
      <c r="Z56" s="7" t="str">
        <f t="shared" si="56"/>
        <v/>
      </c>
      <c r="AA56" s="186"/>
      <c r="AB56" s="19"/>
      <c r="AC56" s="19">
        <f t="shared" si="57"/>
        <v>0</v>
      </c>
      <c r="AD56" s="19">
        <f t="shared" si="58"/>
        <v>0</v>
      </c>
      <c r="AE56" s="19">
        <f t="shared" si="59"/>
        <v>0</v>
      </c>
      <c r="AF56" s="19" t="str">
        <f t="shared" si="60"/>
        <v/>
      </c>
      <c r="AG56" s="186"/>
      <c r="AH56" s="19"/>
      <c r="AI56" s="6">
        <f t="shared" si="61"/>
        <v>0</v>
      </c>
      <c r="AJ56" s="6">
        <f t="shared" si="62"/>
        <v>0</v>
      </c>
      <c r="AK56" s="7">
        <f t="shared" si="63"/>
        <v>0</v>
      </c>
      <c r="AL56" s="7" t="str">
        <f t="shared" si="64"/>
        <v/>
      </c>
      <c r="AM56" s="189">
        <v>19</v>
      </c>
      <c r="AN56" s="19">
        <v>2.5</v>
      </c>
      <c r="AO56" s="19">
        <f t="shared" si="65"/>
        <v>36</v>
      </c>
      <c r="AP56" s="19">
        <f t="shared" si="66"/>
        <v>20</v>
      </c>
      <c r="AQ56" s="19">
        <f t="shared" si="67"/>
        <v>0</v>
      </c>
      <c r="AR56" s="19">
        <f t="shared" si="68"/>
        <v>56</v>
      </c>
      <c r="AS56" s="186"/>
      <c r="AT56" s="19"/>
      <c r="AU56" s="19">
        <f t="shared" si="69"/>
        <v>0</v>
      </c>
      <c r="AV56" s="19">
        <f t="shared" si="70"/>
        <v>0</v>
      </c>
      <c r="AW56" s="187">
        <f t="shared" si="71"/>
        <v>0</v>
      </c>
      <c r="AX56" s="188" t="str">
        <f t="shared" si="72"/>
        <v/>
      </c>
      <c r="AY56" s="186"/>
      <c r="AZ56" s="19"/>
      <c r="BA56" s="19">
        <f t="shared" si="73"/>
        <v>0</v>
      </c>
      <c r="BB56" s="19">
        <f t="shared" si="74"/>
        <v>0</v>
      </c>
      <c r="BC56" s="187">
        <f t="shared" si="75"/>
        <v>0</v>
      </c>
      <c r="BD56" s="188" t="str">
        <f t="shared" si="76"/>
        <v/>
      </c>
      <c r="BG56" s="19">
        <f t="shared" si="77"/>
        <v>0</v>
      </c>
      <c r="BH56" s="19">
        <f t="shared" si="78"/>
        <v>0</v>
      </c>
      <c r="BI56" s="187">
        <f t="shared" si="79"/>
        <v>0</v>
      </c>
      <c r="BJ56" s="188" t="str">
        <f t="shared" si="80"/>
        <v/>
      </c>
    </row>
    <row r="57" spans="1:62" ht="12.75" customHeight="1" x14ac:dyDescent="0.3">
      <c r="A57" s="13">
        <v>54</v>
      </c>
      <c r="B57" s="61" t="s">
        <v>250</v>
      </c>
      <c r="C57" s="60" t="s">
        <v>251</v>
      </c>
      <c r="D57" s="4">
        <v>2010</v>
      </c>
      <c r="E57" s="10">
        <f t="shared" si="40"/>
        <v>1</v>
      </c>
      <c r="F57" s="13" t="str">
        <f t="shared" si="41"/>
        <v/>
      </c>
      <c r="G57" s="13" t="str">
        <f t="shared" si="42"/>
        <v/>
      </c>
      <c r="H57" s="13" t="str">
        <f t="shared" si="43"/>
        <v/>
      </c>
      <c r="I57" s="13" t="str">
        <f t="shared" si="44"/>
        <v/>
      </c>
      <c r="J57" s="13" t="str">
        <f t="shared" si="45"/>
        <v/>
      </c>
      <c r="K57" s="106">
        <f t="shared" si="46"/>
        <v>56</v>
      </c>
      <c r="L57" s="106" t="str">
        <f t="shared" si="47"/>
        <v/>
      </c>
      <c r="M57" s="202" t="str">
        <f t="shared" si="48"/>
        <v/>
      </c>
      <c r="N57" s="25">
        <f>IF(E57&lt;4,SUM(F57:M57),SUMPRODUCT(LARGE(F57:M57,{1;2;3;4})))</f>
        <v>56</v>
      </c>
      <c r="O57" s="186"/>
      <c r="P57" s="19"/>
      <c r="Q57" s="187">
        <f t="shared" si="49"/>
        <v>0</v>
      </c>
      <c r="R57" s="19">
        <f t="shared" si="50"/>
        <v>0</v>
      </c>
      <c r="S57" s="19">
        <f t="shared" si="51"/>
        <v>0</v>
      </c>
      <c r="T57" s="19" t="str">
        <f t="shared" si="52"/>
        <v/>
      </c>
      <c r="U57" s="186"/>
      <c r="V57" s="187"/>
      <c r="W57" s="7">
        <f t="shared" si="53"/>
        <v>0</v>
      </c>
      <c r="X57" s="7">
        <f t="shared" si="54"/>
        <v>0</v>
      </c>
      <c r="Y57" s="7">
        <f t="shared" si="55"/>
        <v>0</v>
      </c>
      <c r="Z57" s="7" t="str">
        <f t="shared" si="56"/>
        <v/>
      </c>
      <c r="AA57" s="186"/>
      <c r="AB57" s="19"/>
      <c r="AC57" s="19">
        <f t="shared" si="57"/>
        <v>0</v>
      </c>
      <c r="AD57" s="19">
        <f t="shared" si="58"/>
        <v>0</v>
      </c>
      <c r="AE57" s="19">
        <f t="shared" si="59"/>
        <v>0</v>
      </c>
      <c r="AF57" s="19" t="str">
        <f t="shared" si="60"/>
        <v/>
      </c>
      <c r="AG57" s="186"/>
      <c r="AH57" s="19"/>
      <c r="AI57" s="6">
        <f t="shared" si="61"/>
        <v>0</v>
      </c>
      <c r="AJ57" s="6">
        <f t="shared" si="62"/>
        <v>0</v>
      </c>
      <c r="AK57" s="7">
        <f t="shared" si="63"/>
        <v>0</v>
      </c>
      <c r="AL57" s="7" t="str">
        <f t="shared" si="64"/>
        <v/>
      </c>
      <c r="AM57" s="189"/>
      <c r="AN57" s="19"/>
      <c r="AO57" s="19">
        <f t="shared" si="65"/>
        <v>0</v>
      </c>
      <c r="AP57" s="19">
        <f t="shared" si="66"/>
        <v>0</v>
      </c>
      <c r="AQ57" s="19">
        <f t="shared" si="67"/>
        <v>0</v>
      </c>
      <c r="AR57" s="19" t="str">
        <f t="shared" si="68"/>
        <v/>
      </c>
      <c r="AS57" s="186">
        <v>15</v>
      </c>
      <c r="AT57" s="19">
        <v>2.5</v>
      </c>
      <c r="AU57" s="19">
        <f t="shared" si="69"/>
        <v>36</v>
      </c>
      <c r="AV57" s="19">
        <f t="shared" si="70"/>
        <v>20</v>
      </c>
      <c r="AW57" s="187">
        <f t="shared" si="71"/>
        <v>0</v>
      </c>
      <c r="AX57" s="188">
        <f t="shared" si="72"/>
        <v>56</v>
      </c>
      <c r="AY57" s="186"/>
      <c r="AZ57" s="19"/>
      <c r="BA57" s="19">
        <f t="shared" si="73"/>
        <v>0</v>
      </c>
      <c r="BB57" s="19">
        <f t="shared" si="74"/>
        <v>0</v>
      </c>
      <c r="BC57" s="187">
        <f t="shared" si="75"/>
        <v>0</v>
      </c>
      <c r="BD57" s="188" t="str">
        <f t="shared" si="76"/>
        <v/>
      </c>
      <c r="BG57" s="19">
        <f t="shared" si="77"/>
        <v>0</v>
      </c>
      <c r="BH57" s="19">
        <f t="shared" si="78"/>
        <v>0</v>
      </c>
      <c r="BI57" s="187">
        <f t="shared" si="79"/>
        <v>0</v>
      </c>
      <c r="BJ57" s="188" t="str">
        <f t="shared" si="80"/>
        <v/>
      </c>
    </row>
    <row r="58" spans="1:62" ht="12.75" customHeight="1" x14ac:dyDescent="0.3">
      <c r="A58" s="13">
        <v>55</v>
      </c>
      <c r="B58" s="8" t="s">
        <v>140</v>
      </c>
      <c r="C58" s="78" t="s">
        <v>15</v>
      </c>
      <c r="D58" s="4">
        <v>2010</v>
      </c>
      <c r="E58" s="10">
        <f t="shared" si="40"/>
        <v>1</v>
      </c>
      <c r="F58" s="106">
        <f t="shared" si="41"/>
        <v>54</v>
      </c>
      <c r="G58" s="106" t="str">
        <f t="shared" si="42"/>
        <v/>
      </c>
      <c r="H58" s="106" t="str">
        <f t="shared" si="43"/>
        <v/>
      </c>
      <c r="I58" s="106" t="str">
        <f t="shared" si="44"/>
        <v/>
      </c>
      <c r="J58" s="106" t="str">
        <f t="shared" si="45"/>
        <v/>
      </c>
      <c r="K58" s="106" t="str">
        <f t="shared" si="46"/>
        <v/>
      </c>
      <c r="L58" s="106" t="str">
        <f t="shared" si="47"/>
        <v/>
      </c>
      <c r="M58" s="202" t="str">
        <f t="shared" si="48"/>
        <v/>
      </c>
      <c r="N58" s="25">
        <f>IF(E58&lt;4,SUM(F58:M58),SUMPRODUCT(LARGE(F58:M58,{1;2;3;4})))</f>
        <v>54</v>
      </c>
      <c r="O58" s="189">
        <v>27</v>
      </c>
      <c r="P58" s="187">
        <v>2</v>
      </c>
      <c r="Q58" s="187">
        <f t="shared" si="49"/>
        <v>34</v>
      </c>
      <c r="R58" s="19">
        <f t="shared" si="50"/>
        <v>20</v>
      </c>
      <c r="S58" s="19">
        <f t="shared" si="51"/>
        <v>0</v>
      </c>
      <c r="T58" s="19">
        <f t="shared" si="52"/>
        <v>54</v>
      </c>
      <c r="U58" s="186"/>
      <c r="V58" s="187"/>
      <c r="W58" s="7">
        <f t="shared" si="53"/>
        <v>0</v>
      </c>
      <c r="X58" s="7">
        <f t="shared" si="54"/>
        <v>0</v>
      </c>
      <c r="Y58" s="6">
        <f t="shared" si="55"/>
        <v>0</v>
      </c>
      <c r="Z58" s="6" t="str">
        <f t="shared" si="56"/>
        <v/>
      </c>
      <c r="AA58" s="186"/>
      <c r="AB58" s="19"/>
      <c r="AC58" s="19">
        <f t="shared" si="57"/>
        <v>0</v>
      </c>
      <c r="AD58" s="19">
        <f t="shared" si="58"/>
        <v>0</v>
      </c>
      <c r="AE58" s="19">
        <f t="shared" si="59"/>
        <v>0</v>
      </c>
      <c r="AF58" s="19" t="str">
        <f t="shared" si="60"/>
        <v/>
      </c>
      <c r="AG58" s="186"/>
      <c r="AH58" s="19"/>
      <c r="AI58" s="6">
        <f t="shared" si="61"/>
        <v>0</v>
      </c>
      <c r="AJ58" s="6">
        <f t="shared" si="62"/>
        <v>0</v>
      </c>
      <c r="AK58" s="7">
        <f t="shared" si="63"/>
        <v>0</v>
      </c>
      <c r="AL58" s="7" t="str">
        <f t="shared" si="64"/>
        <v/>
      </c>
      <c r="AM58" s="186"/>
      <c r="AN58" s="19"/>
      <c r="AO58" s="19">
        <f t="shared" si="65"/>
        <v>0</v>
      </c>
      <c r="AP58" s="19">
        <f t="shared" si="66"/>
        <v>0</v>
      </c>
      <c r="AQ58" s="19">
        <f t="shared" si="67"/>
        <v>0</v>
      </c>
      <c r="AR58" s="19" t="str">
        <f t="shared" si="68"/>
        <v/>
      </c>
      <c r="AS58" s="189"/>
      <c r="AT58" s="187"/>
      <c r="AU58" s="187">
        <f t="shared" si="69"/>
        <v>0</v>
      </c>
      <c r="AV58" s="187">
        <f t="shared" si="70"/>
        <v>0</v>
      </c>
      <c r="AW58" s="187">
        <f t="shared" si="71"/>
        <v>0</v>
      </c>
      <c r="AX58" s="188" t="str">
        <f t="shared" si="72"/>
        <v/>
      </c>
      <c r="AY58" s="189"/>
      <c r="AZ58" s="187"/>
      <c r="BA58" s="19">
        <f t="shared" si="73"/>
        <v>0</v>
      </c>
      <c r="BB58" s="187">
        <f t="shared" si="74"/>
        <v>0</v>
      </c>
      <c r="BC58" s="187">
        <f t="shared" si="75"/>
        <v>0</v>
      </c>
      <c r="BD58" s="188" t="str">
        <f t="shared" si="76"/>
        <v/>
      </c>
      <c r="BG58" s="19">
        <f t="shared" si="77"/>
        <v>0</v>
      </c>
      <c r="BH58" s="19">
        <f t="shared" si="78"/>
        <v>0</v>
      </c>
      <c r="BI58" s="187">
        <f t="shared" si="79"/>
        <v>0</v>
      </c>
      <c r="BJ58" s="188" t="str">
        <f t="shared" si="80"/>
        <v/>
      </c>
    </row>
    <row r="59" spans="1:62" ht="12.75" customHeight="1" x14ac:dyDescent="0.3">
      <c r="A59" s="13">
        <v>56</v>
      </c>
      <c r="B59" s="5" t="s">
        <v>143</v>
      </c>
      <c r="C59" s="67" t="s">
        <v>108</v>
      </c>
      <c r="D59" s="4">
        <v>2010</v>
      </c>
      <c r="E59" s="10">
        <f t="shared" si="40"/>
        <v>1</v>
      </c>
      <c r="F59" s="106">
        <f t="shared" si="41"/>
        <v>54</v>
      </c>
      <c r="G59" s="106" t="str">
        <f t="shared" si="42"/>
        <v/>
      </c>
      <c r="H59" s="106" t="str">
        <f t="shared" si="43"/>
        <v/>
      </c>
      <c r="I59" s="106" t="str">
        <f t="shared" si="44"/>
        <v/>
      </c>
      <c r="J59" s="106" t="str">
        <f t="shared" si="45"/>
        <v/>
      </c>
      <c r="K59" s="106" t="str">
        <f t="shared" si="46"/>
        <v/>
      </c>
      <c r="L59" s="106" t="str">
        <f t="shared" si="47"/>
        <v/>
      </c>
      <c r="M59" s="202" t="str">
        <f t="shared" si="48"/>
        <v/>
      </c>
      <c r="N59" s="25">
        <f>IF(E59&lt;4,SUM(F59:M59),SUMPRODUCT(LARGE(F59:M59,{1;2;3;4})))</f>
        <v>54</v>
      </c>
      <c r="O59" s="189">
        <v>30</v>
      </c>
      <c r="P59" s="187">
        <v>2</v>
      </c>
      <c r="Q59" s="187">
        <f t="shared" si="49"/>
        <v>34</v>
      </c>
      <c r="R59" s="19">
        <f t="shared" si="50"/>
        <v>20</v>
      </c>
      <c r="S59" s="19">
        <f t="shared" si="51"/>
        <v>0</v>
      </c>
      <c r="T59" s="19">
        <f t="shared" si="52"/>
        <v>54</v>
      </c>
      <c r="U59" s="186"/>
      <c r="V59" s="187"/>
      <c r="W59" s="7">
        <f t="shared" si="53"/>
        <v>0</v>
      </c>
      <c r="X59" s="7">
        <f t="shared" si="54"/>
        <v>0</v>
      </c>
      <c r="Y59" s="6">
        <f t="shared" si="55"/>
        <v>0</v>
      </c>
      <c r="Z59" s="6" t="str">
        <f t="shared" si="56"/>
        <v/>
      </c>
      <c r="AA59" s="186"/>
      <c r="AB59" s="19"/>
      <c r="AC59" s="19">
        <f t="shared" si="57"/>
        <v>0</v>
      </c>
      <c r="AD59" s="19">
        <f t="shared" si="58"/>
        <v>0</v>
      </c>
      <c r="AE59" s="19">
        <f t="shared" si="59"/>
        <v>0</v>
      </c>
      <c r="AF59" s="19" t="str">
        <f t="shared" si="60"/>
        <v/>
      </c>
      <c r="AG59" s="186"/>
      <c r="AH59" s="187"/>
      <c r="AI59" s="7">
        <f t="shared" si="61"/>
        <v>0</v>
      </c>
      <c r="AJ59" s="7">
        <f t="shared" si="62"/>
        <v>0</v>
      </c>
      <c r="AK59" s="7">
        <f t="shared" si="63"/>
        <v>0</v>
      </c>
      <c r="AL59" s="7" t="str">
        <f t="shared" si="64"/>
        <v/>
      </c>
      <c r="AM59" s="186"/>
      <c r="AN59" s="19"/>
      <c r="AO59" s="19">
        <f t="shared" si="65"/>
        <v>0</v>
      </c>
      <c r="AP59" s="19">
        <f t="shared" si="66"/>
        <v>0</v>
      </c>
      <c r="AQ59" s="19">
        <f t="shared" si="67"/>
        <v>0</v>
      </c>
      <c r="AR59" s="19" t="str">
        <f t="shared" si="68"/>
        <v/>
      </c>
      <c r="AS59" s="186"/>
      <c r="AT59" s="19"/>
      <c r="AU59" s="19">
        <f t="shared" si="69"/>
        <v>0</v>
      </c>
      <c r="AV59" s="19">
        <f t="shared" si="70"/>
        <v>0</v>
      </c>
      <c r="AW59" s="187">
        <f t="shared" si="71"/>
        <v>0</v>
      </c>
      <c r="AX59" s="188" t="str">
        <f t="shared" si="72"/>
        <v/>
      </c>
      <c r="AY59" s="186"/>
      <c r="AZ59" s="19"/>
      <c r="BA59" s="19">
        <f t="shared" si="73"/>
        <v>0</v>
      </c>
      <c r="BB59" s="19">
        <f t="shared" si="74"/>
        <v>0</v>
      </c>
      <c r="BC59" s="187">
        <f t="shared" si="75"/>
        <v>0</v>
      </c>
      <c r="BD59" s="188" t="str">
        <f t="shared" si="76"/>
        <v/>
      </c>
      <c r="BG59" s="19">
        <f t="shared" si="77"/>
        <v>0</v>
      </c>
      <c r="BH59" s="19">
        <f t="shared" si="78"/>
        <v>0</v>
      </c>
      <c r="BI59" s="187">
        <f t="shared" si="79"/>
        <v>0</v>
      </c>
      <c r="BJ59" s="188" t="str">
        <f t="shared" si="80"/>
        <v/>
      </c>
    </row>
    <row r="60" spans="1:62" ht="12.75" customHeight="1" x14ac:dyDescent="0.3">
      <c r="A60" s="13">
        <v>57</v>
      </c>
      <c r="B60" s="60" t="s">
        <v>62</v>
      </c>
      <c r="C60" s="60" t="s">
        <v>18</v>
      </c>
      <c r="D60" s="4">
        <v>2010</v>
      </c>
      <c r="E60" s="10">
        <f t="shared" si="40"/>
        <v>1</v>
      </c>
      <c r="F60" s="106">
        <f t="shared" si="41"/>
        <v>54</v>
      </c>
      <c r="G60" s="106" t="str">
        <f t="shared" si="42"/>
        <v/>
      </c>
      <c r="H60" s="106" t="str">
        <f t="shared" si="43"/>
        <v/>
      </c>
      <c r="I60" s="106" t="str">
        <f t="shared" si="44"/>
        <v/>
      </c>
      <c r="J60" s="106" t="str">
        <f t="shared" si="45"/>
        <v/>
      </c>
      <c r="K60" s="106" t="str">
        <f t="shared" si="46"/>
        <v/>
      </c>
      <c r="L60" s="106" t="str">
        <f t="shared" si="47"/>
        <v/>
      </c>
      <c r="M60" s="202" t="str">
        <f t="shared" si="48"/>
        <v/>
      </c>
      <c r="N60" s="25">
        <f>IF(E60&lt;4,SUM(F60:M60),SUMPRODUCT(LARGE(F60:M60,{1;2;3;4})))</f>
        <v>54</v>
      </c>
      <c r="O60" s="189">
        <v>31</v>
      </c>
      <c r="P60" s="187">
        <v>2</v>
      </c>
      <c r="Q60" s="187">
        <f t="shared" si="49"/>
        <v>34</v>
      </c>
      <c r="R60" s="19">
        <f t="shared" si="50"/>
        <v>20</v>
      </c>
      <c r="S60" s="19">
        <f t="shared" si="51"/>
        <v>0</v>
      </c>
      <c r="T60" s="19">
        <f t="shared" si="52"/>
        <v>54</v>
      </c>
      <c r="U60" s="186"/>
      <c r="V60" s="187"/>
      <c r="W60" s="7">
        <f t="shared" si="53"/>
        <v>0</v>
      </c>
      <c r="X60" s="7">
        <f t="shared" si="54"/>
        <v>0</v>
      </c>
      <c r="Y60" s="7">
        <f t="shared" si="55"/>
        <v>0</v>
      </c>
      <c r="Z60" s="7" t="str">
        <f t="shared" si="56"/>
        <v/>
      </c>
      <c r="AA60" s="186"/>
      <c r="AB60" s="19"/>
      <c r="AC60" s="19">
        <f t="shared" si="57"/>
        <v>0</v>
      </c>
      <c r="AD60" s="19">
        <f t="shared" si="58"/>
        <v>0</v>
      </c>
      <c r="AE60" s="19">
        <f t="shared" si="59"/>
        <v>0</v>
      </c>
      <c r="AF60" s="19" t="str">
        <f t="shared" si="60"/>
        <v/>
      </c>
      <c r="AG60" s="186"/>
      <c r="AH60" s="19"/>
      <c r="AI60" s="6">
        <f t="shared" si="61"/>
        <v>0</v>
      </c>
      <c r="AJ60" s="6">
        <f t="shared" si="62"/>
        <v>0</v>
      </c>
      <c r="AK60" s="7">
        <f t="shared" si="63"/>
        <v>0</v>
      </c>
      <c r="AL60" s="7" t="str">
        <f t="shared" si="64"/>
        <v/>
      </c>
      <c r="AM60" s="189"/>
      <c r="AN60" s="19"/>
      <c r="AO60" s="19">
        <f t="shared" si="65"/>
        <v>0</v>
      </c>
      <c r="AP60" s="19">
        <f t="shared" si="66"/>
        <v>0</v>
      </c>
      <c r="AQ60" s="19">
        <f t="shared" si="67"/>
        <v>0</v>
      </c>
      <c r="AR60" s="19" t="str">
        <f t="shared" si="68"/>
        <v/>
      </c>
      <c r="AS60" s="186"/>
      <c r="AT60" s="19"/>
      <c r="AU60" s="19">
        <f t="shared" si="69"/>
        <v>0</v>
      </c>
      <c r="AV60" s="19">
        <f t="shared" si="70"/>
        <v>0</v>
      </c>
      <c r="AW60" s="187">
        <f t="shared" si="71"/>
        <v>0</v>
      </c>
      <c r="AX60" s="188" t="str">
        <f t="shared" si="72"/>
        <v/>
      </c>
      <c r="AY60" s="186"/>
      <c r="AZ60" s="19"/>
      <c r="BA60" s="19">
        <f t="shared" si="73"/>
        <v>0</v>
      </c>
      <c r="BB60" s="19">
        <f t="shared" si="74"/>
        <v>0</v>
      </c>
      <c r="BC60" s="187">
        <f t="shared" si="75"/>
        <v>0</v>
      </c>
      <c r="BD60" s="188" t="str">
        <f t="shared" si="76"/>
        <v/>
      </c>
      <c r="BG60" s="19">
        <f t="shared" si="77"/>
        <v>0</v>
      </c>
      <c r="BH60" s="19">
        <f t="shared" si="78"/>
        <v>0</v>
      </c>
      <c r="BI60" s="187">
        <f t="shared" si="79"/>
        <v>0</v>
      </c>
      <c r="BJ60" s="188" t="str">
        <f t="shared" si="80"/>
        <v/>
      </c>
    </row>
    <row r="61" spans="1:62" ht="12.75" customHeight="1" x14ac:dyDescent="0.3">
      <c r="A61" s="13">
        <v>58</v>
      </c>
      <c r="B61" s="68" t="s">
        <v>146</v>
      </c>
      <c r="C61" s="68" t="s">
        <v>15</v>
      </c>
      <c r="D61" s="76">
        <v>2007</v>
      </c>
      <c r="E61" s="10">
        <f t="shared" si="40"/>
        <v>1</v>
      </c>
      <c r="F61" s="106">
        <f t="shared" si="41"/>
        <v>54</v>
      </c>
      <c r="G61" s="106" t="str">
        <f t="shared" si="42"/>
        <v/>
      </c>
      <c r="H61" s="106" t="str">
        <f t="shared" si="43"/>
        <v/>
      </c>
      <c r="I61" s="106" t="str">
        <f t="shared" si="44"/>
        <v/>
      </c>
      <c r="J61" s="106" t="str">
        <f t="shared" si="45"/>
        <v/>
      </c>
      <c r="K61" s="106" t="str">
        <f t="shared" si="46"/>
        <v/>
      </c>
      <c r="L61" s="106" t="str">
        <f t="shared" si="47"/>
        <v/>
      </c>
      <c r="M61" s="202" t="str">
        <f t="shared" si="48"/>
        <v/>
      </c>
      <c r="N61" s="25">
        <f>IF(E61&lt;4,SUM(F61:M61),SUMPRODUCT(LARGE(F61:M61,{1;2;3;4})))</f>
        <v>54</v>
      </c>
      <c r="O61" s="186">
        <v>35</v>
      </c>
      <c r="P61" s="19">
        <v>2</v>
      </c>
      <c r="Q61" s="19">
        <f t="shared" si="49"/>
        <v>34</v>
      </c>
      <c r="R61" s="19">
        <f t="shared" si="50"/>
        <v>20</v>
      </c>
      <c r="S61" s="19">
        <f t="shared" si="51"/>
        <v>0</v>
      </c>
      <c r="T61" s="19">
        <f t="shared" si="52"/>
        <v>54</v>
      </c>
      <c r="U61" s="186"/>
      <c r="V61" s="19"/>
      <c r="W61" s="7">
        <f t="shared" si="53"/>
        <v>0</v>
      </c>
      <c r="X61" s="7">
        <f t="shared" si="54"/>
        <v>0</v>
      </c>
      <c r="Y61" s="6">
        <f t="shared" si="55"/>
        <v>0</v>
      </c>
      <c r="Z61" s="6" t="str">
        <f t="shared" si="56"/>
        <v/>
      </c>
      <c r="AA61" s="186"/>
      <c r="AB61" s="19"/>
      <c r="AC61" s="19">
        <f t="shared" si="57"/>
        <v>0</v>
      </c>
      <c r="AD61" s="19">
        <f t="shared" si="58"/>
        <v>0</v>
      </c>
      <c r="AE61" s="19">
        <f t="shared" si="59"/>
        <v>0</v>
      </c>
      <c r="AF61" s="19" t="str">
        <f t="shared" si="60"/>
        <v/>
      </c>
      <c r="AG61" s="186"/>
      <c r="AH61" s="19"/>
      <c r="AI61" s="6">
        <f t="shared" si="61"/>
        <v>0</v>
      </c>
      <c r="AJ61" s="6">
        <f t="shared" si="62"/>
        <v>0</v>
      </c>
      <c r="AK61" s="7">
        <f t="shared" si="63"/>
        <v>0</v>
      </c>
      <c r="AL61" s="7" t="str">
        <f t="shared" si="64"/>
        <v/>
      </c>
      <c r="AM61" s="186"/>
      <c r="AN61" s="19"/>
      <c r="AO61" s="19">
        <f t="shared" si="65"/>
        <v>0</v>
      </c>
      <c r="AP61" s="19">
        <f t="shared" si="66"/>
        <v>0</v>
      </c>
      <c r="AQ61" s="19">
        <f t="shared" si="67"/>
        <v>0</v>
      </c>
      <c r="AR61" s="19" t="str">
        <f t="shared" si="68"/>
        <v/>
      </c>
      <c r="AS61" s="186"/>
      <c r="AT61" s="19"/>
      <c r="AU61" s="19">
        <f t="shared" si="69"/>
        <v>0</v>
      </c>
      <c r="AV61" s="19">
        <f t="shared" si="70"/>
        <v>0</v>
      </c>
      <c r="AW61" s="187">
        <f t="shared" si="71"/>
        <v>0</v>
      </c>
      <c r="AX61" s="188" t="str">
        <f t="shared" si="72"/>
        <v/>
      </c>
      <c r="AY61" s="186"/>
      <c r="AZ61" s="19"/>
      <c r="BA61" s="19">
        <f t="shared" si="73"/>
        <v>0</v>
      </c>
      <c r="BB61" s="19">
        <f t="shared" si="74"/>
        <v>0</v>
      </c>
      <c r="BC61" s="187">
        <f t="shared" si="75"/>
        <v>0</v>
      </c>
      <c r="BD61" s="188" t="str">
        <f t="shared" si="76"/>
        <v/>
      </c>
      <c r="BG61" s="19">
        <f t="shared" si="77"/>
        <v>0</v>
      </c>
      <c r="BH61" s="19">
        <f t="shared" si="78"/>
        <v>0</v>
      </c>
      <c r="BI61" s="187">
        <f t="shared" si="79"/>
        <v>0</v>
      </c>
      <c r="BJ61" s="188" t="str">
        <f t="shared" si="80"/>
        <v/>
      </c>
    </row>
    <row r="62" spans="1:62" ht="12.75" customHeight="1" x14ac:dyDescent="0.3">
      <c r="A62" s="13">
        <v>59</v>
      </c>
      <c r="B62" s="67" t="s">
        <v>147</v>
      </c>
      <c r="C62" s="67" t="s">
        <v>15</v>
      </c>
      <c r="D62" s="76">
        <v>2008</v>
      </c>
      <c r="E62" s="10">
        <f t="shared" si="40"/>
        <v>1</v>
      </c>
      <c r="F62" s="106">
        <f t="shared" si="41"/>
        <v>45</v>
      </c>
      <c r="G62" s="106" t="str">
        <f t="shared" si="42"/>
        <v/>
      </c>
      <c r="H62" s="106" t="str">
        <f t="shared" si="43"/>
        <v/>
      </c>
      <c r="I62" s="106" t="str">
        <f t="shared" si="44"/>
        <v/>
      </c>
      <c r="J62" s="106" t="str">
        <f t="shared" si="45"/>
        <v/>
      </c>
      <c r="K62" s="106" t="str">
        <f t="shared" si="46"/>
        <v/>
      </c>
      <c r="L62" s="106" t="str">
        <f t="shared" si="47"/>
        <v/>
      </c>
      <c r="M62" s="202" t="str">
        <f t="shared" si="48"/>
        <v/>
      </c>
      <c r="N62" s="25">
        <f>IF(E62&lt;4,SUM(F62:M62),SUMPRODUCT(LARGE(F62:M62,{1;2;3;4})))</f>
        <v>45</v>
      </c>
      <c r="O62" s="186">
        <v>36</v>
      </c>
      <c r="P62" s="19">
        <v>1.5</v>
      </c>
      <c r="Q62" s="187">
        <f t="shared" si="49"/>
        <v>25</v>
      </c>
      <c r="R62" s="19">
        <f t="shared" si="50"/>
        <v>20</v>
      </c>
      <c r="S62" s="19">
        <f t="shared" si="51"/>
        <v>0</v>
      </c>
      <c r="T62" s="19">
        <f t="shared" si="52"/>
        <v>45</v>
      </c>
      <c r="U62" s="186"/>
      <c r="V62" s="187"/>
      <c r="W62" s="7">
        <f t="shared" si="53"/>
        <v>0</v>
      </c>
      <c r="X62" s="7">
        <f t="shared" si="54"/>
        <v>0</v>
      </c>
      <c r="Y62" s="7">
        <f t="shared" si="55"/>
        <v>0</v>
      </c>
      <c r="Z62" s="7" t="str">
        <f t="shared" si="56"/>
        <v/>
      </c>
      <c r="AA62" s="186"/>
      <c r="AB62" s="19"/>
      <c r="AC62" s="19">
        <f t="shared" si="57"/>
        <v>0</v>
      </c>
      <c r="AD62" s="19">
        <f t="shared" si="58"/>
        <v>0</v>
      </c>
      <c r="AE62" s="19">
        <f t="shared" si="59"/>
        <v>0</v>
      </c>
      <c r="AF62" s="19" t="str">
        <f t="shared" si="60"/>
        <v/>
      </c>
      <c r="AG62" s="186"/>
      <c r="AH62" s="187"/>
      <c r="AI62" s="7">
        <f t="shared" si="61"/>
        <v>0</v>
      </c>
      <c r="AJ62" s="7">
        <f t="shared" si="62"/>
        <v>0</v>
      </c>
      <c r="AK62" s="7">
        <f t="shared" si="63"/>
        <v>0</v>
      </c>
      <c r="AL62" s="7" t="str">
        <f t="shared" si="64"/>
        <v/>
      </c>
      <c r="AM62" s="189"/>
      <c r="AN62" s="19"/>
      <c r="AO62" s="187">
        <f t="shared" si="65"/>
        <v>0</v>
      </c>
      <c r="AP62" s="19">
        <f t="shared" si="66"/>
        <v>0</v>
      </c>
      <c r="AQ62" s="19">
        <f t="shared" si="67"/>
        <v>0</v>
      </c>
      <c r="AR62" s="19" t="str">
        <f t="shared" si="68"/>
        <v/>
      </c>
      <c r="AS62" s="189"/>
      <c r="AT62" s="19"/>
      <c r="AU62" s="19">
        <f t="shared" si="69"/>
        <v>0</v>
      </c>
      <c r="AV62" s="19">
        <f t="shared" si="70"/>
        <v>0</v>
      </c>
      <c r="AW62" s="187">
        <f t="shared" si="71"/>
        <v>0</v>
      </c>
      <c r="AX62" s="188" t="str">
        <f t="shared" si="72"/>
        <v/>
      </c>
      <c r="AY62" s="189"/>
      <c r="AZ62" s="19"/>
      <c r="BA62" s="19">
        <f t="shared" si="73"/>
        <v>0</v>
      </c>
      <c r="BB62" s="19">
        <f t="shared" si="74"/>
        <v>0</v>
      </c>
      <c r="BC62" s="187">
        <f t="shared" si="75"/>
        <v>0</v>
      </c>
      <c r="BD62" s="188" t="str">
        <f t="shared" si="76"/>
        <v/>
      </c>
      <c r="BG62" s="19">
        <f t="shared" si="77"/>
        <v>0</v>
      </c>
      <c r="BH62" s="19">
        <f t="shared" si="78"/>
        <v>0</v>
      </c>
      <c r="BI62" s="187">
        <f t="shared" si="79"/>
        <v>0</v>
      </c>
      <c r="BJ62" s="188" t="str">
        <f t="shared" si="80"/>
        <v/>
      </c>
    </row>
    <row r="63" spans="1:62" ht="12.75" customHeight="1" x14ac:dyDescent="0.3">
      <c r="A63" s="13">
        <v>60</v>
      </c>
      <c r="B63" s="61" t="s">
        <v>235</v>
      </c>
      <c r="C63" s="60" t="s">
        <v>16</v>
      </c>
      <c r="D63" s="4">
        <v>2010</v>
      </c>
      <c r="E63" s="10">
        <f t="shared" si="40"/>
        <v>1</v>
      </c>
      <c r="F63" s="13" t="str">
        <f t="shared" si="41"/>
        <v/>
      </c>
      <c r="G63" s="13" t="str">
        <f t="shared" si="42"/>
        <v/>
      </c>
      <c r="H63" s="13" t="str">
        <f t="shared" si="43"/>
        <v/>
      </c>
      <c r="I63" s="13" t="str">
        <f t="shared" si="44"/>
        <v/>
      </c>
      <c r="J63" s="13" t="str">
        <f t="shared" si="45"/>
        <v/>
      </c>
      <c r="K63" s="106" t="str">
        <f t="shared" si="46"/>
        <v/>
      </c>
      <c r="L63" s="106">
        <f t="shared" si="47"/>
        <v>36</v>
      </c>
      <c r="M63" s="202" t="str">
        <f t="shared" si="48"/>
        <v/>
      </c>
      <c r="N63" s="25">
        <f>IF(E63&lt;4,SUM(F63:M63),SUMPRODUCT(LARGE(F63:M63,{1;2;3;4})))</f>
        <v>36</v>
      </c>
      <c r="O63" s="186"/>
      <c r="P63" s="19"/>
      <c r="Q63" s="187">
        <f t="shared" si="49"/>
        <v>0</v>
      </c>
      <c r="R63" s="19">
        <f t="shared" si="50"/>
        <v>0</v>
      </c>
      <c r="S63" s="19">
        <f t="shared" si="51"/>
        <v>0</v>
      </c>
      <c r="T63" s="19" t="str">
        <f t="shared" si="52"/>
        <v/>
      </c>
      <c r="U63" s="186"/>
      <c r="V63" s="187"/>
      <c r="W63" s="7">
        <f t="shared" si="53"/>
        <v>0</v>
      </c>
      <c r="X63" s="7">
        <f t="shared" si="54"/>
        <v>0</v>
      </c>
      <c r="Y63" s="7">
        <f t="shared" si="55"/>
        <v>0</v>
      </c>
      <c r="Z63" s="7" t="str">
        <f t="shared" si="56"/>
        <v/>
      </c>
      <c r="AA63" s="186"/>
      <c r="AB63" s="19"/>
      <c r="AC63" s="19">
        <f t="shared" si="57"/>
        <v>0</v>
      </c>
      <c r="AD63" s="19">
        <f t="shared" si="58"/>
        <v>0</v>
      </c>
      <c r="AE63" s="19">
        <f t="shared" si="59"/>
        <v>0</v>
      </c>
      <c r="AF63" s="19" t="str">
        <f t="shared" si="60"/>
        <v/>
      </c>
      <c r="AG63" s="186"/>
      <c r="AH63" s="19"/>
      <c r="AI63" s="6">
        <f t="shared" si="61"/>
        <v>0</v>
      </c>
      <c r="AJ63" s="6">
        <f t="shared" si="62"/>
        <v>0</v>
      </c>
      <c r="AK63" s="7">
        <f t="shared" si="63"/>
        <v>0</v>
      </c>
      <c r="AL63" s="7" t="str">
        <f t="shared" si="64"/>
        <v/>
      </c>
      <c r="AM63" s="189"/>
      <c r="AN63" s="19"/>
      <c r="AO63" s="19">
        <f t="shared" si="65"/>
        <v>0</v>
      </c>
      <c r="AP63" s="19">
        <f t="shared" si="66"/>
        <v>0</v>
      </c>
      <c r="AQ63" s="19">
        <f t="shared" si="67"/>
        <v>0</v>
      </c>
      <c r="AR63" s="19" t="str">
        <f t="shared" si="68"/>
        <v/>
      </c>
      <c r="AS63" s="186"/>
      <c r="AT63" s="19"/>
      <c r="AU63" s="19">
        <f t="shared" si="69"/>
        <v>0</v>
      </c>
      <c r="AV63" s="19">
        <f t="shared" si="70"/>
        <v>0</v>
      </c>
      <c r="AW63" s="187">
        <f t="shared" si="71"/>
        <v>0</v>
      </c>
      <c r="AX63" s="188" t="str">
        <f t="shared" si="72"/>
        <v/>
      </c>
      <c r="AY63" s="186">
        <v>13</v>
      </c>
      <c r="AZ63" s="19">
        <v>2</v>
      </c>
      <c r="BA63" s="19">
        <f t="shared" si="73"/>
        <v>16</v>
      </c>
      <c r="BB63" s="19">
        <f t="shared" si="74"/>
        <v>20</v>
      </c>
      <c r="BC63" s="187">
        <f t="shared" si="75"/>
        <v>0</v>
      </c>
      <c r="BD63" s="188">
        <f t="shared" si="76"/>
        <v>36</v>
      </c>
      <c r="BG63" s="19">
        <f t="shared" si="77"/>
        <v>0</v>
      </c>
      <c r="BH63" s="19">
        <f t="shared" si="78"/>
        <v>0</v>
      </c>
      <c r="BI63" s="187">
        <f t="shared" si="79"/>
        <v>0</v>
      </c>
      <c r="BJ63" s="188" t="str">
        <f t="shared" si="80"/>
        <v/>
      </c>
    </row>
    <row r="64" spans="1:62" ht="12.75" customHeight="1" x14ac:dyDescent="0.3">
      <c r="A64" s="13">
        <v>61</v>
      </c>
      <c r="B64" s="61" t="s">
        <v>253</v>
      </c>
      <c r="C64" s="60" t="s">
        <v>33</v>
      </c>
      <c r="D64" s="4">
        <v>2008</v>
      </c>
      <c r="E64" s="10">
        <f t="shared" si="40"/>
        <v>1</v>
      </c>
      <c r="F64" s="13" t="str">
        <f t="shared" si="41"/>
        <v/>
      </c>
      <c r="G64" s="13" t="str">
        <f t="shared" si="42"/>
        <v/>
      </c>
      <c r="H64" s="13" t="str">
        <f t="shared" si="43"/>
        <v/>
      </c>
      <c r="I64" s="13" t="str">
        <f t="shared" si="44"/>
        <v/>
      </c>
      <c r="J64" s="13" t="str">
        <f t="shared" si="45"/>
        <v/>
      </c>
      <c r="K64" s="106">
        <f t="shared" si="46"/>
        <v>35</v>
      </c>
      <c r="L64" s="106" t="str">
        <f t="shared" si="47"/>
        <v/>
      </c>
      <c r="M64" s="202" t="str">
        <f t="shared" si="48"/>
        <v/>
      </c>
      <c r="N64" s="25">
        <f>IF(E64&lt;4,SUM(F64:M64),SUMPRODUCT(LARGE(F64:M64,{1;2;3;4})))</f>
        <v>35</v>
      </c>
      <c r="O64" s="186"/>
      <c r="P64" s="19"/>
      <c r="Q64" s="187">
        <f t="shared" si="49"/>
        <v>0</v>
      </c>
      <c r="R64" s="19">
        <f t="shared" si="50"/>
        <v>0</v>
      </c>
      <c r="S64" s="19">
        <f t="shared" si="51"/>
        <v>0</v>
      </c>
      <c r="T64" s="19" t="str">
        <f t="shared" si="52"/>
        <v/>
      </c>
      <c r="U64" s="186"/>
      <c r="V64" s="187"/>
      <c r="W64" s="7">
        <f t="shared" si="53"/>
        <v>0</v>
      </c>
      <c r="X64" s="7">
        <f t="shared" si="54"/>
        <v>0</v>
      </c>
      <c r="Y64" s="7">
        <f t="shared" si="55"/>
        <v>0</v>
      </c>
      <c r="Z64" s="7" t="str">
        <f t="shared" si="56"/>
        <v/>
      </c>
      <c r="AA64" s="186"/>
      <c r="AB64" s="19"/>
      <c r="AC64" s="19">
        <f t="shared" si="57"/>
        <v>0</v>
      </c>
      <c r="AD64" s="19">
        <f t="shared" si="58"/>
        <v>0</v>
      </c>
      <c r="AE64" s="19">
        <f t="shared" si="59"/>
        <v>0</v>
      </c>
      <c r="AF64" s="19" t="str">
        <f t="shared" si="60"/>
        <v/>
      </c>
      <c r="AG64" s="186"/>
      <c r="AH64" s="19"/>
      <c r="AI64" s="6">
        <f t="shared" si="61"/>
        <v>0</v>
      </c>
      <c r="AJ64" s="6">
        <f t="shared" si="62"/>
        <v>0</v>
      </c>
      <c r="AK64" s="7">
        <f t="shared" si="63"/>
        <v>0</v>
      </c>
      <c r="AL64" s="7" t="str">
        <f t="shared" si="64"/>
        <v/>
      </c>
      <c r="AM64" s="189"/>
      <c r="AN64" s="19"/>
      <c r="AO64" s="19">
        <f t="shared" si="65"/>
        <v>0</v>
      </c>
      <c r="AP64" s="19">
        <f t="shared" si="66"/>
        <v>0</v>
      </c>
      <c r="AQ64" s="19">
        <f t="shared" si="67"/>
        <v>0</v>
      </c>
      <c r="AR64" s="19" t="str">
        <f t="shared" si="68"/>
        <v/>
      </c>
      <c r="AS64" s="186">
        <v>10</v>
      </c>
      <c r="AT64" s="19">
        <v>1</v>
      </c>
      <c r="AU64" s="19">
        <f t="shared" si="69"/>
        <v>15</v>
      </c>
      <c r="AV64" s="19">
        <f t="shared" si="70"/>
        <v>20</v>
      </c>
      <c r="AW64" s="187">
        <f t="shared" si="71"/>
        <v>0</v>
      </c>
      <c r="AX64" s="188">
        <f t="shared" si="72"/>
        <v>35</v>
      </c>
      <c r="AY64" s="186"/>
      <c r="AZ64" s="19"/>
      <c r="BA64" s="19">
        <f t="shared" si="73"/>
        <v>0</v>
      </c>
      <c r="BB64" s="19">
        <f t="shared" si="74"/>
        <v>0</v>
      </c>
      <c r="BC64" s="187">
        <f t="shared" si="75"/>
        <v>0</v>
      </c>
      <c r="BD64" s="188" t="str">
        <f t="shared" si="76"/>
        <v/>
      </c>
      <c r="BG64" s="19">
        <f t="shared" si="77"/>
        <v>0</v>
      </c>
      <c r="BH64" s="19">
        <f t="shared" si="78"/>
        <v>0</v>
      </c>
      <c r="BI64" s="187">
        <f t="shared" si="79"/>
        <v>0</v>
      </c>
      <c r="BJ64" s="188" t="str">
        <f t="shared" si="80"/>
        <v/>
      </c>
    </row>
    <row r="65" spans="1:62" ht="12.75" customHeight="1" x14ac:dyDescent="0.3">
      <c r="A65" s="13">
        <v>62</v>
      </c>
      <c r="B65" s="61"/>
      <c r="C65" s="60"/>
      <c r="D65" s="4"/>
      <c r="E65" s="10">
        <f t="shared" ref="E65:E70" si="81">(+R65+X65+AP65+AD65+AJ65+AV65+BB65)/20</f>
        <v>0</v>
      </c>
      <c r="F65" s="13" t="str">
        <f t="shared" si="41"/>
        <v/>
      </c>
      <c r="G65" s="13" t="str">
        <f t="shared" si="42"/>
        <v/>
      </c>
      <c r="H65" s="13" t="str">
        <f t="shared" si="43"/>
        <v/>
      </c>
      <c r="I65" s="13" t="str">
        <f t="shared" si="44"/>
        <v/>
      </c>
      <c r="J65" s="13" t="str">
        <f t="shared" si="45"/>
        <v/>
      </c>
      <c r="K65" s="106" t="str">
        <f t="shared" si="46"/>
        <v/>
      </c>
      <c r="L65" s="106" t="str">
        <f t="shared" si="47"/>
        <v/>
      </c>
      <c r="M65" s="202" t="str">
        <f t="shared" si="48"/>
        <v/>
      </c>
      <c r="N65" s="25">
        <f>IF(E65&lt;4,SUM(F65:M65),SUMPRODUCT(LARGE(F65:M65,{1;2;3;4})))</f>
        <v>0</v>
      </c>
      <c r="O65" s="186"/>
      <c r="P65" s="19"/>
      <c r="Q65" s="187">
        <f t="shared" si="49"/>
        <v>0</v>
      </c>
      <c r="R65" s="19">
        <f t="shared" si="50"/>
        <v>0</v>
      </c>
      <c r="S65" s="19">
        <f t="shared" si="51"/>
        <v>0</v>
      </c>
      <c r="T65" s="19" t="str">
        <f t="shared" si="52"/>
        <v/>
      </c>
      <c r="U65" s="186"/>
      <c r="V65" s="187"/>
      <c r="W65" s="7">
        <f t="shared" si="53"/>
        <v>0</v>
      </c>
      <c r="X65" s="7">
        <f t="shared" si="54"/>
        <v>0</v>
      </c>
      <c r="Y65" s="7">
        <f t="shared" si="55"/>
        <v>0</v>
      </c>
      <c r="Z65" s="7" t="str">
        <f t="shared" si="56"/>
        <v/>
      </c>
      <c r="AA65" s="186"/>
      <c r="AB65" s="19"/>
      <c r="AC65" s="19">
        <f t="shared" si="57"/>
        <v>0</v>
      </c>
      <c r="AD65" s="19">
        <f t="shared" si="58"/>
        <v>0</v>
      </c>
      <c r="AE65" s="19">
        <f t="shared" si="59"/>
        <v>0</v>
      </c>
      <c r="AF65" s="19" t="str">
        <f t="shared" si="60"/>
        <v/>
      </c>
      <c r="AG65" s="186"/>
      <c r="AH65" s="19"/>
      <c r="AI65" s="6">
        <f t="shared" si="61"/>
        <v>0</v>
      </c>
      <c r="AJ65" s="6">
        <f t="shared" si="62"/>
        <v>0</v>
      </c>
      <c r="AK65" s="7">
        <f t="shared" si="63"/>
        <v>0</v>
      </c>
      <c r="AL65" s="7" t="str">
        <f t="shared" si="64"/>
        <v/>
      </c>
      <c r="AM65" s="189"/>
      <c r="AN65" s="19"/>
      <c r="AO65" s="19">
        <f t="shared" si="65"/>
        <v>0</v>
      </c>
      <c r="AP65" s="19">
        <f t="shared" si="66"/>
        <v>0</v>
      </c>
      <c r="AQ65" s="19">
        <f t="shared" si="67"/>
        <v>0</v>
      </c>
      <c r="AR65" s="19" t="str">
        <f t="shared" si="68"/>
        <v/>
      </c>
      <c r="AS65" s="186"/>
      <c r="AT65" s="19"/>
      <c r="AU65" s="19">
        <f t="shared" si="69"/>
        <v>0</v>
      </c>
      <c r="AV65" s="19">
        <f t="shared" si="70"/>
        <v>0</v>
      </c>
      <c r="AW65" s="187">
        <f t="shared" si="71"/>
        <v>0</v>
      </c>
      <c r="AX65" s="188" t="str">
        <f t="shared" si="72"/>
        <v/>
      </c>
      <c r="AY65" s="186"/>
      <c r="AZ65" s="19"/>
      <c r="BA65" s="19">
        <f t="shared" si="73"/>
        <v>0</v>
      </c>
      <c r="BB65" s="19">
        <f t="shared" si="74"/>
        <v>0</v>
      </c>
      <c r="BC65" s="187">
        <f t="shared" si="75"/>
        <v>0</v>
      </c>
      <c r="BD65" s="188" t="str">
        <f t="shared" si="76"/>
        <v/>
      </c>
      <c r="BG65" s="19">
        <f t="shared" si="77"/>
        <v>0</v>
      </c>
      <c r="BH65" s="19">
        <f t="shared" si="78"/>
        <v>0</v>
      </c>
      <c r="BI65" s="187">
        <f t="shared" si="79"/>
        <v>0</v>
      </c>
      <c r="BJ65" s="188" t="str">
        <f t="shared" si="80"/>
        <v/>
      </c>
    </row>
    <row r="66" spans="1:62" ht="12.75" customHeight="1" x14ac:dyDescent="0.3">
      <c r="A66" s="13">
        <v>63</v>
      </c>
      <c r="B66" s="61"/>
      <c r="C66" s="60"/>
      <c r="D66" s="4"/>
      <c r="E66" s="10">
        <f t="shared" si="81"/>
        <v>0</v>
      </c>
      <c r="F66" s="13" t="str">
        <f t="shared" si="41"/>
        <v/>
      </c>
      <c r="G66" s="13" t="str">
        <f t="shared" si="42"/>
        <v/>
      </c>
      <c r="H66" s="13" t="str">
        <f t="shared" si="43"/>
        <v/>
      </c>
      <c r="I66" s="13" t="str">
        <f t="shared" si="44"/>
        <v/>
      </c>
      <c r="J66" s="13" t="str">
        <f t="shared" si="45"/>
        <v/>
      </c>
      <c r="K66" s="106" t="str">
        <f t="shared" si="46"/>
        <v/>
      </c>
      <c r="L66" s="106" t="str">
        <f t="shared" si="47"/>
        <v/>
      </c>
      <c r="M66" s="202" t="str">
        <f t="shared" si="48"/>
        <v/>
      </c>
      <c r="N66" s="25">
        <f>IF(E66&lt;4,SUM(F66:M66),SUMPRODUCT(LARGE(F66:M66,{1;2;3;4})))</f>
        <v>0</v>
      </c>
      <c r="O66" s="186"/>
      <c r="P66" s="19"/>
      <c r="Q66" s="187">
        <f t="shared" si="49"/>
        <v>0</v>
      </c>
      <c r="R66" s="19">
        <f t="shared" si="50"/>
        <v>0</v>
      </c>
      <c r="S66" s="19">
        <f t="shared" si="51"/>
        <v>0</v>
      </c>
      <c r="T66" s="19" t="str">
        <f t="shared" si="52"/>
        <v/>
      </c>
      <c r="U66" s="186"/>
      <c r="V66" s="187"/>
      <c r="W66" s="7">
        <f t="shared" si="53"/>
        <v>0</v>
      </c>
      <c r="X66" s="7">
        <f t="shared" si="54"/>
        <v>0</v>
      </c>
      <c r="Y66" s="7">
        <f t="shared" si="55"/>
        <v>0</v>
      </c>
      <c r="Z66" s="7" t="str">
        <f t="shared" si="56"/>
        <v/>
      </c>
      <c r="AA66" s="186"/>
      <c r="AB66" s="19"/>
      <c r="AC66" s="19">
        <f t="shared" si="57"/>
        <v>0</v>
      </c>
      <c r="AD66" s="19">
        <f t="shared" si="58"/>
        <v>0</v>
      </c>
      <c r="AE66" s="19">
        <f t="shared" si="59"/>
        <v>0</v>
      </c>
      <c r="AF66" s="19" t="str">
        <f t="shared" si="60"/>
        <v/>
      </c>
      <c r="AG66" s="186"/>
      <c r="AH66" s="19"/>
      <c r="AI66" s="6">
        <f t="shared" si="61"/>
        <v>0</v>
      </c>
      <c r="AJ66" s="6">
        <f t="shared" si="62"/>
        <v>0</v>
      </c>
      <c r="AK66" s="7">
        <f t="shared" si="63"/>
        <v>0</v>
      </c>
      <c r="AL66" s="7" t="str">
        <f t="shared" si="64"/>
        <v/>
      </c>
      <c r="AM66" s="189"/>
      <c r="AN66" s="19"/>
      <c r="AO66" s="19">
        <f t="shared" si="65"/>
        <v>0</v>
      </c>
      <c r="AP66" s="19">
        <f t="shared" si="66"/>
        <v>0</v>
      </c>
      <c r="AQ66" s="19">
        <f t="shared" si="67"/>
        <v>0</v>
      </c>
      <c r="AR66" s="19" t="str">
        <f t="shared" si="68"/>
        <v/>
      </c>
      <c r="AS66" s="186"/>
      <c r="AT66" s="19"/>
      <c r="AU66" s="19">
        <f t="shared" si="69"/>
        <v>0</v>
      </c>
      <c r="AV66" s="19">
        <f t="shared" si="70"/>
        <v>0</v>
      </c>
      <c r="AW66" s="187">
        <f t="shared" si="71"/>
        <v>0</v>
      </c>
      <c r="AX66" s="188" t="str">
        <f t="shared" si="72"/>
        <v/>
      </c>
      <c r="AY66" s="186"/>
      <c r="AZ66" s="19"/>
      <c r="BA66" s="19">
        <f t="shared" si="73"/>
        <v>0</v>
      </c>
      <c r="BB66" s="19">
        <f t="shared" si="74"/>
        <v>0</v>
      </c>
      <c r="BC66" s="187">
        <f t="shared" si="75"/>
        <v>0</v>
      </c>
      <c r="BD66" s="188" t="str">
        <f t="shared" si="76"/>
        <v/>
      </c>
      <c r="BG66" s="19">
        <f t="shared" si="77"/>
        <v>0</v>
      </c>
      <c r="BH66" s="19">
        <f t="shared" si="78"/>
        <v>0</v>
      </c>
      <c r="BI66" s="187">
        <f t="shared" si="79"/>
        <v>0</v>
      </c>
      <c r="BJ66" s="188" t="str">
        <f t="shared" si="80"/>
        <v/>
      </c>
    </row>
    <row r="67" spans="1:62" ht="12.75" customHeight="1" x14ac:dyDescent="0.3">
      <c r="A67" s="13">
        <v>64</v>
      </c>
      <c r="B67" s="61"/>
      <c r="C67" s="60"/>
      <c r="D67" s="4"/>
      <c r="E67" s="10">
        <f t="shared" si="81"/>
        <v>0</v>
      </c>
      <c r="F67" s="13" t="str">
        <f t="shared" si="41"/>
        <v/>
      </c>
      <c r="G67" s="13" t="str">
        <f t="shared" si="42"/>
        <v/>
      </c>
      <c r="H67" s="13" t="str">
        <f t="shared" si="43"/>
        <v/>
      </c>
      <c r="I67" s="13" t="str">
        <f t="shared" si="44"/>
        <v/>
      </c>
      <c r="J67" s="13" t="str">
        <f t="shared" si="45"/>
        <v/>
      </c>
      <c r="K67" s="106" t="str">
        <f t="shared" si="46"/>
        <v/>
      </c>
      <c r="L67" s="106" t="str">
        <f t="shared" si="47"/>
        <v/>
      </c>
      <c r="M67" s="202" t="str">
        <f t="shared" si="48"/>
        <v/>
      </c>
      <c r="N67" s="25">
        <f>IF(E67&lt;4,SUM(F67:M67),SUMPRODUCT(LARGE(F67:M67,{1;2;3;4})))</f>
        <v>0</v>
      </c>
      <c r="O67" s="186"/>
      <c r="P67" s="19"/>
      <c r="Q67" s="187">
        <f t="shared" ref="Q67:Q70" si="82">CEILING(100*P67/$P$2,1)</f>
        <v>0</v>
      </c>
      <c r="R67" s="19">
        <f t="shared" si="50"/>
        <v>0</v>
      </c>
      <c r="S67" s="19">
        <f t="shared" si="51"/>
        <v>0</v>
      </c>
      <c r="T67" s="19" t="str">
        <f t="shared" ref="T67:T70" si="83">IF(O67="","",Q67+R67+S67)</f>
        <v/>
      </c>
      <c r="U67" s="186"/>
      <c r="V67" s="187"/>
      <c r="W67" s="7">
        <f t="shared" ref="W67:W70" si="84">CEILING(100*V67/$V$2,1)</f>
        <v>0</v>
      </c>
      <c r="X67" s="7">
        <f t="shared" si="54"/>
        <v>0</v>
      </c>
      <c r="Y67" s="7">
        <f t="shared" si="55"/>
        <v>0</v>
      </c>
      <c r="Z67" s="7" t="str">
        <f t="shared" ref="Z67:Z70" si="85">IF(U67="","",W67+X67+Y67)</f>
        <v/>
      </c>
      <c r="AA67" s="186"/>
      <c r="AB67" s="19"/>
      <c r="AC67" s="19">
        <f t="shared" ref="AC67:AC70" si="86">CEILING(100*AB67/$AB$2,1)</f>
        <v>0</v>
      </c>
      <c r="AD67" s="19">
        <f t="shared" si="58"/>
        <v>0</v>
      </c>
      <c r="AE67" s="19">
        <f t="shared" si="59"/>
        <v>0</v>
      </c>
      <c r="AF67" s="19" t="str">
        <f t="shared" ref="AF67:AF70" si="87">IF(AA67="","",AC67+AD67+AE67)</f>
        <v/>
      </c>
      <c r="AG67" s="186"/>
      <c r="AH67" s="19"/>
      <c r="AI67" s="6">
        <f t="shared" ref="AI67:AI70" si="88">CEILING(100*AH67/$AH$2,1)</f>
        <v>0</v>
      </c>
      <c r="AJ67" s="6">
        <f t="shared" si="62"/>
        <v>0</v>
      </c>
      <c r="AK67" s="7">
        <f t="shared" si="63"/>
        <v>0</v>
      </c>
      <c r="AL67" s="7" t="str">
        <f t="shared" ref="AL67:AL70" si="89">IF(AG67="","",AI67+AJ67+AK67)</f>
        <v/>
      </c>
      <c r="AM67" s="189"/>
      <c r="AN67" s="19"/>
      <c r="AO67" s="19">
        <f t="shared" ref="AO67:AO70" si="90">CEILING(100*AN67/$AN$2,1)</f>
        <v>0</v>
      </c>
      <c r="AP67" s="19">
        <f t="shared" si="66"/>
        <v>0</v>
      </c>
      <c r="AQ67" s="19">
        <f t="shared" si="67"/>
        <v>0</v>
      </c>
      <c r="AR67" s="19" t="str">
        <f t="shared" ref="AR67:AR70" si="91">IF(AM67="","",AO67+AP67+AQ67)</f>
        <v/>
      </c>
      <c r="AS67" s="186"/>
      <c r="AT67" s="19"/>
      <c r="AU67" s="19">
        <f t="shared" ref="AU67:AU70" si="92">CEILING(100*AT67/$AT$2,1)</f>
        <v>0</v>
      </c>
      <c r="AV67" s="19">
        <f t="shared" si="70"/>
        <v>0</v>
      </c>
      <c r="AW67" s="187">
        <f t="shared" si="71"/>
        <v>0</v>
      </c>
      <c r="AX67" s="188" t="str">
        <f t="shared" ref="AX67:AX70" si="93">IF(AS67="","",AU67+AV67+AW67)</f>
        <v/>
      </c>
      <c r="AY67" s="186"/>
      <c r="AZ67" s="19"/>
      <c r="BA67" s="19">
        <f t="shared" ref="BA67:BA70" si="94">CEILING(100*AZ67/$AZ$2,1)</f>
        <v>0</v>
      </c>
      <c r="BB67" s="19">
        <f t="shared" si="74"/>
        <v>0</v>
      </c>
      <c r="BC67" s="187">
        <f t="shared" si="75"/>
        <v>0</v>
      </c>
      <c r="BD67" s="188" t="str">
        <f t="shared" ref="BD67:BD70" si="95">IF(AY67="","",BA67+BB67+BC67)</f>
        <v/>
      </c>
      <c r="BG67" s="19">
        <f t="shared" ref="BG67:BG70" si="96">CEILING(100*BF67/$BF$2,1)</f>
        <v>0</v>
      </c>
      <c r="BH67" s="19">
        <f t="shared" si="78"/>
        <v>0</v>
      </c>
      <c r="BI67" s="187">
        <f t="shared" si="79"/>
        <v>0</v>
      </c>
      <c r="BJ67" s="188" t="str">
        <f t="shared" ref="BJ67" si="97">IF(BE67="","",BG67+BH67+BI67)</f>
        <v/>
      </c>
    </row>
    <row r="68" spans="1:62" ht="12.75" customHeight="1" x14ac:dyDescent="0.3">
      <c r="A68" s="13">
        <v>65</v>
      </c>
      <c r="B68" s="61"/>
      <c r="C68" s="60"/>
      <c r="D68" s="4"/>
      <c r="E68" s="10">
        <f t="shared" si="81"/>
        <v>0</v>
      </c>
      <c r="F68" s="13" t="str">
        <f t="shared" si="41"/>
        <v/>
      </c>
      <c r="G68" s="13" t="str">
        <f t="shared" si="42"/>
        <v/>
      </c>
      <c r="H68" s="13" t="str">
        <f t="shared" si="43"/>
        <v/>
      </c>
      <c r="I68" s="13" t="str">
        <f t="shared" si="44"/>
        <v/>
      </c>
      <c r="J68" s="13" t="str">
        <f t="shared" si="45"/>
        <v/>
      </c>
      <c r="K68" s="106" t="str">
        <f t="shared" si="46"/>
        <v/>
      </c>
      <c r="L68" s="106" t="str">
        <f t="shared" si="47"/>
        <v/>
      </c>
      <c r="M68" s="202">
        <f t="shared" si="48"/>
        <v>0</v>
      </c>
      <c r="N68" s="25">
        <f>IF(E68&lt;4,SUM(F68:M68),SUMPRODUCT(LARGE(F68:M68,{1;2;3;4})))</f>
        <v>0</v>
      </c>
      <c r="O68" s="186"/>
      <c r="P68" s="19"/>
      <c r="Q68" s="187">
        <f t="shared" si="82"/>
        <v>0</v>
      </c>
      <c r="R68" s="19">
        <f t="shared" si="50"/>
        <v>0</v>
      </c>
      <c r="S68" s="19">
        <f t="shared" si="51"/>
        <v>0</v>
      </c>
      <c r="T68" s="19" t="str">
        <f t="shared" si="83"/>
        <v/>
      </c>
      <c r="U68" s="186"/>
      <c r="V68" s="187"/>
      <c r="W68" s="7">
        <f t="shared" si="84"/>
        <v>0</v>
      </c>
      <c r="X68" s="7">
        <f t="shared" si="54"/>
        <v>0</v>
      </c>
      <c r="Y68" s="7">
        <f t="shared" si="55"/>
        <v>0</v>
      </c>
      <c r="Z68" s="7" t="str">
        <f t="shared" si="85"/>
        <v/>
      </c>
      <c r="AA68" s="186"/>
      <c r="AB68" s="19"/>
      <c r="AC68" s="19">
        <f t="shared" si="86"/>
        <v>0</v>
      </c>
      <c r="AD68" s="19">
        <f t="shared" si="58"/>
        <v>0</v>
      </c>
      <c r="AE68" s="19">
        <f t="shared" si="59"/>
        <v>0</v>
      </c>
      <c r="AF68" s="19" t="str">
        <f t="shared" si="87"/>
        <v/>
      </c>
      <c r="AG68" s="186"/>
      <c r="AH68" s="19"/>
      <c r="AI68" s="6">
        <f t="shared" si="88"/>
        <v>0</v>
      </c>
      <c r="AJ68" s="6">
        <f t="shared" si="62"/>
        <v>0</v>
      </c>
      <c r="AK68" s="7">
        <f t="shared" si="63"/>
        <v>0</v>
      </c>
      <c r="AL68" s="7" t="str">
        <f t="shared" si="89"/>
        <v/>
      </c>
      <c r="AM68" s="189"/>
      <c r="AN68" s="19"/>
      <c r="AO68" s="19">
        <f t="shared" si="90"/>
        <v>0</v>
      </c>
      <c r="AP68" s="19">
        <f t="shared" si="66"/>
        <v>0</v>
      </c>
      <c r="AQ68" s="19">
        <f t="shared" si="67"/>
        <v>0</v>
      </c>
      <c r="AR68" s="19" t="str">
        <f t="shared" si="91"/>
        <v/>
      </c>
      <c r="AS68" s="186"/>
      <c r="AT68" s="19"/>
      <c r="AU68" s="19">
        <f t="shared" si="92"/>
        <v>0</v>
      </c>
      <c r="AV68" s="19">
        <f t="shared" si="70"/>
        <v>0</v>
      </c>
      <c r="AW68" s="187">
        <f t="shared" si="71"/>
        <v>0</v>
      </c>
      <c r="AX68" s="188" t="str">
        <f t="shared" si="93"/>
        <v/>
      </c>
      <c r="AY68" s="186"/>
      <c r="AZ68" s="19"/>
      <c r="BA68" s="19">
        <f t="shared" si="94"/>
        <v>0</v>
      </c>
      <c r="BB68" s="19">
        <f t="shared" si="74"/>
        <v>0</v>
      </c>
      <c r="BC68" s="187">
        <f t="shared" si="75"/>
        <v>0</v>
      </c>
      <c r="BD68" s="188" t="str">
        <f t="shared" si="95"/>
        <v/>
      </c>
      <c r="BG68" s="19">
        <f t="shared" si="96"/>
        <v>0</v>
      </c>
      <c r="BH68" s="19">
        <f t="shared" si="78"/>
        <v>0</v>
      </c>
      <c r="BI68" s="187">
        <f t="shared" si="79"/>
        <v>0</v>
      </c>
    </row>
    <row r="69" spans="1:62" ht="12.75" customHeight="1" x14ac:dyDescent="0.3">
      <c r="A69" s="13">
        <v>66</v>
      </c>
      <c r="B69" s="61"/>
      <c r="C69" s="60"/>
      <c r="D69" s="4"/>
      <c r="E69" s="10">
        <f t="shared" si="81"/>
        <v>0</v>
      </c>
      <c r="F69" s="13" t="str">
        <f t="shared" si="41"/>
        <v/>
      </c>
      <c r="G69" s="13" t="str">
        <f t="shared" si="42"/>
        <v/>
      </c>
      <c r="H69" s="13" t="str">
        <f t="shared" si="43"/>
        <v/>
      </c>
      <c r="I69" s="13" t="str">
        <f t="shared" si="44"/>
        <v/>
      </c>
      <c r="J69" s="13" t="str">
        <f t="shared" si="45"/>
        <v/>
      </c>
      <c r="K69" s="106" t="str">
        <f t="shared" si="46"/>
        <v/>
      </c>
      <c r="L69" s="106" t="str">
        <f t="shared" si="47"/>
        <v/>
      </c>
      <c r="M69" s="202">
        <f t="shared" si="48"/>
        <v>0</v>
      </c>
      <c r="N69" s="25">
        <f>IF(E69&lt;4,SUM(F69:M69),SUMPRODUCT(LARGE(F69:M69,{1;2;3;4})))</f>
        <v>0</v>
      </c>
      <c r="O69" s="186"/>
      <c r="P69" s="19"/>
      <c r="Q69" s="187">
        <f t="shared" si="82"/>
        <v>0</v>
      </c>
      <c r="R69" s="19">
        <f t="shared" si="50"/>
        <v>0</v>
      </c>
      <c r="S69" s="19">
        <f t="shared" si="51"/>
        <v>0</v>
      </c>
      <c r="T69" s="19" t="str">
        <f t="shared" si="83"/>
        <v/>
      </c>
      <c r="U69" s="186"/>
      <c r="V69" s="187"/>
      <c r="W69" s="7">
        <f t="shared" si="84"/>
        <v>0</v>
      </c>
      <c r="X69" s="7">
        <f t="shared" si="54"/>
        <v>0</v>
      </c>
      <c r="Y69" s="7">
        <f t="shared" si="55"/>
        <v>0</v>
      </c>
      <c r="Z69" s="7" t="str">
        <f t="shared" si="85"/>
        <v/>
      </c>
      <c r="AA69" s="186"/>
      <c r="AB69" s="19"/>
      <c r="AC69" s="19">
        <f t="shared" si="86"/>
        <v>0</v>
      </c>
      <c r="AD69" s="19">
        <f t="shared" si="58"/>
        <v>0</v>
      </c>
      <c r="AE69" s="19">
        <f t="shared" si="59"/>
        <v>0</v>
      </c>
      <c r="AF69" s="19" t="str">
        <f t="shared" si="87"/>
        <v/>
      </c>
      <c r="AG69" s="186"/>
      <c r="AH69" s="19"/>
      <c r="AI69" s="6">
        <f t="shared" si="88"/>
        <v>0</v>
      </c>
      <c r="AJ69" s="6">
        <f t="shared" si="62"/>
        <v>0</v>
      </c>
      <c r="AK69" s="7">
        <f t="shared" si="63"/>
        <v>0</v>
      </c>
      <c r="AL69" s="7" t="str">
        <f t="shared" si="89"/>
        <v/>
      </c>
      <c r="AM69" s="189"/>
      <c r="AN69" s="19"/>
      <c r="AO69" s="19">
        <f t="shared" si="90"/>
        <v>0</v>
      </c>
      <c r="AP69" s="19">
        <f t="shared" si="66"/>
        <v>0</v>
      </c>
      <c r="AQ69" s="19">
        <f t="shared" si="67"/>
        <v>0</v>
      </c>
      <c r="AR69" s="19" t="str">
        <f t="shared" si="91"/>
        <v/>
      </c>
      <c r="AS69" s="186"/>
      <c r="AT69" s="19"/>
      <c r="AU69" s="19">
        <f t="shared" si="92"/>
        <v>0</v>
      </c>
      <c r="AV69" s="19">
        <f t="shared" si="70"/>
        <v>0</v>
      </c>
      <c r="AW69" s="187">
        <f t="shared" si="71"/>
        <v>0</v>
      </c>
      <c r="AX69" s="188" t="str">
        <f t="shared" si="93"/>
        <v/>
      </c>
      <c r="AY69" s="186"/>
      <c r="AZ69" s="19"/>
      <c r="BA69" s="19">
        <f t="shared" si="94"/>
        <v>0</v>
      </c>
      <c r="BB69" s="19">
        <f t="shared" si="74"/>
        <v>0</v>
      </c>
      <c r="BC69" s="187">
        <f t="shared" si="75"/>
        <v>0</v>
      </c>
      <c r="BD69" s="188" t="str">
        <f t="shared" si="95"/>
        <v/>
      </c>
      <c r="BG69" s="19">
        <f t="shared" si="96"/>
        <v>0</v>
      </c>
      <c r="BH69" s="19">
        <f t="shared" si="78"/>
        <v>0</v>
      </c>
      <c r="BI69" s="187">
        <f t="shared" si="79"/>
        <v>0</v>
      </c>
    </row>
    <row r="70" spans="1:62" ht="12.75" customHeight="1" x14ac:dyDescent="0.3">
      <c r="A70" s="13">
        <v>67</v>
      </c>
      <c r="B70" s="61"/>
      <c r="C70" s="60"/>
      <c r="D70" s="4"/>
      <c r="E70" s="10">
        <f t="shared" si="81"/>
        <v>0</v>
      </c>
      <c r="F70" s="13" t="str">
        <f t="shared" si="41"/>
        <v/>
      </c>
      <c r="G70" s="13" t="str">
        <f t="shared" si="42"/>
        <v/>
      </c>
      <c r="H70" s="13" t="str">
        <f t="shared" si="43"/>
        <v/>
      </c>
      <c r="I70" s="13" t="str">
        <f t="shared" si="44"/>
        <v/>
      </c>
      <c r="J70" s="13" t="str">
        <f t="shared" si="45"/>
        <v/>
      </c>
      <c r="K70" s="13"/>
      <c r="L70" s="106" t="str">
        <f t="shared" si="47"/>
        <v/>
      </c>
      <c r="M70" s="202">
        <f t="shared" si="48"/>
        <v>0</v>
      </c>
      <c r="N70" s="25">
        <f>IF(E70&lt;4,SUM(F70:M70),SUMPRODUCT(LARGE(F70:M70,{1;2;3;4})))</f>
        <v>0</v>
      </c>
      <c r="O70" s="186"/>
      <c r="P70" s="19"/>
      <c r="Q70" s="187">
        <f t="shared" si="82"/>
        <v>0</v>
      </c>
      <c r="R70" s="19">
        <f t="shared" si="50"/>
        <v>0</v>
      </c>
      <c r="S70" s="19">
        <f t="shared" si="51"/>
        <v>0</v>
      </c>
      <c r="T70" s="19" t="str">
        <f t="shared" si="83"/>
        <v/>
      </c>
      <c r="U70" s="186"/>
      <c r="V70" s="187"/>
      <c r="W70" s="7">
        <f t="shared" si="84"/>
        <v>0</v>
      </c>
      <c r="X70" s="7">
        <f t="shared" si="54"/>
        <v>0</v>
      </c>
      <c r="Y70" s="7">
        <f t="shared" si="55"/>
        <v>0</v>
      </c>
      <c r="Z70" s="7" t="str">
        <f t="shared" si="85"/>
        <v/>
      </c>
      <c r="AA70" s="186"/>
      <c r="AB70" s="19"/>
      <c r="AC70" s="19">
        <f t="shared" si="86"/>
        <v>0</v>
      </c>
      <c r="AD70" s="19">
        <f t="shared" si="58"/>
        <v>0</v>
      </c>
      <c r="AE70" s="19">
        <f t="shared" si="59"/>
        <v>0</v>
      </c>
      <c r="AF70" s="19" t="str">
        <f t="shared" si="87"/>
        <v/>
      </c>
      <c r="AG70" s="186"/>
      <c r="AH70" s="19"/>
      <c r="AI70" s="6">
        <f t="shared" si="88"/>
        <v>0</v>
      </c>
      <c r="AJ70" s="6">
        <f t="shared" si="62"/>
        <v>0</v>
      </c>
      <c r="AK70" s="7">
        <f t="shared" si="63"/>
        <v>0</v>
      </c>
      <c r="AL70" s="7" t="str">
        <f t="shared" si="89"/>
        <v/>
      </c>
      <c r="AM70" s="189"/>
      <c r="AN70" s="19"/>
      <c r="AO70" s="19">
        <f t="shared" si="90"/>
        <v>0</v>
      </c>
      <c r="AP70" s="19">
        <f t="shared" si="66"/>
        <v>0</v>
      </c>
      <c r="AQ70" s="19">
        <f t="shared" si="67"/>
        <v>0</v>
      </c>
      <c r="AR70" s="19" t="str">
        <f t="shared" si="91"/>
        <v/>
      </c>
      <c r="AS70" s="186"/>
      <c r="AT70" s="19"/>
      <c r="AU70" s="19">
        <f t="shared" si="92"/>
        <v>0</v>
      </c>
      <c r="AV70" s="19">
        <f t="shared" si="70"/>
        <v>0</v>
      </c>
      <c r="AW70" s="187">
        <f t="shared" si="71"/>
        <v>0</v>
      </c>
      <c r="AX70" s="188" t="str">
        <f t="shared" si="93"/>
        <v/>
      </c>
      <c r="AY70" s="186"/>
      <c r="AZ70" s="19"/>
      <c r="BA70" s="19">
        <f t="shared" si="94"/>
        <v>0</v>
      </c>
      <c r="BB70" s="19">
        <f t="shared" si="74"/>
        <v>0</v>
      </c>
      <c r="BC70" s="187">
        <f t="shared" si="75"/>
        <v>0</v>
      </c>
      <c r="BD70" s="188" t="str">
        <f t="shared" si="95"/>
        <v/>
      </c>
      <c r="BG70" s="19">
        <f t="shared" si="96"/>
        <v>0</v>
      </c>
      <c r="BH70" s="19">
        <f t="shared" si="78"/>
        <v>0</v>
      </c>
      <c r="BI70" s="187">
        <f t="shared" si="79"/>
        <v>0</v>
      </c>
    </row>
    <row r="71" spans="1:62" ht="12.75" customHeight="1" x14ac:dyDescent="0.25">
      <c r="A71" s="12"/>
      <c r="D71" s="12"/>
    </row>
    <row r="72" spans="1:62" ht="12.75" customHeight="1" x14ac:dyDescent="0.25">
      <c r="A72" s="12"/>
      <c r="D72" s="12"/>
    </row>
    <row r="73" spans="1:62" ht="12.75" customHeight="1" x14ac:dyDescent="0.25">
      <c r="A73" s="12"/>
      <c r="D73" s="12"/>
    </row>
    <row r="74" spans="1:62" ht="12.75" customHeight="1" x14ac:dyDescent="0.25">
      <c r="A74" s="12"/>
      <c r="D74" s="12"/>
    </row>
    <row r="75" spans="1:62" ht="12.75" customHeight="1" x14ac:dyDescent="0.25">
      <c r="A75" s="12"/>
      <c r="D75" s="12"/>
    </row>
    <row r="76" spans="1:62" ht="12.75" customHeight="1" x14ac:dyDescent="0.25">
      <c r="A76" s="12"/>
      <c r="D76" s="12"/>
    </row>
    <row r="77" spans="1:62" ht="12.75" customHeight="1" x14ac:dyDescent="0.25">
      <c r="A77" s="12"/>
      <c r="D77" s="12"/>
    </row>
    <row r="78" spans="1:62" ht="12.75" customHeight="1" x14ac:dyDescent="0.25">
      <c r="A78" s="12"/>
      <c r="D78" s="12"/>
    </row>
    <row r="79" spans="1:62" ht="12.75" customHeight="1" x14ac:dyDescent="0.25">
      <c r="A79" s="12"/>
      <c r="D79" s="12"/>
    </row>
    <row r="80" spans="1:62" ht="12.75" customHeight="1" x14ac:dyDescent="0.25">
      <c r="A80" s="12"/>
      <c r="D80" s="12"/>
    </row>
    <row r="81" spans="1:4" ht="12.75" customHeight="1" x14ac:dyDescent="0.25">
      <c r="A81" s="12"/>
      <c r="D81" s="12"/>
    </row>
    <row r="82" spans="1:4" ht="12.75" customHeight="1" x14ac:dyDescent="0.25">
      <c r="A82" s="12"/>
      <c r="D82" s="12"/>
    </row>
    <row r="83" spans="1:4" ht="12.75" customHeight="1" x14ac:dyDescent="0.25">
      <c r="A83" s="12"/>
      <c r="D83" s="12"/>
    </row>
    <row r="84" spans="1:4" ht="12.75" customHeight="1" x14ac:dyDescent="0.25">
      <c r="A84" s="12"/>
      <c r="D84" s="12"/>
    </row>
    <row r="85" spans="1:4" ht="12.75" customHeight="1" x14ac:dyDescent="0.25">
      <c r="A85" s="12"/>
      <c r="D85" s="12"/>
    </row>
    <row r="86" spans="1:4" ht="12.75" customHeight="1" x14ac:dyDescent="0.25">
      <c r="A86" s="12"/>
      <c r="D86" s="12"/>
    </row>
    <row r="87" spans="1:4" ht="12.75" customHeight="1" x14ac:dyDescent="0.25">
      <c r="A87" s="12"/>
      <c r="D87" s="12"/>
    </row>
    <row r="88" spans="1:4" ht="12.75" customHeight="1" x14ac:dyDescent="0.25">
      <c r="A88" s="12"/>
      <c r="D88" s="12"/>
    </row>
    <row r="89" spans="1:4" ht="12.75" customHeight="1" x14ac:dyDescent="0.25">
      <c r="A89" s="12"/>
      <c r="D89" s="12"/>
    </row>
    <row r="90" spans="1:4" ht="12.75" customHeight="1" x14ac:dyDescent="0.25">
      <c r="A90" s="12"/>
      <c r="D90" s="12"/>
    </row>
    <row r="91" spans="1:4" ht="12.75" customHeight="1" x14ac:dyDescent="0.25">
      <c r="A91" s="12"/>
      <c r="D91" s="12"/>
    </row>
    <row r="92" spans="1:4" ht="12.75" customHeight="1" x14ac:dyDescent="0.25">
      <c r="A92" s="12"/>
      <c r="D92" s="12"/>
    </row>
    <row r="93" spans="1:4" ht="12.75" customHeight="1" x14ac:dyDescent="0.25">
      <c r="A93" s="12"/>
      <c r="D93" s="12"/>
    </row>
    <row r="94" spans="1:4" ht="12.75" customHeight="1" x14ac:dyDescent="0.25">
      <c r="A94" s="12"/>
      <c r="D94" s="12"/>
    </row>
    <row r="95" spans="1:4" ht="12.75" customHeight="1" x14ac:dyDescent="0.25">
      <c r="A95" s="12"/>
      <c r="D95" s="12"/>
    </row>
    <row r="96" spans="1:4" ht="12.75" customHeight="1" x14ac:dyDescent="0.25">
      <c r="A96" s="12"/>
      <c r="D96" s="12"/>
    </row>
    <row r="97" spans="1:4" ht="12.75" customHeight="1" x14ac:dyDescent="0.25">
      <c r="A97" s="12"/>
      <c r="D97" s="12"/>
    </row>
    <row r="98" spans="1:4" ht="12.75" customHeight="1" x14ac:dyDescent="0.25">
      <c r="A98" s="12"/>
      <c r="D98" s="12"/>
    </row>
    <row r="99" spans="1:4" ht="12.75" customHeight="1" x14ac:dyDescent="0.25">
      <c r="A99" s="12"/>
      <c r="D99" s="12"/>
    </row>
    <row r="100" spans="1:4" ht="12.75" customHeight="1" x14ac:dyDescent="0.25">
      <c r="A100" s="12"/>
      <c r="D100" s="12"/>
    </row>
    <row r="101" spans="1:4" x14ac:dyDescent="0.25">
      <c r="A101" s="12"/>
      <c r="D101" s="12"/>
    </row>
    <row r="102" spans="1:4" x14ac:dyDescent="0.25">
      <c r="A102" s="12"/>
      <c r="D102" s="12"/>
    </row>
    <row r="103" spans="1:4" x14ac:dyDescent="0.25">
      <c r="A103" s="12"/>
      <c r="D103" s="12"/>
    </row>
    <row r="104" spans="1:4" x14ac:dyDescent="0.25">
      <c r="A104" s="12"/>
      <c r="D104" s="12"/>
    </row>
    <row r="105" spans="1:4" x14ac:dyDescent="0.25">
      <c r="A105" s="12"/>
      <c r="D105" s="12"/>
    </row>
    <row r="106" spans="1:4" x14ac:dyDescent="0.25">
      <c r="A106" s="12"/>
      <c r="D106" s="12"/>
    </row>
    <row r="107" spans="1:4" x14ac:dyDescent="0.25">
      <c r="A107" s="12"/>
      <c r="D107" s="12"/>
    </row>
    <row r="108" spans="1:4" x14ac:dyDescent="0.25">
      <c r="A108" s="12"/>
      <c r="D108" s="12"/>
    </row>
    <row r="109" spans="1:4" x14ac:dyDescent="0.25">
      <c r="A109" s="12"/>
      <c r="D109" s="12"/>
    </row>
    <row r="110" spans="1:4" x14ac:dyDescent="0.25">
      <c r="A110" s="12"/>
      <c r="D110" s="12"/>
    </row>
    <row r="111" spans="1:4" x14ac:dyDescent="0.25">
      <c r="A111" s="12"/>
      <c r="D111" s="12"/>
    </row>
    <row r="112" spans="1:4" x14ac:dyDescent="0.25">
      <c r="A112" s="12"/>
      <c r="D112" s="12"/>
    </row>
    <row r="113" spans="1:4" x14ac:dyDescent="0.25">
      <c r="A113" s="12"/>
      <c r="D113" s="12"/>
    </row>
    <row r="114" spans="1:4" x14ac:dyDescent="0.25">
      <c r="A114" s="12"/>
      <c r="D114" s="12"/>
    </row>
    <row r="115" spans="1:4" x14ac:dyDescent="0.25">
      <c r="A115" s="12"/>
      <c r="D115" s="12"/>
    </row>
    <row r="116" spans="1:4" x14ac:dyDescent="0.25">
      <c r="A116" s="12"/>
      <c r="D116" s="12"/>
    </row>
    <row r="117" spans="1:4" x14ac:dyDescent="0.25">
      <c r="A117" s="12"/>
      <c r="D117" s="12"/>
    </row>
    <row r="118" spans="1:4" x14ac:dyDescent="0.25">
      <c r="A118" s="12"/>
      <c r="D118" s="12"/>
    </row>
    <row r="119" spans="1:4" x14ac:dyDescent="0.25">
      <c r="A119" s="12"/>
      <c r="D119" s="12"/>
    </row>
    <row r="120" spans="1:4" x14ac:dyDescent="0.25">
      <c r="A120" s="12"/>
      <c r="D120" s="12"/>
    </row>
    <row r="121" spans="1:4" x14ac:dyDescent="0.25">
      <c r="A121" s="12"/>
      <c r="D121" s="12"/>
    </row>
    <row r="122" spans="1:4" x14ac:dyDescent="0.25">
      <c r="A122" s="12"/>
      <c r="D122" s="12"/>
    </row>
    <row r="123" spans="1:4" x14ac:dyDescent="0.25">
      <c r="A123" s="12"/>
      <c r="D123" s="12"/>
    </row>
    <row r="124" spans="1:4" x14ac:dyDescent="0.25">
      <c r="A124" s="12"/>
      <c r="D124" s="12"/>
    </row>
    <row r="125" spans="1:4" x14ac:dyDescent="0.25">
      <c r="A125" s="12"/>
      <c r="D125" s="12"/>
    </row>
    <row r="126" spans="1:4" x14ac:dyDescent="0.25">
      <c r="A126" s="12"/>
      <c r="D126" s="12"/>
    </row>
    <row r="127" spans="1:4" x14ac:dyDescent="0.25">
      <c r="A127" s="12"/>
      <c r="D127" s="12"/>
    </row>
    <row r="128" spans="1:4" x14ac:dyDescent="0.25">
      <c r="A128" s="12"/>
      <c r="D128" s="12"/>
    </row>
    <row r="129" spans="1:4" x14ac:dyDescent="0.25">
      <c r="A129" s="12"/>
      <c r="D129" s="12"/>
    </row>
    <row r="130" spans="1:4" x14ac:dyDescent="0.25">
      <c r="A130" s="12"/>
      <c r="D130" s="12"/>
    </row>
    <row r="131" spans="1:4" x14ac:dyDescent="0.25">
      <c r="A131" s="12"/>
      <c r="D131" s="12"/>
    </row>
    <row r="132" spans="1:4" x14ac:dyDescent="0.25">
      <c r="A132" s="12"/>
      <c r="D132" s="12"/>
    </row>
    <row r="133" spans="1:4" x14ac:dyDescent="0.25">
      <c r="A133" s="12"/>
      <c r="D133" s="12"/>
    </row>
    <row r="134" spans="1:4" x14ac:dyDescent="0.25">
      <c r="A134" s="12"/>
      <c r="D134" s="12"/>
    </row>
    <row r="135" spans="1:4" x14ac:dyDescent="0.25">
      <c r="A135" s="12"/>
      <c r="D135" s="12"/>
    </row>
    <row r="136" spans="1:4" x14ac:dyDescent="0.25">
      <c r="A136" s="12"/>
      <c r="D136" s="12"/>
    </row>
    <row r="137" spans="1:4" x14ac:dyDescent="0.25">
      <c r="A137" s="12"/>
      <c r="D137" s="12"/>
    </row>
    <row r="138" spans="1:4" x14ac:dyDescent="0.25">
      <c r="A138" s="12"/>
      <c r="D138" s="12"/>
    </row>
    <row r="139" spans="1:4" x14ac:dyDescent="0.25">
      <c r="A139" s="12"/>
      <c r="D139" s="12"/>
    </row>
    <row r="140" spans="1:4" x14ac:dyDescent="0.25">
      <c r="A140" s="12"/>
      <c r="D140" s="12"/>
    </row>
    <row r="141" spans="1:4" x14ac:dyDescent="0.25">
      <c r="A141" s="12"/>
      <c r="D141" s="12"/>
    </row>
    <row r="142" spans="1:4" x14ac:dyDescent="0.25">
      <c r="A142" s="12"/>
      <c r="D142" s="12"/>
    </row>
    <row r="143" spans="1:4" x14ac:dyDescent="0.25">
      <c r="A143" s="12"/>
      <c r="D143" s="12"/>
    </row>
    <row r="144" spans="1:4" x14ac:dyDescent="0.25">
      <c r="A144" s="12"/>
      <c r="D144" s="12"/>
    </row>
    <row r="145" spans="1:4" x14ac:dyDescent="0.25">
      <c r="A145" s="12"/>
      <c r="D145" s="12"/>
    </row>
    <row r="146" spans="1:4" x14ac:dyDescent="0.25">
      <c r="A146" s="12"/>
      <c r="D146" s="12"/>
    </row>
    <row r="147" spans="1:4" x14ac:dyDescent="0.25">
      <c r="A147" s="12"/>
      <c r="D147" s="12"/>
    </row>
    <row r="148" spans="1:4" x14ac:dyDescent="0.25">
      <c r="A148" s="12"/>
      <c r="D148" s="12"/>
    </row>
    <row r="149" spans="1:4" x14ac:dyDescent="0.25">
      <c r="A149" s="12"/>
      <c r="D149" s="12"/>
    </row>
    <row r="150" spans="1:4" x14ac:dyDescent="0.25">
      <c r="A150" s="12"/>
      <c r="D150" s="12"/>
    </row>
    <row r="151" spans="1:4" x14ac:dyDescent="0.25">
      <c r="A151" s="12"/>
      <c r="D151" s="12"/>
    </row>
    <row r="152" spans="1:4" x14ac:dyDescent="0.25">
      <c r="A152" s="12"/>
      <c r="D152" s="12"/>
    </row>
    <row r="153" spans="1:4" x14ac:dyDescent="0.25">
      <c r="A153" s="12"/>
      <c r="D153" s="12"/>
    </row>
    <row r="154" spans="1:4" x14ac:dyDescent="0.25">
      <c r="A154" s="12"/>
      <c r="D154" s="12"/>
    </row>
    <row r="155" spans="1:4" x14ac:dyDescent="0.25">
      <c r="A155" s="12"/>
      <c r="D155" s="12"/>
    </row>
    <row r="156" spans="1:4" x14ac:dyDescent="0.25">
      <c r="A156" s="12"/>
      <c r="D156" s="12"/>
    </row>
    <row r="157" spans="1:4" x14ac:dyDescent="0.25">
      <c r="A157" s="12"/>
      <c r="D157" s="12"/>
    </row>
    <row r="158" spans="1:4" x14ac:dyDescent="0.25">
      <c r="A158" s="12"/>
      <c r="D158" s="12"/>
    </row>
    <row r="159" spans="1:4" x14ac:dyDescent="0.25">
      <c r="A159" s="12"/>
      <c r="D159" s="12"/>
    </row>
    <row r="160" spans="1:4" x14ac:dyDescent="0.25">
      <c r="A160" s="12"/>
      <c r="D160" s="12"/>
    </row>
    <row r="161" spans="1:4" x14ac:dyDescent="0.25">
      <c r="A161" s="12"/>
      <c r="D161" s="12"/>
    </row>
    <row r="162" spans="1:4" x14ac:dyDescent="0.25">
      <c r="A162" s="12"/>
      <c r="D162" s="12"/>
    </row>
    <row r="163" spans="1:4" x14ac:dyDescent="0.25">
      <c r="A163" s="12"/>
      <c r="D163" s="12"/>
    </row>
    <row r="164" spans="1:4" x14ac:dyDescent="0.25">
      <c r="A164" s="12"/>
      <c r="D164" s="12"/>
    </row>
    <row r="165" spans="1:4" x14ac:dyDescent="0.25">
      <c r="A165" s="12"/>
      <c r="D165" s="12"/>
    </row>
    <row r="166" spans="1:4" x14ac:dyDescent="0.25">
      <c r="A166" s="12"/>
      <c r="D166" s="12"/>
    </row>
    <row r="167" spans="1:4" x14ac:dyDescent="0.25">
      <c r="A167" s="12"/>
      <c r="D167" s="12"/>
    </row>
    <row r="168" spans="1:4" x14ac:dyDescent="0.25">
      <c r="A168" s="12"/>
      <c r="D168" s="12"/>
    </row>
    <row r="169" spans="1:4" x14ac:dyDescent="0.25">
      <c r="A169" s="12"/>
      <c r="D169" s="12"/>
    </row>
    <row r="170" spans="1:4" x14ac:dyDescent="0.25">
      <c r="A170" s="12"/>
      <c r="D170" s="12"/>
    </row>
    <row r="171" spans="1:4" x14ac:dyDescent="0.25">
      <c r="A171" s="12"/>
      <c r="D171" s="12"/>
    </row>
    <row r="172" spans="1:4" x14ac:dyDescent="0.25">
      <c r="A172" s="12"/>
      <c r="D172" s="12"/>
    </row>
    <row r="173" spans="1:4" x14ac:dyDescent="0.25">
      <c r="A173" s="12"/>
      <c r="D173" s="12"/>
    </row>
    <row r="174" spans="1:4" x14ac:dyDescent="0.25">
      <c r="A174" s="12"/>
      <c r="D174" s="12"/>
    </row>
    <row r="175" spans="1:4" x14ac:dyDescent="0.25">
      <c r="A175" s="12"/>
      <c r="D175" s="12"/>
    </row>
    <row r="176" spans="1:4" x14ac:dyDescent="0.25">
      <c r="A176" s="12"/>
      <c r="D176" s="12"/>
    </row>
    <row r="177" spans="1:4" x14ac:dyDescent="0.25">
      <c r="A177" s="12"/>
      <c r="D177" s="12"/>
    </row>
    <row r="178" spans="1:4" x14ac:dyDescent="0.25">
      <c r="A178" s="12"/>
      <c r="D178" s="12"/>
    </row>
    <row r="179" spans="1:4" x14ac:dyDescent="0.25">
      <c r="A179" s="12"/>
      <c r="D179" s="12"/>
    </row>
    <row r="180" spans="1:4" x14ac:dyDescent="0.25">
      <c r="A180" s="12"/>
      <c r="D180" s="12"/>
    </row>
    <row r="181" spans="1:4" x14ac:dyDescent="0.25">
      <c r="A181" s="12"/>
      <c r="D181" s="12"/>
    </row>
    <row r="182" spans="1:4" x14ac:dyDescent="0.25">
      <c r="A182" s="12"/>
      <c r="D182" s="12"/>
    </row>
    <row r="183" spans="1:4" x14ac:dyDescent="0.25">
      <c r="A183" s="12"/>
      <c r="D183" s="12"/>
    </row>
    <row r="184" spans="1:4" x14ac:dyDescent="0.25">
      <c r="A184" s="12"/>
      <c r="D184" s="12"/>
    </row>
    <row r="185" spans="1:4" x14ac:dyDescent="0.25">
      <c r="A185" s="12"/>
      <c r="D185" s="12"/>
    </row>
    <row r="186" spans="1:4" x14ac:dyDescent="0.25">
      <c r="A186" s="12"/>
      <c r="D186" s="12"/>
    </row>
    <row r="187" spans="1:4" x14ac:dyDescent="0.25">
      <c r="A187" s="12"/>
      <c r="D187" s="12"/>
    </row>
    <row r="188" spans="1:4" x14ac:dyDescent="0.25">
      <c r="A188" s="12"/>
      <c r="D188" s="12"/>
    </row>
    <row r="189" spans="1:4" x14ac:dyDescent="0.25">
      <c r="A189" s="12"/>
      <c r="D189" s="12"/>
    </row>
    <row r="190" spans="1:4" x14ac:dyDescent="0.25">
      <c r="A190" s="12"/>
      <c r="D190" s="12"/>
    </row>
    <row r="191" spans="1:4" x14ac:dyDescent="0.25">
      <c r="A191" s="12"/>
      <c r="D191" s="12"/>
    </row>
    <row r="192" spans="1:4" x14ac:dyDescent="0.25">
      <c r="A192" s="12"/>
      <c r="D192" s="12"/>
    </row>
    <row r="193" spans="1:4" x14ac:dyDescent="0.25">
      <c r="A193" s="12"/>
      <c r="D193" s="12"/>
    </row>
    <row r="194" spans="1:4" x14ac:dyDescent="0.25">
      <c r="A194" s="12"/>
      <c r="D194" s="12"/>
    </row>
    <row r="195" spans="1:4" x14ac:dyDescent="0.25">
      <c r="A195" s="12"/>
      <c r="D195" s="12"/>
    </row>
  </sheetData>
  <sortState ref="B3:BJ70">
    <sortCondition descending="1" ref="N3:N70"/>
  </sortState>
  <mergeCells count="8">
    <mergeCell ref="BE1:BJ1"/>
    <mergeCell ref="AY1:BD1"/>
    <mergeCell ref="AS1:AX1"/>
    <mergeCell ref="O1:T1"/>
    <mergeCell ref="U1:Z1"/>
    <mergeCell ref="AM1:AR1"/>
    <mergeCell ref="AA1:AF1"/>
    <mergeCell ref="AG1:AL1"/>
  </mergeCells>
  <phoneticPr fontId="1" type="noConversion"/>
  <pageMargins left="0.57999999999999996" right="0.46" top="1" bottom="1" header="0.5" footer="0.5"/>
  <pageSetup paperSize="9" scale="65" orientation="landscape" r:id="rId1"/>
  <headerFooter alignWithMargins="0">
    <oddHeader>&amp;L&amp;P (&amp;N)&amp;C&amp;18&amp;F, &amp;A</oddHeader>
    <oddFooter>&amp;L&amp;D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A0B93-3DDB-45AA-A87F-332029C6D660}">
  <dimension ref="A3:N18"/>
  <sheetViews>
    <sheetView workbookViewId="0">
      <selection activeCell="N17" sqref="N17"/>
    </sheetView>
  </sheetViews>
  <sheetFormatPr defaultRowHeight="12.5" x14ac:dyDescent="0.25"/>
  <cols>
    <col min="4" max="4" width="18.36328125" customWidth="1"/>
    <col min="5" max="5" width="16.90625" customWidth="1"/>
  </cols>
  <sheetData>
    <row r="3" spans="1:14" ht="13" thickBot="1" x14ac:dyDescent="0.3">
      <c r="C3" s="159" t="s">
        <v>0</v>
      </c>
      <c r="D3" s="158" t="s">
        <v>1</v>
      </c>
      <c r="E3" s="158" t="s">
        <v>2</v>
      </c>
      <c r="F3" s="143" t="s">
        <v>22</v>
      </c>
      <c r="G3" s="257" t="s">
        <v>71</v>
      </c>
      <c r="H3" s="228" t="s">
        <v>10</v>
      </c>
      <c r="I3" s="246">
        <v>5</v>
      </c>
      <c r="J3" s="246" t="s">
        <v>11</v>
      </c>
      <c r="K3" s="196" t="s">
        <v>12</v>
      </c>
      <c r="L3" s="196" t="s">
        <v>13</v>
      </c>
      <c r="M3" s="196" t="s">
        <v>14</v>
      </c>
      <c r="N3" s="27" t="s">
        <v>259</v>
      </c>
    </row>
    <row r="4" spans="1:14" x14ac:dyDescent="0.25">
      <c r="C4" s="149">
        <v>1</v>
      </c>
      <c r="D4" s="8" t="s">
        <v>124</v>
      </c>
      <c r="E4" s="5" t="s">
        <v>126</v>
      </c>
      <c r="F4" s="4">
        <v>2010</v>
      </c>
      <c r="G4" s="131">
        <v>437</v>
      </c>
      <c r="H4" s="124">
        <v>1</v>
      </c>
      <c r="I4" s="142">
        <v>3.5</v>
      </c>
      <c r="J4" s="258">
        <f>CEILING(100*I4/$I$3,1)*2</f>
        <v>140</v>
      </c>
      <c r="K4" s="259">
        <v>40</v>
      </c>
      <c r="L4" s="259">
        <v>60</v>
      </c>
      <c r="M4" s="260">
        <f t="shared" ref="M4:M17" si="0">J4+K4+L4</f>
        <v>240</v>
      </c>
      <c r="N4" s="261">
        <f t="shared" ref="N4:N17" si="1">M4+G4</f>
        <v>677</v>
      </c>
    </row>
    <row r="5" spans="1:14" x14ac:dyDescent="0.25">
      <c r="C5" s="149">
        <v>2</v>
      </c>
      <c r="D5" s="60" t="s">
        <v>176</v>
      </c>
      <c r="E5" s="61" t="s">
        <v>17</v>
      </c>
      <c r="F5" s="4">
        <v>2009</v>
      </c>
      <c r="G5" s="124">
        <v>496</v>
      </c>
      <c r="H5" s="124">
        <v>4</v>
      </c>
      <c r="I5" s="142">
        <v>3.5</v>
      </c>
      <c r="J5" s="262">
        <f>CEILING(100*I5/$I$3,1)*2</f>
        <v>140</v>
      </c>
      <c r="K5" s="263">
        <v>40</v>
      </c>
      <c r="L5" s="263"/>
      <c r="M5" s="261">
        <f t="shared" si="0"/>
        <v>180</v>
      </c>
      <c r="N5" s="261">
        <f t="shared" si="1"/>
        <v>676</v>
      </c>
    </row>
    <row r="6" spans="1:14" x14ac:dyDescent="0.25">
      <c r="C6" s="155">
        <v>3</v>
      </c>
      <c r="D6" s="8" t="s">
        <v>149</v>
      </c>
      <c r="E6" s="5" t="s">
        <v>15</v>
      </c>
      <c r="F6" s="4">
        <v>2007</v>
      </c>
      <c r="G6" s="124">
        <v>398</v>
      </c>
      <c r="H6" s="124">
        <v>3</v>
      </c>
      <c r="I6" s="142">
        <v>3.5</v>
      </c>
      <c r="J6" s="262">
        <f t="shared" ref="J6:J17" si="2">CEILING(100*I6/$I$3,1)*2</f>
        <v>140</v>
      </c>
      <c r="K6" s="263">
        <v>40</v>
      </c>
      <c r="L6" s="263">
        <v>20</v>
      </c>
      <c r="M6" s="261">
        <f t="shared" si="0"/>
        <v>200</v>
      </c>
      <c r="N6" s="261">
        <f t="shared" si="1"/>
        <v>598</v>
      </c>
    </row>
    <row r="7" spans="1:14" x14ac:dyDescent="0.25">
      <c r="C7" s="155">
        <v>4</v>
      </c>
      <c r="D7" s="5" t="s">
        <v>34</v>
      </c>
      <c r="E7" s="5" t="s">
        <v>18</v>
      </c>
      <c r="F7" s="4">
        <v>2008</v>
      </c>
      <c r="G7" s="124">
        <v>344</v>
      </c>
      <c r="H7" s="124">
        <v>2</v>
      </c>
      <c r="I7" s="142">
        <v>3.5</v>
      </c>
      <c r="J7" s="262">
        <f t="shared" si="2"/>
        <v>140</v>
      </c>
      <c r="K7" s="263">
        <v>40</v>
      </c>
      <c r="L7" s="263">
        <v>40</v>
      </c>
      <c r="M7" s="261">
        <f t="shared" si="0"/>
        <v>220</v>
      </c>
      <c r="N7" s="261">
        <f t="shared" si="1"/>
        <v>564</v>
      </c>
    </row>
    <row r="8" spans="1:14" x14ac:dyDescent="0.25">
      <c r="C8" s="149">
        <v>5</v>
      </c>
      <c r="D8" s="5" t="s">
        <v>37</v>
      </c>
      <c r="E8" s="8" t="s">
        <v>16</v>
      </c>
      <c r="F8" s="4">
        <v>2009</v>
      </c>
      <c r="G8" s="124">
        <v>388</v>
      </c>
      <c r="H8" s="124">
        <v>5</v>
      </c>
      <c r="I8" s="142">
        <v>3</v>
      </c>
      <c r="J8" s="262">
        <f t="shared" si="2"/>
        <v>120</v>
      </c>
      <c r="K8" s="263">
        <v>40</v>
      </c>
      <c r="L8" s="263"/>
      <c r="M8" s="261">
        <f t="shared" si="0"/>
        <v>160</v>
      </c>
      <c r="N8" s="261">
        <f t="shared" si="1"/>
        <v>548</v>
      </c>
    </row>
    <row r="9" spans="1:14" x14ac:dyDescent="0.25">
      <c r="C9" s="149">
        <v>6</v>
      </c>
      <c r="D9" s="8" t="s">
        <v>63</v>
      </c>
      <c r="E9" s="8" t="s">
        <v>16</v>
      </c>
      <c r="F9" s="4">
        <v>2008</v>
      </c>
      <c r="G9" s="124">
        <v>402</v>
      </c>
      <c r="H9" s="124">
        <v>6</v>
      </c>
      <c r="I9" s="142">
        <v>2.5</v>
      </c>
      <c r="J9" s="262">
        <f t="shared" si="2"/>
        <v>100</v>
      </c>
      <c r="K9" s="263">
        <v>40</v>
      </c>
      <c r="L9" s="263"/>
      <c r="M9" s="261">
        <f t="shared" si="0"/>
        <v>140</v>
      </c>
      <c r="N9" s="261">
        <f t="shared" si="1"/>
        <v>542</v>
      </c>
    </row>
    <row r="10" spans="1:14" x14ac:dyDescent="0.25">
      <c r="B10" s="242"/>
      <c r="C10" s="239">
        <v>7</v>
      </c>
      <c r="D10" s="232" t="s">
        <v>141</v>
      </c>
      <c r="E10" s="251" t="s">
        <v>15</v>
      </c>
      <c r="F10" s="69">
        <v>2010</v>
      </c>
      <c r="G10" s="249">
        <v>298</v>
      </c>
      <c r="H10" s="249">
        <v>8</v>
      </c>
      <c r="I10" s="241">
        <v>2</v>
      </c>
      <c r="J10" s="262">
        <f t="shared" si="2"/>
        <v>80</v>
      </c>
      <c r="K10" s="268">
        <v>40</v>
      </c>
      <c r="L10" s="268"/>
      <c r="M10" s="269">
        <f t="shared" si="0"/>
        <v>120</v>
      </c>
      <c r="N10" s="269">
        <f t="shared" si="1"/>
        <v>418</v>
      </c>
    </row>
    <row r="11" spans="1:14" x14ac:dyDescent="0.25">
      <c r="C11" s="149">
        <v>8</v>
      </c>
      <c r="D11" s="60" t="s">
        <v>132</v>
      </c>
      <c r="E11" s="61" t="s">
        <v>85</v>
      </c>
      <c r="F11" s="4">
        <v>2008</v>
      </c>
      <c r="G11" s="124">
        <v>253</v>
      </c>
      <c r="H11" s="124">
        <v>7</v>
      </c>
      <c r="I11" s="142">
        <v>2.5</v>
      </c>
      <c r="J11" s="262">
        <f t="shared" si="2"/>
        <v>100</v>
      </c>
      <c r="K11" s="263">
        <v>40</v>
      </c>
      <c r="L11" s="263"/>
      <c r="M11" s="261">
        <f t="shared" si="0"/>
        <v>140</v>
      </c>
      <c r="N11" s="261">
        <f t="shared" si="1"/>
        <v>393</v>
      </c>
    </row>
    <row r="12" spans="1:14" x14ac:dyDescent="0.25">
      <c r="C12" s="149">
        <v>9</v>
      </c>
      <c r="D12" s="5" t="s">
        <v>142</v>
      </c>
      <c r="E12" s="5" t="s">
        <v>15</v>
      </c>
      <c r="F12" s="4">
        <v>2010</v>
      </c>
      <c r="G12" s="124">
        <v>253</v>
      </c>
      <c r="H12" s="124">
        <v>9</v>
      </c>
      <c r="I12" s="142">
        <v>1</v>
      </c>
      <c r="J12" s="262">
        <f t="shared" si="2"/>
        <v>40</v>
      </c>
      <c r="K12" s="263">
        <v>40</v>
      </c>
      <c r="L12" s="263"/>
      <c r="M12" s="261">
        <f t="shared" si="0"/>
        <v>80</v>
      </c>
      <c r="N12" s="261">
        <f t="shared" si="1"/>
        <v>333</v>
      </c>
    </row>
    <row r="13" spans="1:14" x14ac:dyDescent="0.25">
      <c r="C13" s="149">
        <v>10</v>
      </c>
      <c r="D13" s="5" t="s">
        <v>38</v>
      </c>
      <c r="E13" s="89" t="s">
        <v>17</v>
      </c>
      <c r="F13" s="4">
        <v>2008</v>
      </c>
      <c r="G13" s="124">
        <v>297</v>
      </c>
      <c r="H13" s="124"/>
      <c r="I13" s="142"/>
      <c r="J13" s="262">
        <f t="shared" si="2"/>
        <v>0</v>
      </c>
      <c r="K13" s="263"/>
      <c r="L13" s="263"/>
      <c r="M13" s="261">
        <f t="shared" si="0"/>
        <v>0</v>
      </c>
      <c r="N13" s="261">
        <f t="shared" si="1"/>
        <v>297</v>
      </c>
    </row>
    <row r="14" spans="1:14" x14ac:dyDescent="0.25">
      <c r="C14" s="149">
        <v>11</v>
      </c>
      <c r="D14" s="8" t="s">
        <v>145</v>
      </c>
      <c r="E14" s="8" t="s">
        <v>17</v>
      </c>
      <c r="F14" s="4">
        <v>2010</v>
      </c>
      <c r="G14" s="124">
        <v>238</v>
      </c>
      <c r="H14" s="124">
        <v>10</v>
      </c>
      <c r="I14" s="142">
        <v>0</v>
      </c>
      <c r="J14" s="262">
        <f t="shared" si="2"/>
        <v>0</v>
      </c>
      <c r="K14" s="263">
        <v>40</v>
      </c>
      <c r="L14" s="263"/>
      <c r="M14" s="261">
        <f t="shared" si="0"/>
        <v>40</v>
      </c>
      <c r="N14" s="261">
        <f t="shared" si="1"/>
        <v>278</v>
      </c>
    </row>
    <row r="15" spans="1:14" x14ac:dyDescent="0.25">
      <c r="C15" s="149">
        <v>12</v>
      </c>
      <c r="D15" s="8" t="s">
        <v>50</v>
      </c>
      <c r="E15" s="8" t="s">
        <v>17</v>
      </c>
      <c r="F15" s="4">
        <v>2007</v>
      </c>
      <c r="G15" s="124">
        <v>277</v>
      </c>
      <c r="H15" s="124"/>
      <c r="I15" s="142"/>
      <c r="J15" s="262">
        <f t="shared" si="2"/>
        <v>0</v>
      </c>
      <c r="K15" s="263"/>
      <c r="L15" s="263"/>
      <c r="M15" s="261">
        <f t="shared" si="0"/>
        <v>0</v>
      </c>
      <c r="N15" s="261">
        <f t="shared" si="1"/>
        <v>277</v>
      </c>
    </row>
    <row r="16" spans="1:14" x14ac:dyDescent="0.25">
      <c r="A16" s="242"/>
      <c r="B16" s="242"/>
      <c r="C16" s="239">
        <v>13</v>
      </c>
      <c r="D16" s="270" t="s">
        <v>169</v>
      </c>
      <c r="E16" s="251" t="s">
        <v>20</v>
      </c>
      <c r="F16" s="69">
        <v>2010</v>
      </c>
      <c r="G16" s="249">
        <v>257</v>
      </c>
      <c r="H16" s="249"/>
      <c r="I16" s="241"/>
      <c r="J16" s="262">
        <f t="shared" si="2"/>
        <v>0</v>
      </c>
      <c r="K16" s="268"/>
      <c r="L16" s="268"/>
      <c r="M16" s="269">
        <f t="shared" si="0"/>
        <v>0</v>
      </c>
      <c r="N16" s="269">
        <f t="shared" si="1"/>
        <v>257</v>
      </c>
    </row>
    <row r="17" spans="3:14" ht="13" thickBot="1" x14ac:dyDescent="0.3">
      <c r="C17" s="149">
        <v>14</v>
      </c>
      <c r="D17" s="181" t="s">
        <v>166</v>
      </c>
      <c r="E17" s="181" t="s">
        <v>137</v>
      </c>
      <c r="F17" s="9">
        <v>2009</v>
      </c>
      <c r="G17" s="143">
        <v>236</v>
      </c>
      <c r="H17" s="143"/>
      <c r="I17" s="264"/>
      <c r="J17" s="265">
        <f t="shared" si="2"/>
        <v>0</v>
      </c>
      <c r="K17" s="266"/>
      <c r="L17" s="266"/>
      <c r="M17" s="267">
        <f t="shared" si="0"/>
        <v>0</v>
      </c>
      <c r="N17" s="267">
        <f t="shared" si="1"/>
        <v>236</v>
      </c>
    </row>
    <row r="18" spans="3:14" ht="13" thickTop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J1048576"/>
  <sheetViews>
    <sheetView zoomScaleNormal="100" workbookViewId="0">
      <pane xSplit="14" ySplit="2" topLeftCell="O3" activePane="bottomRight" state="frozen"/>
      <selection pane="topRight" activeCell="O1" sqref="O1"/>
      <selection pane="bottomLeft" activeCell="A3" sqref="A3"/>
      <selection pane="bottomRight" activeCell="L7" sqref="L7"/>
    </sheetView>
  </sheetViews>
  <sheetFormatPr defaultRowHeight="12.5" x14ac:dyDescent="0.25"/>
  <cols>
    <col min="1" max="1" width="4.7265625" style="12" customWidth="1"/>
    <col min="2" max="2" width="21.7265625" style="12" customWidth="1"/>
    <col min="3" max="3" width="17.26953125" style="12" customWidth="1"/>
    <col min="4" max="4" width="5.7265625" style="6" customWidth="1"/>
    <col min="5" max="5" width="5.26953125" style="12" customWidth="1"/>
    <col min="6" max="13" width="4.7265625" style="12" customWidth="1"/>
    <col min="14" max="14" width="5.7265625" style="12" customWidth="1"/>
    <col min="15" max="16" width="4.453125" style="41" customWidth="1"/>
    <col min="17" max="17" width="5.453125" style="41" customWidth="1"/>
    <col min="18" max="18" width="4.453125" style="41" customWidth="1"/>
    <col min="19" max="19" width="5.453125" style="41" customWidth="1"/>
    <col min="20" max="22" width="4.453125" style="41" customWidth="1"/>
    <col min="23" max="23" width="5.453125" style="41" customWidth="1"/>
    <col min="24" max="24" width="4.453125" style="41" customWidth="1"/>
    <col min="25" max="25" width="5.453125" style="41" customWidth="1"/>
    <col min="26" max="28" width="4.453125" style="41" customWidth="1"/>
    <col min="29" max="29" width="5.453125" style="41" customWidth="1"/>
    <col min="30" max="30" width="4.453125" style="41" customWidth="1"/>
    <col min="31" max="31" width="5.453125" style="41" customWidth="1"/>
    <col min="32" max="34" width="4.453125" style="41" customWidth="1"/>
    <col min="35" max="35" width="5.453125" style="41" customWidth="1"/>
    <col min="36" max="36" width="4.453125" style="41" customWidth="1"/>
    <col min="37" max="37" width="5.453125" style="41" customWidth="1"/>
    <col min="38" max="40" width="4.453125" style="41" customWidth="1"/>
    <col min="41" max="41" width="5.453125" style="41" customWidth="1"/>
    <col min="42" max="42" width="4.453125" style="41" customWidth="1"/>
    <col min="43" max="43" width="5.453125" style="41" customWidth="1"/>
    <col min="44" max="46" width="4.453125" style="41" customWidth="1"/>
    <col min="47" max="47" width="5.453125" style="41" customWidth="1"/>
    <col min="48" max="48" width="4.453125" style="41" customWidth="1"/>
    <col min="49" max="49" width="5.453125" style="41" customWidth="1"/>
    <col min="50" max="50" width="4.453125" style="41" customWidth="1"/>
    <col min="51" max="51" width="5.81640625" style="12" customWidth="1"/>
    <col min="52" max="52" width="4.08984375" customWidth="1"/>
    <col min="54" max="54" width="4.1796875" customWidth="1"/>
    <col min="55" max="55" width="7" customWidth="1"/>
    <col min="56" max="56" width="4.08984375" customWidth="1"/>
    <col min="57" max="57" width="4.90625" customWidth="1"/>
    <col min="58" max="58" width="5.26953125" customWidth="1"/>
  </cols>
  <sheetData>
    <row r="1" spans="1:62" ht="12.75" customHeight="1" x14ac:dyDescent="0.3">
      <c r="A1" s="73" t="s">
        <v>79</v>
      </c>
      <c r="B1" s="15"/>
      <c r="C1" s="15"/>
      <c r="D1" s="19"/>
      <c r="E1" s="15"/>
      <c r="F1" s="15"/>
      <c r="G1" s="15"/>
      <c r="H1" s="15"/>
      <c r="I1" s="15"/>
      <c r="J1" s="15"/>
      <c r="K1" s="15"/>
      <c r="L1" s="15"/>
      <c r="M1" s="15"/>
      <c r="N1" s="23"/>
      <c r="O1" s="221" t="s">
        <v>26</v>
      </c>
      <c r="P1" s="222"/>
      <c r="Q1" s="222"/>
      <c r="R1" s="222"/>
      <c r="S1" s="222"/>
      <c r="T1" s="223"/>
      <c r="U1" s="221" t="s">
        <v>32</v>
      </c>
      <c r="V1" s="222"/>
      <c r="W1" s="222"/>
      <c r="X1" s="222"/>
      <c r="Y1" s="222"/>
      <c r="Z1" s="223"/>
      <c r="AA1" s="221" t="s">
        <v>23</v>
      </c>
      <c r="AB1" s="222"/>
      <c r="AC1" s="222"/>
      <c r="AD1" s="222"/>
      <c r="AE1" s="222"/>
      <c r="AF1" s="223"/>
      <c r="AG1" s="221" t="s">
        <v>24</v>
      </c>
      <c r="AH1" s="222"/>
      <c r="AI1" s="222"/>
      <c r="AJ1" s="222"/>
      <c r="AK1" s="222"/>
      <c r="AL1" s="223"/>
      <c r="AM1" s="221" t="s">
        <v>31</v>
      </c>
      <c r="AN1" s="222"/>
      <c r="AO1" s="222"/>
      <c r="AP1" s="222"/>
      <c r="AQ1" s="222"/>
      <c r="AR1" s="223"/>
      <c r="AS1" s="221" t="s">
        <v>28</v>
      </c>
      <c r="AT1" s="222"/>
      <c r="AU1" s="222"/>
      <c r="AV1" s="222"/>
      <c r="AW1" s="222"/>
      <c r="AX1" s="223"/>
      <c r="AY1" s="221" t="s">
        <v>232</v>
      </c>
      <c r="AZ1" s="222"/>
      <c r="BA1" s="222"/>
      <c r="BB1" s="222"/>
      <c r="BC1" s="222"/>
      <c r="BD1" s="223"/>
      <c r="BE1" s="221" t="s">
        <v>254</v>
      </c>
      <c r="BF1" s="222"/>
      <c r="BG1" s="222"/>
      <c r="BH1" s="222"/>
      <c r="BI1" s="222"/>
      <c r="BJ1" s="223"/>
    </row>
    <row r="2" spans="1:62" ht="12.75" customHeight="1" thickBot="1" x14ac:dyDescent="0.3">
      <c r="A2" s="20" t="s">
        <v>0</v>
      </c>
      <c r="B2" s="20" t="s">
        <v>1</v>
      </c>
      <c r="C2" s="20" t="s">
        <v>2</v>
      </c>
      <c r="D2" s="21" t="s">
        <v>22</v>
      </c>
      <c r="E2" s="21" t="s">
        <v>21</v>
      </c>
      <c r="F2" s="22" t="s">
        <v>3</v>
      </c>
      <c r="G2" s="22" t="s">
        <v>4</v>
      </c>
      <c r="H2" s="22" t="s">
        <v>5</v>
      </c>
      <c r="I2" s="22" t="s">
        <v>6</v>
      </c>
      <c r="J2" s="22" t="s">
        <v>7</v>
      </c>
      <c r="K2" s="22" t="s">
        <v>8</v>
      </c>
      <c r="L2" s="22" t="s">
        <v>19</v>
      </c>
      <c r="M2" s="201" t="s">
        <v>236</v>
      </c>
      <c r="N2" s="24" t="s">
        <v>9</v>
      </c>
      <c r="O2" s="31" t="s">
        <v>10</v>
      </c>
      <c r="P2" s="29">
        <v>6</v>
      </c>
      <c r="Q2" s="29" t="s">
        <v>11</v>
      </c>
      <c r="R2" s="29" t="s">
        <v>12</v>
      </c>
      <c r="S2" s="29" t="s">
        <v>13</v>
      </c>
      <c r="T2" s="29" t="s">
        <v>14</v>
      </c>
      <c r="U2" s="31" t="s">
        <v>10</v>
      </c>
      <c r="V2" s="29">
        <v>8</v>
      </c>
      <c r="W2" s="29" t="s">
        <v>11</v>
      </c>
      <c r="X2" s="29" t="s">
        <v>12</v>
      </c>
      <c r="Y2" s="29" t="s">
        <v>13</v>
      </c>
      <c r="Z2" s="29" t="s">
        <v>14</v>
      </c>
      <c r="AA2" s="66" t="s">
        <v>10</v>
      </c>
      <c r="AB2" s="29">
        <v>8</v>
      </c>
      <c r="AC2" s="29" t="s">
        <v>11</v>
      </c>
      <c r="AD2" s="29" t="s">
        <v>12</v>
      </c>
      <c r="AE2" s="29" t="s">
        <v>13</v>
      </c>
      <c r="AF2" s="29" t="s">
        <v>14</v>
      </c>
      <c r="AG2" s="31" t="s">
        <v>10</v>
      </c>
      <c r="AH2" s="29">
        <v>8</v>
      </c>
      <c r="AI2" s="29" t="s">
        <v>11</v>
      </c>
      <c r="AJ2" s="29" t="s">
        <v>12</v>
      </c>
      <c r="AK2" s="29" t="s">
        <v>13</v>
      </c>
      <c r="AL2" s="29" t="s">
        <v>14</v>
      </c>
      <c r="AM2" s="31" t="s">
        <v>10</v>
      </c>
      <c r="AN2" s="29">
        <v>5</v>
      </c>
      <c r="AO2" s="29" t="s">
        <v>11</v>
      </c>
      <c r="AP2" s="29" t="s">
        <v>12</v>
      </c>
      <c r="AQ2" s="29" t="s">
        <v>13</v>
      </c>
      <c r="AR2" s="29" t="s">
        <v>14</v>
      </c>
      <c r="AS2" s="31" t="s">
        <v>10</v>
      </c>
      <c r="AT2" s="29">
        <v>7</v>
      </c>
      <c r="AU2" s="29" t="s">
        <v>11</v>
      </c>
      <c r="AV2" s="29" t="s">
        <v>12</v>
      </c>
      <c r="AW2" s="29" t="s">
        <v>13</v>
      </c>
      <c r="AX2" s="30" t="s">
        <v>14</v>
      </c>
      <c r="AY2" s="31" t="s">
        <v>10</v>
      </c>
      <c r="AZ2" s="29">
        <v>7</v>
      </c>
      <c r="BA2" s="29" t="s">
        <v>11</v>
      </c>
      <c r="BB2" s="29" t="s">
        <v>12</v>
      </c>
      <c r="BC2" s="29" t="s">
        <v>13</v>
      </c>
      <c r="BD2" s="30" t="s">
        <v>14</v>
      </c>
      <c r="BE2" s="31" t="s">
        <v>10</v>
      </c>
      <c r="BF2" s="29">
        <v>7</v>
      </c>
      <c r="BG2" s="29" t="s">
        <v>11</v>
      </c>
      <c r="BH2" s="29" t="s">
        <v>12</v>
      </c>
      <c r="BI2" s="29" t="s">
        <v>13</v>
      </c>
      <c r="BJ2" s="30" t="s">
        <v>14</v>
      </c>
    </row>
    <row r="3" spans="1:62" ht="12.75" customHeight="1" x14ac:dyDescent="0.3">
      <c r="A3" s="13">
        <v>1</v>
      </c>
      <c r="B3" s="16" t="s">
        <v>162</v>
      </c>
      <c r="C3" s="16" t="s">
        <v>17</v>
      </c>
      <c r="D3" s="10">
        <v>2004</v>
      </c>
      <c r="E3" s="10">
        <f>(+R3+X3+AP3+AD3+AJ3+AV3+BB3+BH3)/20</f>
        <v>6</v>
      </c>
      <c r="F3" s="106">
        <f t="shared" ref="F3:F21" si="0">T3</f>
        <v>134</v>
      </c>
      <c r="G3" s="106">
        <f t="shared" ref="G3:G21" si="1">Z3</f>
        <v>64</v>
      </c>
      <c r="H3" s="106">
        <f t="shared" ref="H3:H21" si="2">AF3</f>
        <v>77</v>
      </c>
      <c r="I3" s="106" t="str">
        <f t="shared" ref="I3:I21" si="3">AL3</f>
        <v/>
      </c>
      <c r="J3" s="106">
        <f t="shared" ref="J3:J21" si="4">AR3</f>
        <v>60</v>
      </c>
      <c r="K3" s="106">
        <f t="shared" ref="K3:K21" si="5">AX3</f>
        <v>109</v>
      </c>
      <c r="L3" s="106">
        <f t="shared" ref="L3:L21" si="6">BD3</f>
        <v>63</v>
      </c>
      <c r="M3" s="202" t="str">
        <f t="shared" ref="M3:M21" si="7">BJ3</f>
        <v/>
      </c>
      <c r="N3" s="25">
        <f>IF(E3&lt;4,SUM(F3:M3),SUMPRODUCT(LARGE(F3:M3,{1;2;3;4})))</f>
        <v>384</v>
      </c>
      <c r="O3" s="81">
        <v>1</v>
      </c>
      <c r="P3" s="37">
        <v>5</v>
      </c>
      <c r="Q3" s="37">
        <f t="shared" ref="Q3:Q21" si="8">CEILING(100*P3/$P$2,1)</f>
        <v>84</v>
      </c>
      <c r="R3" s="37">
        <f t="shared" ref="R3:R21" si="9">IF(O3="",0,20)</f>
        <v>20</v>
      </c>
      <c r="S3" s="37">
        <f t="shared" ref="S3:S21" si="10">IF(O3=1,30,IF(O3=2,20,IF(O3=3,10,0)))</f>
        <v>30</v>
      </c>
      <c r="T3" s="37">
        <f t="shared" ref="T3:T21" si="11">IF(O3="","",Q3+R3+S3)</f>
        <v>134</v>
      </c>
      <c r="U3" s="81">
        <v>19</v>
      </c>
      <c r="V3" s="37">
        <v>3.5</v>
      </c>
      <c r="W3" s="37">
        <f t="shared" ref="W3:W21" si="12">CEILING(100*V3/$V$2,1)</f>
        <v>44</v>
      </c>
      <c r="X3" s="37">
        <f t="shared" ref="X3:X21" si="13">IF(U3="",0,20)</f>
        <v>20</v>
      </c>
      <c r="Y3" s="34">
        <f t="shared" ref="Y3:Y21" si="14">IF(U3=1,30,IF(U3=2,20,IF(U3=3,10,0)))</f>
        <v>0</v>
      </c>
      <c r="Z3" s="34">
        <f t="shared" ref="Z3:Z21" si="15">IF(U3="","",W3+X3+Y3)</f>
        <v>64</v>
      </c>
      <c r="AA3" s="81">
        <v>27</v>
      </c>
      <c r="AB3" s="37">
        <v>4.5</v>
      </c>
      <c r="AC3" s="37">
        <f t="shared" ref="AC3:AC21" si="16">CEILING(100*AB3/$AB$2,1)</f>
        <v>57</v>
      </c>
      <c r="AD3" s="37">
        <f t="shared" ref="AD3:AD21" si="17">IF(AA3="",0,20)</f>
        <v>20</v>
      </c>
      <c r="AE3" s="37">
        <f t="shared" ref="AE3:AE21" si="18">IF(AA3=1,30,IF(AA3=2,20,IF(AA3=3,10,0)))</f>
        <v>0</v>
      </c>
      <c r="AF3" s="37">
        <f t="shared" ref="AF3:AF21" si="19">IF(AA3="","",AC3+AD3+AE3)</f>
        <v>77</v>
      </c>
      <c r="AG3" s="81"/>
      <c r="AH3" s="37"/>
      <c r="AI3" s="37">
        <f t="shared" ref="AI3:AI21" si="20">CEILING(100*AH3/$AH$2,1)</f>
        <v>0</v>
      </c>
      <c r="AJ3" s="37">
        <f t="shared" ref="AJ3:AJ21" si="21">IF(AG3="",0,20)</f>
        <v>0</v>
      </c>
      <c r="AK3" s="37">
        <f t="shared" ref="AK3:AK21" si="22">IF(AG3=1,30,IF(AG3=2,20,IF(AG3=3,10,0)))</f>
        <v>0</v>
      </c>
      <c r="AL3" s="37" t="str">
        <f t="shared" ref="AL3:AL21" si="23">IF(AG3="","",AI3+AJ3+AK3)</f>
        <v/>
      </c>
      <c r="AM3" s="81">
        <v>4</v>
      </c>
      <c r="AN3" s="37">
        <v>2</v>
      </c>
      <c r="AO3" s="37">
        <f t="shared" ref="AO3:AO21" si="24">CEILING(100*AN3/$AN$2,1)</f>
        <v>40</v>
      </c>
      <c r="AP3" s="37">
        <f t="shared" ref="AP3:AP21" si="25">IF(AM3="",0,20)</f>
        <v>20</v>
      </c>
      <c r="AQ3" s="37">
        <f t="shared" ref="AQ3:AQ21" si="26">IF(AM3=1,30,IF(AM3=2,20,IF(AM3=3,10,0)))</f>
        <v>0</v>
      </c>
      <c r="AR3" s="37">
        <f t="shared" ref="AR3:AR21" si="27">IF(AM3="","",AO3+AP3+AQ3)</f>
        <v>60</v>
      </c>
      <c r="AS3" s="36">
        <v>3</v>
      </c>
      <c r="AT3" s="37">
        <v>5.5</v>
      </c>
      <c r="AU3" s="37">
        <f t="shared" ref="AU3:AU21" si="28">CEILING(100*AT3/$AT$2,1)</f>
        <v>79</v>
      </c>
      <c r="AV3" s="37">
        <f t="shared" ref="AV3:AV21" si="29">IF(AS3="",0,20)</f>
        <v>20</v>
      </c>
      <c r="AW3" s="37">
        <f t="shared" ref="AW3:AW21" si="30">IF(AS3=1,30,IF(AS3=2,20,IF(AS3=3,10,0)))</f>
        <v>10</v>
      </c>
      <c r="AX3" s="42">
        <f t="shared" ref="AX3:AX21" si="31">IF(AS3="","",AU3+AV3+AW3)</f>
        <v>109</v>
      </c>
      <c r="AY3" s="36">
        <v>4</v>
      </c>
      <c r="AZ3" s="37">
        <v>3</v>
      </c>
      <c r="BA3" s="37">
        <f t="shared" ref="BA3:BA21" si="32">CEILING(100*AZ3/$AZ$2,1)</f>
        <v>43</v>
      </c>
      <c r="BB3" s="37">
        <f t="shared" ref="BB3:BB21" si="33">IF(AY3="",0,20)</f>
        <v>20</v>
      </c>
      <c r="BC3" s="37">
        <f t="shared" ref="BC3:BC21" si="34">IF(AY3=1,30,IF(AY3=2,20,IF(AY3=3,10,0)))</f>
        <v>0</v>
      </c>
      <c r="BD3" s="42">
        <f t="shared" ref="BD3:BD21" si="35">IF(AY3="","",BA3+BB3+BC3)</f>
        <v>63</v>
      </c>
      <c r="BE3" s="36"/>
      <c r="BF3" s="37"/>
      <c r="BG3" s="37">
        <f t="shared" ref="BG3:BG21" si="36">CEILING(100*BF3/$BF$2,1)</f>
        <v>0</v>
      </c>
      <c r="BH3" s="37">
        <f t="shared" ref="BH3:BH21" si="37">IF(BE3="",0,20)</f>
        <v>0</v>
      </c>
      <c r="BI3" s="37">
        <f t="shared" ref="BI3:BI21" si="38">IF(BE3=1,30,IF(BE3=2,20,IF(BE3=3,10,0)))</f>
        <v>0</v>
      </c>
      <c r="BJ3" s="42" t="str">
        <f t="shared" ref="BJ3:BJ21" si="39">IF(BE3="","",BG3+BH3+BI3)</f>
        <v/>
      </c>
    </row>
    <row r="4" spans="1:62" ht="12.75" customHeight="1" x14ac:dyDescent="0.3">
      <c r="A4" s="8">
        <v>2</v>
      </c>
      <c r="B4" s="5" t="s">
        <v>161</v>
      </c>
      <c r="C4" s="8" t="s">
        <v>33</v>
      </c>
      <c r="D4" s="4">
        <v>2006</v>
      </c>
      <c r="E4" s="10">
        <f t="shared" ref="E4:E32" si="40">(+R4+X4+AP4+AD4+AJ4+AV4+BB4+BH4)/20</f>
        <v>4</v>
      </c>
      <c r="F4" s="106">
        <f t="shared" si="0"/>
        <v>54</v>
      </c>
      <c r="G4" s="106">
        <f t="shared" si="1"/>
        <v>64</v>
      </c>
      <c r="H4" s="106" t="str">
        <f t="shared" si="2"/>
        <v/>
      </c>
      <c r="I4" s="106" t="str">
        <f t="shared" si="3"/>
        <v/>
      </c>
      <c r="J4" s="106">
        <f t="shared" si="4"/>
        <v>120</v>
      </c>
      <c r="K4" s="106" t="str">
        <f t="shared" si="5"/>
        <v/>
      </c>
      <c r="L4" s="106">
        <f t="shared" si="6"/>
        <v>126</v>
      </c>
      <c r="M4" s="202" t="str">
        <f t="shared" si="7"/>
        <v/>
      </c>
      <c r="N4" s="25">
        <f>IF(E4&lt;4,SUM(F4:M4),SUMPRODUCT(LARGE(F4:M4,{1;2;3;4})))</f>
        <v>364</v>
      </c>
      <c r="O4" s="36">
        <v>8</v>
      </c>
      <c r="P4" s="34">
        <v>2</v>
      </c>
      <c r="Q4" s="37">
        <f t="shared" si="8"/>
        <v>34</v>
      </c>
      <c r="R4" s="34">
        <f t="shared" si="9"/>
        <v>20</v>
      </c>
      <c r="S4" s="34">
        <f t="shared" si="10"/>
        <v>0</v>
      </c>
      <c r="T4" s="34">
        <f t="shared" si="11"/>
        <v>54</v>
      </c>
      <c r="U4" s="36">
        <v>17</v>
      </c>
      <c r="V4" s="37">
        <v>3.5</v>
      </c>
      <c r="W4" s="39">
        <f t="shared" si="12"/>
        <v>44</v>
      </c>
      <c r="X4" s="39">
        <f t="shared" si="13"/>
        <v>20</v>
      </c>
      <c r="Y4" s="41">
        <f t="shared" si="14"/>
        <v>0</v>
      </c>
      <c r="Z4" s="41">
        <f t="shared" si="15"/>
        <v>64</v>
      </c>
      <c r="AA4" s="36"/>
      <c r="AB4" s="34"/>
      <c r="AC4" s="34">
        <f t="shared" si="16"/>
        <v>0</v>
      </c>
      <c r="AD4" s="34">
        <f t="shared" si="17"/>
        <v>0</v>
      </c>
      <c r="AE4" s="34">
        <f t="shared" si="18"/>
        <v>0</v>
      </c>
      <c r="AF4" s="34" t="str">
        <f t="shared" si="19"/>
        <v/>
      </c>
      <c r="AG4" s="36"/>
      <c r="AH4" s="34"/>
      <c r="AI4" s="41">
        <f t="shared" si="20"/>
        <v>0</v>
      </c>
      <c r="AJ4" s="41">
        <f t="shared" si="21"/>
        <v>0</v>
      </c>
      <c r="AK4" s="39">
        <f t="shared" si="22"/>
        <v>0</v>
      </c>
      <c r="AL4" s="39" t="str">
        <f t="shared" si="23"/>
        <v/>
      </c>
      <c r="AM4" s="36">
        <v>2</v>
      </c>
      <c r="AN4" s="34">
        <v>4</v>
      </c>
      <c r="AO4" s="34">
        <f t="shared" si="24"/>
        <v>80</v>
      </c>
      <c r="AP4" s="34">
        <f t="shared" si="25"/>
        <v>20</v>
      </c>
      <c r="AQ4" s="34">
        <f t="shared" si="26"/>
        <v>20</v>
      </c>
      <c r="AR4" s="34">
        <f t="shared" si="27"/>
        <v>120</v>
      </c>
      <c r="AS4" s="36"/>
      <c r="AT4" s="37"/>
      <c r="AU4" s="37">
        <f t="shared" si="28"/>
        <v>0</v>
      </c>
      <c r="AV4" s="37">
        <f t="shared" si="29"/>
        <v>0</v>
      </c>
      <c r="AW4" s="37">
        <f t="shared" si="30"/>
        <v>0</v>
      </c>
      <c r="AX4" s="42" t="str">
        <f t="shared" si="31"/>
        <v/>
      </c>
      <c r="AY4" s="36">
        <v>2</v>
      </c>
      <c r="AZ4" s="37">
        <v>6</v>
      </c>
      <c r="BA4" s="37">
        <f t="shared" si="32"/>
        <v>86</v>
      </c>
      <c r="BB4" s="37">
        <f t="shared" si="33"/>
        <v>20</v>
      </c>
      <c r="BC4" s="37">
        <f t="shared" si="34"/>
        <v>20</v>
      </c>
      <c r="BD4" s="42">
        <f t="shared" si="35"/>
        <v>126</v>
      </c>
      <c r="BE4" s="36"/>
      <c r="BF4" s="37"/>
      <c r="BG4" s="37">
        <f t="shared" si="36"/>
        <v>0</v>
      </c>
      <c r="BH4" s="37">
        <f t="shared" si="37"/>
        <v>0</v>
      </c>
      <c r="BI4" s="37">
        <f t="shared" si="38"/>
        <v>0</v>
      </c>
      <c r="BJ4" s="42" t="str">
        <f t="shared" si="39"/>
        <v/>
      </c>
    </row>
    <row r="5" spans="1:62" ht="12.75" customHeight="1" x14ac:dyDescent="0.3">
      <c r="A5" s="8">
        <v>3</v>
      </c>
      <c r="B5" s="8" t="s">
        <v>159</v>
      </c>
      <c r="C5" s="8" t="s">
        <v>33</v>
      </c>
      <c r="D5" s="4">
        <v>2004</v>
      </c>
      <c r="E5" s="10">
        <f t="shared" si="40"/>
        <v>5</v>
      </c>
      <c r="F5" s="106">
        <f t="shared" si="0"/>
        <v>124</v>
      </c>
      <c r="G5" s="106">
        <f t="shared" si="1"/>
        <v>70</v>
      </c>
      <c r="H5" s="106">
        <f t="shared" si="2"/>
        <v>39</v>
      </c>
      <c r="I5" s="106" t="str">
        <f t="shared" si="3"/>
        <v/>
      </c>
      <c r="J5" s="106">
        <f t="shared" si="4"/>
        <v>40</v>
      </c>
      <c r="K5" s="106">
        <f t="shared" si="5"/>
        <v>70</v>
      </c>
      <c r="L5" s="106" t="str">
        <f t="shared" si="6"/>
        <v/>
      </c>
      <c r="M5" s="202" t="str">
        <f t="shared" si="7"/>
        <v/>
      </c>
      <c r="N5" s="25">
        <f>IF(E5&lt;4,SUM(F5:M5),SUMPRODUCT(LARGE(F5:M5,{1;2;3;4})))</f>
        <v>304</v>
      </c>
      <c r="O5" s="36">
        <v>2</v>
      </c>
      <c r="P5" s="34">
        <v>5</v>
      </c>
      <c r="Q5" s="37">
        <f t="shared" si="8"/>
        <v>84</v>
      </c>
      <c r="R5" s="37">
        <f t="shared" si="9"/>
        <v>20</v>
      </c>
      <c r="S5" s="37">
        <f t="shared" si="10"/>
        <v>20</v>
      </c>
      <c r="T5" s="37">
        <f t="shared" si="11"/>
        <v>124</v>
      </c>
      <c r="U5" s="43">
        <v>14</v>
      </c>
      <c r="V5" s="37">
        <v>4</v>
      </c>
      <c r="W5" s="39">
        <f t="shared" si="12"/>
        <v>50</v>
      </c>
      <c r="X5" s="39">
        <f t="shared" si="13"/>
        <v>20</v>
      </c>
      <c r="Y5" s="39">
        <f t="shared" si="14"/>
        <v>0</v>
      </c>
      <c r="Z5" s="39">
        <f t="shared" si="15"/>
        <v>70</v>
      </c>
      <c r="AA5" s="43">
        <v>222</v>
      </c>
      <c r="AB5" s="37">
        <v>1.5</v>
      </c>
      <c r="AC5" s="37">
        <f t="shared" si="16"/>
        <v>19</v>
      </c>
      <c r="AD5" s="37">
        <f t="shared" si="17"/>
        <v>20</v>
      </c>
      <c r="AE5" s="37">
        <f t="shared" si="18"/>
        <v>0</v>
      </c>
      <c r="AF5" s="37">
        <f t="shared" si="19"/>
        <v>39</v>
      </c>
      <c r="AG5" s="43"/>
      <c r="AH5" s="37"/>
      <c r="AI5" s="39">
        <f t="shared" si="20"/>
        <v>0</v>
      </c>
      <c r="AJ5" s="39">
        <f t="shared" si="21"/>
        <v>0</v>
      </c>
      <c r="AK5" s="39">
        <f t="shared" si="22"/>
        <v>0</v>
      </c>
      <c r="AL5" s="39" t="str">
        <f t="shared" si="23"/>
        <v/>
      </c>
      <c r="AM5" s="36">
        <v>5</v>
      </c>
      <c r="AN5" s="37">
        <v>1</v>
      </c>
      <c r="AO5" s="37">
        <f t="shared" si="24"/>
        <v>20</v>
      </c>
      <c r="AP5" s="37">
        <f t="shared" si="25"/>
        <v>20</v>
      </c>
      <c r="AQ5" s="37">
        <f t="shared" si="26"/>
        <v>0</v>
      </c>
      <c r="AR5" s="37">
        <f t="shared" si="27"/>
        <v>40</v>
      </c>
      <c r="AS5" s="36">
        <v>5</v>
      </c>
      <c r="AT5" s="34">
        <v>3.5</v>
      </c>
      <c r="AU5" s="34">
        <f t="shared" si="28"/>
        <v>50</v>
      </c>
      <c r="AV5" s="34">
        <f t="shared" si="29"/>
        <v>20</v>
      </c>
      <c r="AW5" s="37">
        <f t="shared" si="30"/>
        <v>0</v>
      </c>
      <c r="AX5" s="42">
        <f t="shared" si="31"/>
        <v>70</v>
      </c>
      <c r="AY5" s="36"/>
      <c r="AZ5" s="34"/>
      <c r="BA5" s="37">
        <f t="shared" si="32"/>
        <v>0</v>
      </c>
      <c r="BB5" s="34">
        <f t="shared" si="33"/>
        <v>0</v>
      </c>
      <c r="BC5" s="37">
        <f t="shared" si="34"/>
        <v>0</v>
      </c>
      <c r="BD5" s="42" t="str">
        <f t="shared" si="35"/>
        <v/>
      </c>
      <c r="BE5" s="36"/>
      <c r="BF5" s="34"/>
      <c r="BG5" s="37">
        <f t="shared" si="36"/>
        <v>0</v>
      </c>
      <c r="BH5" s="34">
        <f t="shared" si="37"/>
        <v>0</v>
      </c>
      <c r="BI5" s="37">
        <f t="shared" si="38"/>
        <v>0</v>
      </c>
      <c r="BJ5" s="42" t="str">
        <f t="shared" si="39"/>
        <v/>
      </c>
    </row>
    <row r="6" spans="1:62" ht="12.75" customHeight="1" x14ac:dyDescent="0.3">
      <c r="A6" s="8">
        <v>4</v>
      </c>
      <c r="B6" s="8" t="s">
        <v>36</v>
      </c>
      <c r="C6" s="5" t="s">
        <v>20</v>
      </c>
      <c r="D6" s="4">
        <v>2004</v>
      </c>
      <c r="E6" s="10">
        <f t="shared" si="40"/>
        <v>3</v>
      </c>
      <c r="F6" s="106" t="str">
        <f t="shared" si="0"/>
        <v/>
      </c>
      <c r="G6" s="106">
        <f t="shared" si="1"/>
        <v>77</v>
      </c>
      <c r="H6" s="106">
        <f t="shared" si="2"/>
        <v>64</v>
      </c>
      <c r="I6" s="106" t="str">
        <f t="shared" si="3"/>
        <v/>
      </c>
      <c r="J6" s="106">
        <f t="shared" si="4"/>
        <v>130</v>
      </c>
      <c r="K6" s="106" t="str">
        <f t="shared" si="5"/>
        <v/>
      </c>
      <c r="L6" s="106" t="str">
        <f t="shared" si="6"/>
        <v/>
      </c>
      <c r="M6" s="202" t="str">
        <f t="shared" si="7"/>
        <v/>
      </c>
      <c r="N6" s="25">
        <f>IF(E6&lt;4,SUM(F6:M6),SUMPRODUCT(LARGE(F6:M6,{1;2;3;4})))</f>
        <v>271</v>
      </c>
      <c r="O6" s="36"/>
      <c r="P6" s="34"/>
      <c r="Q6" s="37">
        <f t="shared" si="8"/>
        <v>0</v>
      </c>
      <c r="R6" s="34">
        <f t="shared" si="9"/>
        <v>0</v>
      </c>
      <c r="S6" s="34">
        <f t="shared" si="10"/>
        <v>0</v>
      </c>
      <c r="T6" s="34" t="str">
        <f t="shared" si="11"/>
        <v/>
      </c>
      <c r="U6" s="36">
        <v>10</v>
      </c>
      <c r="V6" s="34">
        <v>4.5</v>
      </c>
      <c r="W6" s="39">
        <f t="shared" si="12"/>
        <v>57</v>
      </c>
      <c r="X6" s="39">
        <f t="shared" si="13"/>
        <v>20</v>
      </c>
      <c r="Y6" s="41">
        <f t="shared" si="14"/>
        <v>0</v>
      </c>
      <c r="Z6" s="41">
        <f t="shared" si="15"/>
        <v>77</v>
      </c>
      <c r="AA6" s="36">
        <v>140</v>
      </c>
      <c r="AB6" s="34">
        <v>3.5</v>
      </c>
      <c r="AC6" s="34">
        <f t="shared" si="16"/>
        <v>44</v>
      </c>
      <c r="AD6" s="34">
        <f t="shared" si="17"/>
        <v>20</v>
      </c>
      <c r="AE6" s="34">
        <f t="shared" si="18"/>
        <v>0</v>
      </c>
      <c r="AF6" s="34">
        <f t="shared" si="19"/>
        <v>64</v>
      </c>
      <c r="AG6" s="36"/>
      <c r="AH6" s="37"/>
      <c r="AI6" s="39">
        <f t="shared" si="20"/>
        <v>0</v>
      </c>
      <c r="AJ6" s="39">
        <f t="shared" si="21"/>
        <v>0</v>
      </c>
      <c r="AK6" s="39">
        <f t="shared" si="22"/>
        <v>0</v>
      </c>
      <c r="AL6" s="39" t="str">
        <f t="shared" si="23"/>
        <v/>
      </c>
      <c r="AM6" s="36">
        <v>1</v>
      </c>
      <c r="AN6" s="34">
        <v>4</v>
      </c>
      <c r="AO6" s="34">
        <f t="shared" si="24"/>
        <v>80</v>
      </c>
      <c r="AP6" s="34">
        <f t="shared" si="25"/>
        <v>20</v>
      </c>
      <c r="AQ6" s="34">
        <f t="shared" si="26"/>
        <v>30</v>
      </c>
      <c r="AR6" s="34">
        <f t="shared" si="27"/>
        <v>130</v>
      </c>
      <c r="AS6" s="36"/>
      <c r="AT6" s="37"/>
      <c r="AU6" s="37">
        <f t="shared" si="28"/>
        <v>0</v>
      </c>
      <c r="AV6" s="37">
        <f t="shared" si="29"/>
        <v>0</v>
      </c>
      <c r="AW6" s="37">
        <f t="shared" si="30"/>
        <v>0</v>
      </c>
      <c r="AX6" s="42" t="str">
        <f t="shared" si="31"/>
        <v/>
      </c>
      <c r="AY6" s="36"/>
      <c r="AZ6" s="37"/>
      <c r="BA6" s="37">
        <f t="shared" si="32"/>
        <v>0</v>
      </c>
      <c r="BB6" s="37">
        <f t="shared" si="33"/>
        <v>0</v>
      </c>
      <c r="BC6" s="37">
        <f t="shared" si="34"/>
        <v>0</v>
      </c>
      <c r="BD6" s="42" t="str">
        <f t="shared" si="35"/>
        <v/>
      </c>
      <c r="BE6" s="36"/>
      <c r="BF6" s="37"/>
      <c r="BG6" s="37">
        <f t="shared" si="36"/>
        <v>0</v>
      </c>
      <c r="BH6" s="37">
        <f t="shared" si="37"/>
        <v>0</v>
      </c>
      <c r="BI6" s="37">
        <f t="shared" si="38"/>
        <v>0</v>
      </c>
      <c r="BJ6" s="42" t="str">
        <f t="shared" si="39"/>
        <v/>
      </c>
    </row>
    <row r="7" spans="1:62" ht="12.75" customHeight="1" x14ac:dyDescent="0.3">
      <c r="A7" s="8">
        <v>5</v>
      </c>
      <c r="B7" s="179" t="s">
        <v>160</v>
      </c>
      <c r="C7" s="8" t="s">
        <v>33</v>
      </c>
      <c r="D7" s="11">
        <v>2005</v>
      </c>
      <c r="E7" s="10">
        <f t="shared" si="40"/>
        <v>4</v>
      </c>
      <c r="F7" s="106" t="str">
        <f t="shared" si="0"/>
        <v/>
      </c>
      <c r="G7" s="106">
        <f t="shared" si="1"/>
        <v>64</v>
      </c>
      <c r="H7" s="106">
        <f t="shared" si="2"/>
        <v>52</v>
      </c>
      <c r="I7" s="106" t="str">
        <f t="shared" si="3"/>
        <v/>
      </c>
      <c r="J7" s="106">
        <f t="shared" si="4"/>
        <v>90</v>
      </c>
      <c r="K7" s="106">
        <f t="shared" si="5"/>
        <v>63</v>
      </c>
      <c r="L7" s="106" t="str">
        <f t="shared" si="6"/>
        <v/>
      </c>
      <c r="M7" s="202" t="str">
        <f t="shared" si="7"/>
        <v/>
      </c>
      <c r="N7" s="25">
        <f>IF(E7&lt;4,SUM(F7:M7),SUMPRODUCT(LARGE(F7:M7,{1;2;3;4})))</f>
        <v>269</v>
      </c>
      <c r="O7" s="36"/>
      <c r="P7" s="34"/>
      <c r="Q7" s="37">
        <f t="shared" si="8"/>
        <v>0</v>
      </c>
      <c r="R7" s="34">
        <f t="shared" si="9"/>
        <v>0</v>
      </c>
      <c r="S7" s="34">
        <f t="shared" si="10"/>
        <v>0</v>
      </c>
      <c r="T7" s="34" t="str">
        <f t="shared" si="11"/>
        <v/>
      </c>
      <c r="U7" s="36">
        <v>16</v>
      </c>
      <c r="V7" s="37">
        <v>3.5</v>
      </c>
      <c r="W7" s="37">
        <f t="shared" si="12"/>
        <v>44</v>
      </c>
      <c r="X7" s="37">
        <f t="shared" si="13"/>
        <v>20</v>
      </c>
      <c r="Y7" s="37">
        <f t="shared" si="14"/>
        <v>0</v>
      </c>
      <c r="Z7" s="37">
        <f t="shared" si="15"/>
        <v>64</v>
      </c>
      <c r="AA7" s="36">
        <v>194</v>
      </c>
      <c r="AB7" s="34">
        <v>2.5</v>
      </c>
      <c r="AC7" s="34">
        <f t="shared" si="16"/>
        <v>32</v>
      </c>
      <c r="AD7" s="34">
        <f t="shared" si="17"/>
        <v>20</v>
      </c>
      <c r="AE7" s="34">
        <f t="shared" si="18"/>
        <v>0</v>
      </c>
      <c r="AF7" s="34">
        <f t="shared" si="19"/>
        <v>52</v>
      </c>
      <c r="AG7" s="36"/>
      <c r="AH7" s="34"/>
      <c r="AI7" s="34">
        <f t="shared" si="20"/>
        <v>0</v>
      </c>
      <c r="AJ7" s="34">
        <f t="shared" si="21"/>
        <v>0</v>
      </c>
      <c r="AK7" s="37">
        <f t="shared" si="22"/>
        <v>0</v>
      </c>
      <c r="AL7" s="37" t="str">
        <f t="shared" si="23"/>
        <v/>
      </c>
      <c r="AM7" s="43">
        <v>3</v>
      </c>
      <c r="AN7" s="34">
        <v>3</v>
      </c>
      <c r="AO7" s="34">
        <f t="shared" si="24"/>
        <v>60</v>
      </c>
      <c r="AP7" s="34">
        <f t="shared" si="25"/>
        <v>20</v>
      </c>
      <c r="AQ7" s="34">
        <f t="shared" si="26"/>
        <v>10</v>
      </c>
      <c r="AR7" s="34">
        <f t="shared" si="27"/>
        <v>90</v>
      </c>
      <c r="AS7" s="36">
        <v>7</v>
      </c>
      <c r="AT7" s="34">
        <v>3</v>
      </c>
      <c r="AU7" s="34">
        <f t="shared" si="28"/>
        <v>43</v>
      </c>
      <c r="AV7" s="34">
        <f t="shared" si="29"/>
        <v>20</v>
      </c>
      <c r="AW7" s="37">
        <f t="shared" si="30"/>
        <v>0</v>
      </c>
      <c r="AX7" s="42">
        <f t="shared" si="31"/>
        <v>63</v>
      </c>
      <c r="AY7" s="36"/>
      <c r="AZ7" s="34"/>
      <c r="BA7" s="37">
        <f t="shared" si="32"/>
        <v>0</v>
      </c>
      <c r="BB7" s="34">
        <f t="shared" si="33"/>
        <v>0</v>
      </c>
      <c r="BC7" s="37">
        <f t="shared" si="34"/>
        <v>0</v>
      </c>
      <c r="BD7" s="42" t="str">
        <f t="shared" si="35"/>
        <v/>
      </c>
      <c r="BE7" s="36"/>
      <c r="BF7" s="34"/>
      <c r="BG7" s="37">
        <f t="shared" si="36"/>
        <v>0</v>
      </c>
      <c r="BH7" s="34">
        <f t="shared" si="37"/>
        <v>0</v>
      </c>
      <c r="BI7" s="37">
        <f t="shared" si="38"/>
        <v>0</v>
      </c>
      <c r="BJ7" s="42" t="str">
        <f t="shared" si="39"/>
        <v/>
      </c>
    </row>
    <row r="8" spans="1:62" ht="12.75" customHeight="1" x14ac:dyDescent="0.3">
      <c r="A8" s="85">
        <v>6</v>
      </c>
      <c r="B8" s="8" t="s">
        <v>175</v>
      </c>
      <c r="C8" s="5" t="s">
        <v>16</v>
      </c>
      <c r="D8" s="4">
        <v>2004</v>
      </c>
      <c r="E8" s="10">
        <f t="shared" si="40"/>
        <v>2</v>
      </c>
      <c r="F8" s="106" t="str">
        <f t="shared" si="0"/>
        <v/>
      </c>
      <c r="G8" s="106" t="str">
        <f t="shared" si="1"/>
        <v/>
      </c>
      <c r="H8" s="106">
        <f t="shared" si="2"/>
        <v>89</v>
      </c>
      <c r="I8" s="106" t="str">
        <f t="shared" si="3"/>
        <v/>
      </c>
      <c r="J8" s="106" t="str">
        <f t="shared" si="4"/>
        <v/>
      </c>
      <c r="K8" s="106" t="str">
        <f t="shared" si="5"/>
        <v/>
      </c>
      <c r="L8" s="106">
        <f t="shared" si="6"/>
        <v>95</v>
      </c>
      <c r="M8" s="202" t="str">
        <f t="shared" si="7"/>
        <v/>
      </c>
      <c r="N8" s="25">
        <f>IF(E8&lt;4,SUM(F8:M8),SUMPRODUCT(LARGE(F8:M8,{1;2;3;4})))</f>
        <v>184</v>
      </c>
      <c r="O8" s="36"/>
      <c r="P8" s="34"/>
      <c r="Q8" s="37">
        <f t="shared" si="8"/>
        <v>0</v>
      </c>
      <c r="R8" s="37">
        <f t="shared" si="9"/>
        <v>0</v>
      </c>
      <c r="S8" s="37">
        <f t="shared" si="10"/>
        <v>0</v>
      </c>
      <c r="T8" s="37" t="str">
        <f t="shared" si="11"/>
        <v/>
      </c>
      <c r="U8" s="43"/>
      <c r="V8" s="37"/>
      <c r="W8" s="39">
        <f t="shared" si="12"/>
        <v>0</v>
      </c>
      <c r="X8" s="39">
        <f t="shared" si="13"/>
        <v>0</v>
      </c>
      <c r="Y8" s="41">
        <f t="shared" si="14"/>
        <v>0</v>
      </c>
      <c r="Z8" s="41" t="str">
        <f t="shared" si="15"/>
        <v/>
      </c>
      <c r="AA8" s="43">
        <v>9</v>
      </c>
      <c r="AB8" s="37">
        <v>5.5</v>
      </c>
      <c r="AC8" s="37">
        <f t="shared" si="16"/>
        <v>69</v>
      </c>
      <c r="AD8" s="37">
        <f t="shared" si="17"/>
        <v>20</v>
      </c>
      <c r="AE8" s="37">
        <f t="shared" si="18"/>
        <v>0</v>
      </c>
      <c r="AF8" s="37">
        <f t="shared" si="19"/>
        <v>89</v>
      </c>
      <c r="AG8" s="43"/>
      <c r="AH8" s="34"/>
      <c r="AI8" s="41">
        <f t="shared" si="20"/>
        <v>0</v>
      </c>
      <c r="AJ8" s="41">
        <f t="shared" si="21"/>
        <v>0</v>
      </c>
      <c r="AK8" s="39">
        <f t="shared" si="22"/>
        <v>0</v>
      </c>
      <c r="AL8" s="39" t="str">
        <f t="shared" si="23"/>
        <v/>
      </c>
      <c r="AM8" s="36"/>
      <c r="AN8" s="37"/>
      <c r="AO8" s="37">
        <f t="shared" si="24"/>
        <v>0</v>
      </c>
      <c r="AP8" s="37">
        <f t="shared" si="25"/>
        <v>0</v>
      </c>
      <c r="AQ8" s="37">
        <f t="shared" si="26"/>
        <v>0</v>
      </c>
      <c r="AR8" s="37" t="str">
        <f t="shared" si="27"/>
        <v/>
      </c>
      <c r="AS8" s="43"/>
      <c r="AT8" s="34"/>
      <c r="AU8" s="34">
        <f t="shared" si="28"/>
        <v>0</v>
      </c>
      <c r="AV8" s="34">
        <f t="shared" si="29"/>
        <v>0</v>
      </c>
      <c r="AW8" s="37">
        <f t="shared" si="30"/>
        <v>0</v>
      </c>
      <c r="AX8" s="37" t="str">
        <f t="shared" si="31"/>
        <v/>
      </c>
      <c r="AY8" s="43">
        <v>3</v>
      </c>
      <c r="AZ8" s="34">
        <v>4.5</v>
      </c>
      <c r="BA8" s="37">
        <f t="shared" si="32"/>
        <v>65</v>
      </c>
      <c r="BB8" s="34">
        <f t="shared" si="33"/>
        <v>20</v>
      </c>
      <c r="BC8" s="37">
        <f t="shared" si="34"/>
        <v>10</v>
      </c>
      <c r="BD8" s="42">
        <f t="shared" si="35"/>
        <v>95</v>
      </c>
      <c r="BE8" s="43"/>
      <c r="BF8" s="34"/>
      <c r="BG8" s="37">
        <f t="shared" si="36"/>
        <v>0</v>
      </c>
      <c r="BH8" s="34">
        <f t="shared" si="37"/>
        <v>0</v>
      </c>
      <c r="BI8" s="37">
        <f t="shared" si="38"/>
        <v>0</v>
      </c>
      <c r="BJ8" s="42" t="str">
        <f t="shared" si="39"/>
        <v/>
      </c>
    </row>
    <row r="9" spans="1:62" ht="12.75" customHeight="1" x14ac:dyDescent="0.3">
      <c r="A9" s="5">
        <v>7</v>
      </c>
      <c r="B9" s="8" t="s">
        <v>158</v>
      </c>
      <c r="C9" s="5" t="s">
        <v>16</v>
      </c>
      <c r="D9" s="4">
        <v>2003</v>
      </c>
      <c r="E9" s="10">
        <f t="shared" si="40"/>
        <v>2</v>
      </c>
      <c r="F9" s="106" t="str">
        <f t="shared" si="0"/>
        <v/>
      </c>
      <c r="G9" s="106">
        <f t="shared" si="1"/>
        <v>83</v>
      </c>
      <c r="H9" s="106">
        <f t="shared" si="2"/>
        <v>77</v>
      </c>
      <c r="I9" s="106" t="str">
        <f t="shared" si="3"/>
        <v/>
      </c>
      <c r="J9" s="106" t="str">
        <f t="shared" si="4"/>
        <v/>
      </c>
      <c r="K9" s="106" t="str">
        <f t="shared" si="5"/>
        <v/>
      </c>
      <c r="L9" s="106" t="str">
        <f t="shared" si="6"/>
        <v/>
      </c>
      <c r="M9" s="202" t="str">
        <f t="shared" si="7"/>
        <v/>
      </c>
      <c r="N9" s="25">
        <f>IF(E9&lt;4,SUM(F9:M9),SUMPRODUCT(LARGE(F9:M9,{1;2;3;4})))</f>
        <v>160</v>
      </c>
      <c r="O9" s="36"/>
      <c r="P9" s="34"/>
      <c r="Q9" s="34">
        <f t="shared" si="8"/>
        <v>0</v>
      </c>
      <c r="R9" s="34">
        <f t="shared" si="9"/>
        <v>0</v>
      </c>
      <c r="S9" s="34">
        <f t="shared" si="10"/>
        <v>0</v>
      </c>
      <c r="T9" s="34" t="str">
        <f t="shared" si="11"/>
        <v/>
      </c>
      <c r="U9" s="36">
        <v>6</v>
      </c>
      <c r="V9" s="37">
        <v>5</v>
      </c>
      <c r="W9" s="38">
        <f t="shared" si="12"/>
        <v>63</v>
      </c>
      <c r="X9" s="39">
        <f t="shared" si="13"/>
        <v>20</v>
      </c>
      <c r="Y9" s="39">
        <f t="shared" si="14"/>
        <v>0</v>
      </c>
      <c r="Z9" s="39">
        <f t="shared" si="15"/>
        <v>83</v>
      </c>
      <c r="AA9" s="36">
        <v>78</v>
      </c>
      <c r="AB9" s="34">
        <v>4.5</v>
      </c>
      <c r="AC9" s="34">
        <f t="shared" si="16"/>
        <v>57</v>
      </c>
      <c r="AD9" s="34">
        <f t="shared" si="17"/>
        <v>20</v>
      </c>
      <c r="AE9" s="34">
        <f t="shared" si="18"/>
        <v>0</v>
      </c>
      <c r="AF9" s="34">
        <f t="shared" si="19"/>
        <v>77</v>
      </c>
      <c r="AG9" s="36"/>
      <c r="AH9" s="37"/>
      <c r="AI9" s="39">
        <f t="shared" si="20"/>
        <v>0</v>
      </c>
      <c r="AJ9" s="39">
        <f t="shared" si="21"/>
        <v>0</v>
      </c>
      <c r="AK9" s="39">
        <f t="shared" si="22"/>
        <v>0</v>
      </c>
      <c r="AL9" s="39" t="str">
        <f t="shared" si="23"/>
        <v/>
      </c>
      <c r="AM9" s="43"/>
      <c r="AN9" s="34"/>
      <c r="AO9" s="34">
        <f t="shared" si="24"/>
        <v>0</v>
      </c>
      <c r="AP9" s="34">
        <f t="shared" si="25"/>
        <v>0</v>
      </c>
      <c r="AQ9" s="34">
        <f t="shared" si="26"/>
        <v>0</v>
      </c>
      <c r="AR9" s="34" t="str">
        <f t="shared" si="27"/>
        <v/>
      </c>
      <c r="AS9" s="43"/>
      <c r="AT9" s="34"/>
      <c r="AU9" s="34">
        <f t="shared" si="28"/>
        <v>0</v>
      </c>
      <c r="AV9" s="34">
        <f t="shared" si="29"/>
        <v>0</v>
      </c>
      <c r="AW9" s="37">
        <f t="shared" si="30"/>
        <v>0</v>
      </c>
      <c r="AX9" s="37" t="str">
        <f t="shared" si="31"/>
        <v/>
      </c>
      <c r="AY9" s="43"/>
      <c r="AZ9" s="34"/>
      <c r="BA9" s="37">
        <f t="shared" si="32"/>
        <v>0</v>
      </c>
      <c r="BB9" s="34">
        <f t="shared" si="33"/>
        <v>0</v>
      </c>
      <c r="BC9" s="37">
        <f t="shared" si="34"/>
        <v>0</v>
      </c>
      <c r="BD9" s="42" t="str">
        <f t="shared" si="35"/>
        <v/>
      </c>
      <c r="BE9" s="43"/>
      <c r="BF9" s="34"/>
      <c r="BG9" s="37">
        <f t="shared" si="36"/>
        <v>0</v>
      </c>
      <c r="BH9" s="34">
        <f t="shared" si="37"/>
        <v>0</v>
      </c>
      <c r="BI9" s="37">
        <f t="shared" si="38"/>
        <v>0</v>
      </c>
      <c r="BJ9" s="42" t="str">
        <f t="shared" si="39"/>
        <v/>
      </c>
    </row>
    <row r="10" spans="1:62" ht="12.75" customHeight="1" x14ac:dyDescent="0.3">
      <c r="A10" s="8">
        <v>8</v>
      </c>
      <c r="B10" s="13" t="s">
        <v>233</v>
      </c>
      <c r="C10" s="8" t="s">
        <v>16</v>
      </c>
      <c r="D10" s="10">
        <v>2004</v>
      </c>
      <c r="E10" s="10">
        <f t="shared" si="40"/>
        <v>1</v>
      </c>
      <c r="F10" s="13" t="str">
        <f t="shared" si="0"/>
        <v/>
      </c>
      <c r="G10" s="13" t="str">
        <f t="shared" si="1"/>
        <v/>
      </c>
      <c r="H10" s="13" t="str">
        <f t="shared" si="2"/>
        <v/>
      </c>
      <c r="I10" s="13" t="str">
        <f t="shared" si="3"/>
        <v/>
      </c>
      <c r="J10" s="13" t="str">
        <f t="shared" si="4"/>
        <v/>
      </c>
      <c r="K10" s="106" t="str">
        <f t="shared" si="5"/>
        <v/>
      </c>
      <c r="L10" s="106">
        <f t="shared" si="6"/>
        <v>136</v>
      </c>
      <c r="M10" s="202" t="str">
        <f t="shared" si="7"/>
        <v/>
      </c>
      <c r="N10" s="25">
        <f>IF(E10&lt;4,SUM(F10:M10),SUMPRODUCT(LARGE(F10:M10,{1;2;3;4})))</f>
        <v>136</v>
      </c>
      <c r="O10" s="36"/>
      <c r="P10" s="34"/>
      <c r="Q10" s="37">
        <f t="shared" si="8"/>
        <v>0</v>
      </c>
      <c r="R10" s="34">
        <f t="shared" si="9"/>
        <v>0</v>
      </c>
      <c r="S10" s="34">
        <f t="shared" si="10"/>
        <v>0</v>
      </c>
      <c r="T10" s="34" t="str">
        <f t="shared" si="11"/>
        <v/>
      </c>
      <c r="U10" s="36"/>
      <c r="V10" s="37"/>
      <c r="W10" s="39">
        <f t="shared" si="12"/>
        <v>0</v>
      </c>
      <c r="X10" s="39">
        <f t="shared" si="13"/>
        <v>0</v>
      </c>
      <c r="Y10" s="39">
        <f t="shared" si="14"/>
        <v>0</v>
      </c>
      <c r="Z10" s="39" t="str">
        <f t="shared" si="15"/>
        <v/>
      </c>
      <c r="AA10" s="36"/>
      <c r="AB10" s="34"/>
      <c r="AC10" s="34">
        <f t="shared" si="16"/>
        <v>0</v>
      </c>
      <c r="AD10" s="34">
        <f t="shared" si="17"/>
        <v>0</v>
      </c>
      <c r="AE10" s="34">
        <f t="shared" si="18"/>
        <v>0</v>
      </c>
      <c r="AF10" s="34" t="str">
        <f t="shared" si="19"/>
        <v/>
      </c>
      <c r="AG10" s="36"/>
      <c r="AH10" s="34"/>
      <c r="AI10" s="41">
        <f t="shared" si="20"/>
        <v>0</v>
      </c>
      <c r="AJ10" s="41">
        <f t="shared" si="21"/>
        <v>0</v>
      </c>
      <c r="AK10" s="39">
        <f t="shared" si="22"/>
        <v>0</v>
      </c>
      <c r="AL10" s="39" t="str">
        <f t="shared" si="23"/>
        <v/>
      </c>
      <c r="AM10" s="43"/>
      <c r="AN10" s="34"/>
      <c r="AO10" s="34">
        <f t="shared" si="24"/>
        <v>0</v>
      </c>
      <c r="AP10" s="34">
        <f t="shared" si="25"/>
        <v>0</v>
      </c>
      <c r="AQ10" s="34">
        <f t="shared" si="26"/>
        <v>0</v>
      </c>
      <c r="AR10" s="34" t="str">
        <f t="shared" si="27"/>
        <v/>
      </c>
      <c r="AS10" s="36"/>
      <c r="AT10" s="34"/>
      <c r="AU10" s="34">
        <f t="shared" si="28"/>
        <v>0</v>
      </c>
      <c r="AV10" s="34">
        <f t="shared" si="29"/>
        <v>0</v>
      </c>
      <c r="AW10" s="37">
        <f t="shared" si="30"/>
        <v>0</v>
      </c>
      <c r="AX10" s="42" t="str">
        <f t="shared" si="31"/>
        <v/>
      </c>
      <c r="AY10" s="36">
        <v>1</v>
      </c>
      <c r="AZ10" s="34">
        <v>6</v>
      </c>
      <c r="BA10" s="37">
        <f t="shared" si="32"/>
        <v>86</v>
      </c>
      <c r="BB10" s="34">
        <f t="shared" si="33"/>
        <v>20</v>
      </c>
      <c r="BC10" s="37">
        <f t="shared" si="34"/>
        <v>30</v>
      </c>
      <c r="BD10" s="42">
        <f t="shared" si="35"/>
        <v>136</v>
      </c>
      <c r="BE10" s="36"/>
      <c r="BF10" s="34"/>
      <c r="BG10" s="37">
        <f t="shared" si="36"/>
        <v>0</v>
      </c>
      <c r="BH10" s="34">
        <f t="shared" si="37"/>
        <v>0</v>
      </c>
      <c r="BI10" s="37">
        <f t="shared" si="38"/>
        <v>0</v>
      </c>
      <c r="BJ10" s="42" t="str">
        <f t="shared" si="39"/>
        <v/>
      </c>
    </row>
    <row r="11" spans="1:62" ht="12.75" customHeight="1" x14ac:dyDescent="0.3">
      <c r="A11" s="8">
        <v>9</v>
      </c>
      <c r="B11" s="5" t="s">
        <v>165</v>
      </c>
      <c r="C11" s="8" t="s">
        <v>33</v>
      </c>
      <c r="D11" s="4">
        <v>2005</v>
      </c>
      <c r="E11" s="10">
        <f t="shared" si="40"/>
        <v>2</v>
      </c>
      <c r="F11" s="106">
        <f t="shared" si="0"/>
        <v>79</v>
      </c>
      <c r="G11" s="106">
        <f t="shared" si="1"/>
        <v>45</v>
      </c>
      <c r="H11" s="106" t="str">
        <f t="shared" si="2"/>
        <v/>
      </c>
      <c r="I11" s="106" t="str">
        <f t="shared" si="3"/>
        <v/>
      </c>
      <c r="J11" s="106" t="str">
        <f t="shared" si="4"/>
        <v/>
      </c>
      <c r="K11" s="106" t="str">
        <f t="shared" si="5"/>
        <v/>
      </c>
      <c r="L11" s="106" t="str">
        <f t="shared" si="6"/>
        <v/>
      </c>
      <c r="M11" s="202" t="str">
        <f t="shared" si="7"/>
        <v/>
      </c>
      <c r="N11" s="25">
        <f>IF(E11&lt;4,SUM(F11:M11),SUMPRODUCT(LARGE(F11:M11,{1;2;3;4})))</f>
        <v>124</v>
      </c>
      <c r="O11" s="81">
        <v>5</v>
      </c>
      <c r="P11" s="84">
        <v>3.5</v>
      </c>
      <c r="Q11" s="37">
        <f t="shared" si="8"/>
        <v>59</v>
      </c>
      <c r="R11" s="34">
        <f t="shared" si="9"/>
        <v>20</v>
      </c>
      <c r="S11" s="34">
        <f t="shared" si="10"/>
        <v>0</v>
      </c>
      <c r="T11" s="34">
        <f t="shared" si="11"/>
        <v>79</v>
      </c>
      <c r="U11" s="36">
        <v>25</v>
      </c>
      <c r="V11" s="37">
        <v>2</v>
      </c>
      <c r="W11" s="37">
        <f t="shared" si="12"/>
        <v>25</v>
      </c>
      <c r="X11" s="37">
        <f t="shared" si="13"/>
        <v>20</v>
      </c>
      <c r="Y11" s="34">
        <f t="shared" si="14"/>
        <v>0</v>
      </c>
      <c r="Z11" s="34">
        <f t="shared" si="15"/>
        <v>45</v>
      </c>
      <c r="AA11" s="36"/>
      <c r="AB11" s="34"/>
      <c r="AC11" s="34">
        <f t="shared" si="16"/>
        <v>0</v>
      </c>
      <c r="AD11" s="34">
        <f t="shared" si="17"/>
        <v>0</v>
      </c>
      <c r="AE11" s="34">
        <f t="shared" si="18"/>
        <v>0</v>
      </c>
      <c r="AF11" s="34" t="str">
        <f t="shared" si="19"/>
        <v/>
      </c>
      <c r="AG11" s="36"/>
      <c r="AH11" s="34"/>
      <c r="AI11" s="34">
        <f t="shared" si="20"/>
        <v>0</v>
      </c>
      <c r="AJ11" s="34">
        <f t="shared" si="21"/>
        <v>0</v>
      </c>
      <c r="AK11" s="37">
        <f t="shared" si="22"/>
        <v>0</v>
      </c>
      <c r="AL11" s="37" t="str">
        <f t="shared" si="23"/>
        <v/>
      </c>
      <c r="AM11" s="36"/>
      <c r="AN11" s="34"/>
      <c r="AO11" s="34">
        <f t="shared" si="24"/>
        <v>0</v>
      </c>
      <c r="AP11" s="34">
        <f t="shared" si="25"/>
        <v>0</v>
      </c>
      <c r="AQ11" s="34">
        <f t="shared" si="26"/>
        <v>0</v>
      </c>
      <c r="AR11" s="34" t="str">
        <f t="shared" si="27"/>
        <v/>
      </c>
      <c r="AS11" s="36"/>
      <c r="AT11" s="34"/>
      <c r="AU11" s="34">
        <f t="shared" si="28"/>
        <v>0</v>
      </c>
      <c r="AV11" s="34">
        <f t="shared" si="29"/>
        <v>0</v>
      </c>
      <c r="AW11" s="37">
        <f t="shared" si="30"/>
        <v>0</v>
      </c>
      <c r="AX11" s="42" t="str">
        <f t="shared" si="31"/>
        <v/>
      </c>
      <c r="AY11" s="36"/>
      <c r="AZ11" s="34"/>
      <c r="BA11" s="37">
        <f t="shared" si="32"/>
        <v>0</v>
      </c>
      <c r="BB11" s="34">
        <f t="shared" si="33"/>
        <v>0</v>
      </c>
      <c r="BC11" s="37">
        <f t="shared" si="34"/>
        <v>0</v>
      </c>
      <c r="BD11" s="42" t="str">
        <f t="shared" si="35"/>
        <v/>
      </c>
      <c r="BE11" s="36"/>
      <c r="BF11" s="34"/>
      <c r="BG11" s="37">
        <f t="shared" si="36"/>
        <v>0</v>
      </c>
      <c r="BH11" s="34">
        <f t="shared" si="37"/>
        <v>0</v>
      </c>
      <c r="BI11" s="37">
        <f t="shared" si="38"/>
        <v>0</v>
      </c>
      <c r="BJ11" s="42" t="str">
        <f t="shared" si="39"/>
        <v/>
      </c>
    </row>
    <row r="12" spans="1:62" ht="12.75" customHeight="1" thickBot="1" x14ac:dyDescent="0.35">
      <c r="A12" s="14">
        <v>10</v>
      </c>
      <c r="B12" s="181" t="s">
        <v>163</v>
      </c>
      <c r="C12" s="181" t="s">
        <v>33</v>
      </c>
      <c r="D12" s="9">
        <v>2004</v>
      </c>
      <c r="E12" s="9">
        <f t="shared" si="40"/>
        <v>2</v>
      </c>
      <c r="F12" s="107">
        <f t="shared" si="0"/>
        <v>54</v>
      </c>
      <c r="G12" s="107">
        <f t="shared" si="1"/>
        <v>52</v>
      </c>
      <c r="H12" s="107" t="str">
        <f t="shared" si="2"/>
        <v/>
      </c>
      <c r="I12" s="107" t="str">
        <f t="shared" si="3"/>
        <v/>
      </c>
      <c r="J12" s="107" t="str">
        <f t="shared" si="4"/>
        <v/>
      </c>
      <c r="K12" s="107" t="str">
        <f t="shared" si="5"/>
        <v/>
      </c>
      <c r="L12" s="107" t="str">
        <f t="shared" si="6"/>
        <v/>
      </c>
      <c r="M12" s="107" t="str">
        <f t="shared" si="7"/>
        <v/>
      </c>
      <c r="N12" s="26">
        <f>IF(E12&lt;4,SUM(F12:M12),SUMPRODUCT(LARGE(F12:M12,{1;2;3;4})))</f>
        <v>106</v>
      </c>
      <c r="O12" s="93">
        <v>7</v>
      </c>
      <c r="P12" s="50">
        <v>2</v>
      </c>
      <c r="Q12" s="50">
        <f t="shared" si="8"/>
        <v>34</v>
      </c>
      <c r="R12" s="50">
        <f t="shared" si="9"/>
        <v>20</v>
      </c>
      <c r="S12" s="50">
        <f t="shared" si="10"/>
        <v>0</v>
      </c>
      <c r="T12" s="50">
        <f t="shared" si="11"/>
        <v>54</v>
      </c>
      <c r="U12" s="93">
        <v>22</v>
      </c>
      <c r="V12" s="50">
        <v>2.5</v>
      </c>
      <c r="W12" s="50">
        <f t="shared" si="12"/>
        <v>32</v>
      </c>
      <c r="X12" s="50">
        <f t="shared" si="13"/>
        <v>20</v>
      </c>
      <c r="Y12" s="50">
        <f t="shared" si="14"/>
        <v>0</v>
      </c>
      <c r="Z12" s="50">
        <f t="shared" si="15"/>
        <v>52</v>
      </c>
      <c r="AA12" s="93"/>
      <c r="AB12" s="50"/>
      <c r="AC12" s="50">
        <f t="shared" si="16"/>
        <v>0</v>
      </c>
      <c r="AD12" s="50">
        <f t="shared" si="17"/>
        <v>0</v>
      </c>
      <c r="AE12" s="50">
        <f t="shared" si="18"/>
        <v>0</v>
      </c>
      <c r="AF12" s="50" t="str">
        <f t="shared" si="19"/>
        <v/>
      </c>
      <c r="AG12" s="93"/>
      <c r="AH12" s="47"/>
      <c r="AI12" s="47">
        <f t="shared" si="20"/>
        <v>0</v>
      </c>
      <c r="AJ12" s="47">
        <f t="shared" si="21"/>
        <v>0</v>
      </c>
      <c r="AK12" s="50">
        <f t="shared" si="22"/>
        <v>0</v>
      </c>
      <c r="AL12" s="50" t="str">
        <f t="shared" si="23"/>
        <v/>
      </c>
      <c r="AM12" s="93"/>
      <c r="AN12" s="50"/>
      <c r="AO12" s="50">
        <f t="shared" si="24"/>
        <v>0</v>
      </c>
      <c r="AP12" s="50">
        <f t="shared" si="25"/>
        <v>0</v>
      </c>
      <c r="AQ12" s="50">
        <f t="shared" si="26"/>
        <v>0</v>
      </c>
      <c r="AR12" s="50" t="str">
        <f t="shared" si="27"/>
        <v/>
      </c>
      <c r="AS12" s="93"/>
      <c r="AT12" s="50"/>
      <c r="AU12" s="50">
        <f t="shared" si="28"/>
        <v>0</v>
      </c>
      <c r="AV12" s="50">
        <f t="shared" si="29"/>
        <v>0</v>
      </c>
      <c r="AW12" s="50">
        <f t="shared" si="30"/>
        <v>0</v>
      </c>
      <c r="AX12" s="57" t="str">
        <f t="shared" si="31"/>
        <v/>
      </c>
      <c r="AY12" s="93"/>
      <c r="AZ12" s="50"/>
      <c r="BA12" s="50">
        <f t="shared" si="32"/>
        <v>0</v>
      </c>
      <c r="BB12" s="50">
        <f t="shared" si="33"/>
        <v>0</v>
      </c>
      <c r="BC12" s="50">
        <f t="shared" si="34"/>
        <v>0</v>
      </c>
      <c r="BD12" s="57" t="str">
        <f t="shared" si="35"/>
        <v/>
      </c>
      <c r="BE12" s="93"/>
      <c r="BF12" s="50"/>
      <c r="BG12" s="50">
        <f t="shared" si="36"/>
        <v>0</v>
      </c>
      <c r="BH12" s="50">
        <f t="shared" si="37"/>
        <v>0</v>
      </c>
      <c r="BI12" s="50">
        <f t="shared" si="38"/>
        <v>0</v>
      </c>
      <c r="BJ12" s="57" t="str">
        <f t="shared" si="39"/>
        <v/>
      </c>
    </row>
    <row r="13" spans="1:62" ht="12.75" customHeight="1" thickTop="1" x14ac:dyDescent="0.3">
      <c r="A13" s="13">
        <v>11</v>
      </c>
      <c r="B13" s="13" t="s">
        <v>164</v>
      </c>
      <c r="C13" s="16" t="s">
        <v>33</v>
      </c>
      <c r="D13" s="10">
        <v>2005</v>
      </c>
      <c r="E13" s="10">
        <f t="shared" si="40"/>
        <v>2</v>
      </c>
      <c r="F13" s="106">
        <f t="shared" si="0"/>
        <v>37</v>
      </c>
      <c r="G13" s="106">
        <f t="shared" si="1"/>
        <v>52</v>
      </c>
      <c r="H13" s="106" t="str">
        <f t="shared" si="2"/>
        <v/>
      </c>
      <c r="I13" s="106" t="str">
        <f t="shared" si="3"/>
        <v/>
      </c>
      <c r="J13" s="106" t="str">
        <f t="shared" si="4"/>
        <v/>
      </c>
      <c r="K13" s="106" t="str">
        <f t="shared" si="5"/>
        <v/>
      </c>
      <c r="L13" s="106" t="str">
        <f t="shared" si="6"/>
        <v/>
      </c>
      <c r="M13" s="202" t="str">
        <f t="shared" si="7"/>
        <v/>
      </c>
      <c r="N13" s="25">
        <f>IF(E13&lt;4,SUM(F13:M13),SUMPRODUCT(LARGE(F13:M13,{1;2;3;4})))</f>
        <v>89</v>
      </c>
      <c r="O13" s="36">
        <v>9</v>
      </c>
      <c r="P13" s="34">
        <v>1</v>
      </c>
      <c r="Q13" s="37">
        <f t="shared" si="8"/>
        <v>17</v>
      </c>
      <c r="R13" s="34">
        <f t="shared" si="9"/>
        <v>20</v>
      </c>
      <c r="S13" s="34">
        <f t="shared" si="10"/>
        <v>0</v>
      </c>
      <c r="T13" s="34">
        <f t="shared" si="11"/>
        <v>37</v>
      </c>
      <c r="U13" s="36">
        <v>24</v>
      </c>
      <c r="V13" s="37">
        <v>2.5</v>
      </c>
      <c r="W13" s="41">
        <f t="shared" si="12"/>
        <v>32</v>
      </c>
      <c r="X13" s="39">
        <f t="shared" si="13"/>
        <v>20</v>
      </c>
      <c r="Y13" s="41">
        <f t="shared" si="14"/>
        <v>0</v>
      </c>
      <c r="Z13" s="41">
        <f t="shared" si="15"/>
        <v>52</v>
      </c>
      <c r="AA13" s="36"/>
      <c r="AB13" s="34"/>
      <c r="AC13" s="34">
        <f t="shared" si="16"/>
        <v>0</v>
      </c>
      <c r="AD13" s="34">
        <f t="shared" si="17"/>
        <v>0</v>
      </c>
      <c r="AE13" s="34">
        <f t="shared" si="18"/>
        <v>0</v>
      </c>
      <c r="AF13" s="34" t="str">
        <f t="shared" si="19"/>
        <v/>
      </c>
      <c r="AG13" s="36"/>
      <c r="AH13" s="37"/>
      <c r="AI13" s="39">
        <f t="shared" si="20"/>
        <v>0</v>
      </c>
      <c r="AJ13" s="39">
        <f t="shared" si="21"/>
        <v>0</v>
      </c>
      <c r="AK13" s="39">
        <f t="shared" si="22"/>
        <v>0</v>
      </c>
      <c r="AL13" s="39" t="str">
        <f t="shared" si="23"/>
        <v/>
      </c>
      <c r="AM13" s="36"/>
      <c r="AN13" s="34"/>
      <c r="AO13" s="34">
        <f t="shared" si="24"/>
        <v>0</v>
      </c>
      <c r="AP13" s="34">
        <f t="shared" si="25"/>
        <v>0</v>
      </c>
      <c r="AQ13" s="34">
        <f t="shared" si="26"/>
        <v>0</v>
      </c>
      <c r="AR13" s="34" t="str">
        <f t="shared" si="27"/>
        <v/>
      </c>
      <c r="AS13" s="36"/>
      <c r="AT13" s="34"/>
      <c r="AU13" s="34">
        <f t="shared" si="28"/>
        <v>0</v>
      </c>
      <c r="AV13" s="34">
        <f t="shared" si="29"/>
        <v>0</v>
      </c>
      <c r="AW13" s="37">
        <f t="shared" si="30"/>
        <v>0</v>
      </c>
      <c r="AX13" s="37" t="str">
        <f t="shared" si="31"/>
        <v/>
      </c>
      <c r="AY13" s="36"/>
      <c r="AZ13" s="34"/>
      <c r="BA13" s="37">
        <f t="shared" si="32"/>
        <v>0</v>
      </c>
      <c r="BB13" s="34">
        <f t="shared" si="33"/>
        <v>0</v>
      </c>
      <c r="BC13" s="37">
        <f t="shared" si="34"/>
        <v>0</v>
      </c>
      <c r="BD13" s="42" t="str">
        <f t="shared" si="35"/>
        <v/>
      </c>
      <c r="BE13" s="36"/>
      <c r="BF13" s="34"/>
      <c r="BG13" s="37">
        <f t="shared" si="36"/>
        <v>0</v>
      </c>
      <c r="BH13" s="34">
        <f t="shared" si="37"/>
        <v>0</v>
      </c>
      <c r="BI13" s="37">
        <f t="shared" si="38"/>
        <v>0</v>
      </c>
      <c r="BJ13" s="42" t="str">
        <f t="shared" si="39"/>
        <v/>
      </c>
    </row>
    <row r="14" spans="1:62" ht="12.75" customHeight="1" x14ac:dyDescent="0.3">
      <c r="A14" s="8">
        <v>12</v>
      </c>
      <c r="B14" s="8" t="s">
        <v>174</v>
      </c>
      <c r="C14" s="5" t="s">
        <v>16</v>
      </c>
      <c r="D14" s="4">
        <v>2003</v>
      </c>
      <c r="E14" s="10">
        <f t="shared" si="40"/>
        <v>1</v>
      </c>
      <c r="F14" s="106" t="str">
        <f t="shared" si="0"/>
        <v/>
      </c>
      <c r="G14" s="106" t="str">
        <f t="shared" si="1"/>
        <v/>
      </c>
      <c r="H14" s="106">
        <f t="shared" si="2"/>
        <v>89</v>
      </c>
      <c r="I14" s="106" t="str">
        <f t="shared" si="3"/>
        <v/>
      </c>
      <c r="J14" s="106" t="str">
        <f t="shared" si="4"/>
        <v/>
      </c>
      <c r="K14" s="106" t="str">
        <f t="shared" si="5"/>
        <v/>
      </c>
      <c r="L14" s="106" t="str">
        <f t="shared" si="6"/>
        <v/>
      </c>
      <c r="M14" s="202" t="str">
        <f t="shared" si="7"/>
        <v/>
      </c>
      <c r="N14" s="25">
        <f>IF(E14&lt;4,SUM(F14:M14),SUMPRODUCT(LARGE(F14:M14,{1;2;3;4})))</f>
        <v>89</v>
      </c>
      <c r="O14" s="36"/>
      <c r="P14" s="34"/>
      <c r="Q14" s="37">
        <f t="shared" si="8"/>
        <v>0</v>
      </c>
      <c r="R14" s="34">
        <f t="shared" si="9"/>
        <v>0</v>
      </c>
      <c r="S14" s="34">
        <f t="shared" si="10"/>
        <v>0</v>
      </c>
      <c r="T14" s="34" t="str">
        <f t="shared" si="11"/>
        <v/>
      </c>
      <c r="U14" s="36"/>
      <c r="V14" s="37"/>
      <c r="W14" s="37">
        <f t="shared" si="12"/>
        <v>0</v>
      </c>
      <c r="X14" s="37">
        <f t="shared" si="13"/>
        <v>0</v>
      </c>
      <c r="Y14" s="37">
        <f t="shared" si="14"/>
        <v>0</v>
      </c>
      <c r="Z14" s="37" t="str">
        <f t="shared" si="15"/>
        <v/>
      </c>
      <c r="AA14" s="36">
        <v>10</v>
      </c>
      <c r="AB14" s="34">
        <v>5.5</v>
      </c>
      <c r="AC14" s="34">
        <f t="shared" si="16"/>
        <v>69</v>
      </c>
      <c r="AD14" s="34">
        <f t="shared" si="17"/>
        <v>20</v>
      </c>
      <c r="AE14" s="34">
        <f t="shared" si="18"/>
        <v>0</v>
      </c>
      <c r="AF14" s="34">
        <f t="shared" si="19"/>
        <v>89</v>
      </c>
      <c r="AG14" s="36"/>
      <c r="AH14" s="34"/>
      <c r="AI14" s="34">
        <f t="shared" si="20"/>
        <v>0</v>
      </c>
      <c r="AJ14" s="34">
        <f t="shared" si="21"/>
        <v>0</v>
      </c>
      <c r="AK14" s="37">
        <f t="shared" si="22"/>
        <v>0</v>
      </c>
      <c r="AL14" s="37" t="str">
        <f t="shared" si="23"/>
        <v/>
      </c>
      <c r="AM14" s="43"/>
      <c r="AN14" s="34"/>
      <c r="AO14" s="34">
        <f t="shared" si="24"/>
        <v>0</v>
      </c>
      <c r="AP14" s="34">
        <f t="shared" si="25"/>
        <v>0</v>
      </c>
      <c r="AQ14" s="34">
        <f t="shared" si="26"/>
        <v>0</v>
      </c>
      <c r="AR14" s="34" t="str">
        <f t="shared" si="27"/>
        <v/>
      </c>
      <c r="AS14" s="36"/>
      <c r="AT14" s="37"/>
      <c r="AU14" s="37">
        <f t="shared" si="28"/>
        <v>0</v>
      </c>
      <c r="AV14" s="37">
        <f t="shared" si="29"/>
        <v>0</v>
      </c>
      <c r="AW14" s="37">
        <f t="shared" si="30"/>
        <v>0</v>
      </c>
      <c r="AX14" s="37" t="str">
        <f t="shared" si="31"/>
        <v/>
      </c>
      <c r="AY14" s="36"/>
      <c r="AZ14" s="37"/>
      <c r="BA14" s="37">
        <f t="shared" si="32"/>
        <v>0</v>
      </c>
      <c r="BB14" s="37">
        <f t="shared" si="33"/>
        <v>0</v>
      </c>
      <c r="BC14" s="37">
        <f t="shared" si="34"/>
        <v>0</v>
      </c>
      <c r="BD14" s="42" t="str">
        <f t="shared" si="35"/>
        <v/>
      </c>
      <c r="BE14" s="36"/>
      <c r="BF14" s="37"/>
      <c r="BG14" s="37">
        <f t="shared" si="36"/>
        <v>0</v>
      </c>
      <c r="BH14" s="37">
        <f t="shared" si="37"/>
        <v>0</v>
      </c>
      <c r="BI14" s="37">
        <f t="shared" si="38"/>
        <v>0</v>
      </c>
      <c r="BJ14" s="42" t="str">
        <f t="shared" si="39"/>
        <v/>
      </c>
    </row>
    <row r="15" spans="1:62" ht="12.75" customHeight="1" x14ac:dyDescent="0.3">
      <c r="A15" s="89">
        <v>13</v>
      </c>
      <c r="B15" s="13" t="s">
        <v>48</v>
      </c>
      <c r="C15" s="16" t="s">
        <v>49</v>
      </c>
      <c r="D15" s="10">
        <v>2006</v>
      </c>
      <c r="E15" s="10">
        <f t="shared" si="40"/>
        <v>1</v>
      </c>
      <c r="F15" s="106">
        <f t="shared" si="0"/>
        <v>87</v>
      </c>
      <c r="G15" s="106" t="str">
        <f t="shared" si="1"/>
        <v/>
      </c>
      <c r="H15" s="106" t="str">
        <f t="shared" si="2"/>
        <v/>
      </c>
      <c r="I15" s="106" t="str">
        <f t="shared" si="3"/>
        <v/>
      </c>
      <c r="J15" s="106" t="str">
        <f t="shared" si="4"/>
        <v/>
      </c>
      <c r="K15" s="106" t="str">
        <f t="shared" si="5"/>
        <v/>
      </c>
      <c r="L15" s="106" t="str">
        <f t="shared" si="6"/>
        <v/>
      </c>
      <c r="M15" s="202" t="str">
        <f t="shared" si="7"/>
        <v/>
      </c>
      <c r="N15" s="25">
        <f>IF(E15&lt;4,SUM(F15:M15),SUMPRODUCT(LARGE(F15:M15,{1;2;3;4})))</f>
        <v>87</v>
      </c>
      <c r="O15" s="43">
        <v>4</v>
      </c>
      <c r="P15" s="37">
        <v>4</v>
      </c>
      <c r="Q15" s="34">
        <f t="shared" si="8"/>
        <v>67</v>
      </c>
      <c r="R15" s="34">
        <f t="shared" si="9"/>
        <v>20</v>
      </c>
      <c r="S15" s="34">
        <f t="shared" si="10"/>
        <v>0</v>
      </c>
      <c r="T15" s="34">
        <f t="shared" si="11"/>
        <v>87</v>
      </c>
      <c r="U15" s="36"/>
      <c r="V15" s="37"/>
      <c r="W15" s="37">
        <f t="shared" si="12"/>
        <v>0</v>
      </c>
      <c r="X15" s="37">
        <f t="shared" si="13"/>
        <v>0</v>
      </c>
      <c r="Y15" s="37">
        <f t="shared" si="14"/>
        <v>0</v>
      </c>
      <c r="Z15" s="37" t="str">
        <f t="shared" si="15"/>
        <v/>
      </c>
      <c r="AA15" s="36"/>
      <c r="AB15" s="34"/>
      <c r="AC15" s="34">
        <f t="shared" si="16"/>
        <v>0</v>
      </c>
      <c r="AD15" s="34">
        <f t="shared" si="17"/>
        <v>0</v>
      </c>
      <c r="AE15" s="34">
        <f t="shared" si="18"/>
        <v>0</v>
      </c>
      <c r="AF15" s="34" t="str">
        <f t="shared" si="19"/>
        <v/>
      </c>
      <c r="AG15" s="36"/>
      <c r="AH15" s="37"/>
      <c r="AI15" s="37">
        <f t="shared" si="20"/>
        <v>0</v>
      </c>
      <c r="AJ15" s="37">
        <f t="shared" si="21"/>
        <v>0</v>
      </c>
      <c r="AK15" s="37">
        <f t="shared" si="22"/>
        <v>0</v>
      </c>
      <c r="AL15" s="37" t="str">
        <f t="shared" si="23"/>
        <v/>
      </c>
      <c r="AM15" s="43"/>
      <c r="AN15" s="34"/>
      <c r="AO15" s="37">
        <f t="shared" si="24"/>
        <v>0</v>
      </c>
      <c r="AP15" s="34">
        <f t="shared" si="25"/>
        <v>0</v>
      </c>
      <c r="AQ15" s="34">
        <f t="shared" si="26"/>
        <v>0</v>
      </c>
      <c r="AR15" s="34" t="str">
        <f t="shared" si="27"/>
        <v/>
      </c>
      <c r="AS15" s="81"/>
      <c r="AT15" s="37"/>
      <c r="AU15" s="37">
        <f t="shared" si="28"/>
        <v>0</v>
      </c>
      <c r="AV15" s="37">
        <f t="shared" si="29"/>
        <v>0</v>
      </c>
      <c r="AW15" s="37">
        <f t="shared" si="30"/>
        <v>0</v>
      </c>
      <c r="AX15" s="42" t="str">
        <f t="shared" si="31"/>
        <v/>
      </c>
      <c r="AY15" s="81"/>
      <c r="AZ15" s="37"/>
      <c r="BA15" s="37">
        <f t="shared" si="32"/>
        <v>0</v>
      </c>
      <c r="BB15" s="37">
        <f t="shared" si="33"/>
        <v>0</v>
      </c>
      <c r="BC15" s="37">
        <f t="shared" si="34"/>
        <v>0</v>
      </c>
      <c r="BD15" s="42" t="str">
        <f t="shared" si="35"/>
        <v/>
      </c>
      <c r="BE15" s="81"/>
      <c r="BF15" s="37"/>
      <c r="BG15" s="37">
        <f t="shared" si="36"/>
        <v>0</v>
      </c>
      <c r="BH15" s="37">
        <f t="shared" si="37"/>
        <v>0</v>
      </c>
      <c r="BI15" s="37">
        <f t="shared" si="38"/>
        <v>0</v>
      </c>
      <c r="BJ15" s="42" t="str">
        <f t="shared" si="39"/>
        <v/>
      </c>
    </row>
    <row r="16" spans="1:62" ht="12.75" customHeight="1" x14ac:dyDescent="0.3">
      <c r="A16" s="8">
        <v>14</v>
      </c>
      <c r="B16" s="5" t="s">
        <v>177</v>
      </c>
      <c r="C16" s="5" t="s">
        <v>16</v>
      </c>
      <c r="D16" s="4">
        <v>2004</v>
      </c>
      <c r="E16" s="10">
        <f t="shared" si="40"/>
        <v>1</v>
      </c>
      <c r="F16" s="106" t="str">
        <f t="shared" si="0"/>
        <v/>
      </c>
      <c r="G16" s="106" t="str">
        <f t="shared" si="1"/>
        <v/>
      </c>
      <c r="H16" s="106">
        <f t="shared" si="2"/>
        <v>64</v>
      </c>
      <c r="I16" s="106" t="str">
        <f t="shared" si="3"/>
        <v/>
      </c>
      <c r="J16" s="106" t="str">
        <f t="shared" si="4"/>
        <v/>
      </c>
      <c r="K16" s="106" t="str">
        <f t="shared" si="5"/>
        <v/>
      </c>
      <c r="L16" s="106" t="str">
        <f t="shared" si="6"/>
        <v/>
      </c>
      <c r="M16" s="202" t="str">
        <f t="shared" si="7"/>
        <v/>
      </c>
      <c r="N16" s="25">
        <f>IF(E16&lt;4,SUM(F16:M16),SUMPRODUCT(LARGE(F16:M16,{1;2;3;4})))</f>
        <v>64</v>
      </c>
      <c r="O16" s="81"/>
      <c r="P16" s="34"/>
      <c r="Q16" s="37">
        <f t="shared" si="8"/>
        <v>0</v>
      </c>
      <c r="R16" s="34">
        <f t="shared" si="9"/>
        <v>0</v>
      </c>
      <c r="S16" s="34">
        <f t="shared" si="10"/>
        <v>0</v>
      </c>
      <c r="T16" s="34" t="str">
        <f t="shared" si="11"/>
        <v/>
      </c>
      <c r="U16" s="81"/>
      <c r="V16" s="37"/>
      <c r="W16" s="37">
        <f t="shared" si="12"/>
        <v>0</v>
      </c>
      <c r="X16" s="37">
        <f t="shared" si="13"/>
        <v>0</v>
      </c>
      <c r="Y16" s="34">
        <f t="shared" si="14"/>
        <v>0</v>
      </c>
      <c r="Z16" s="34" t="str">
        <f t="shared" si="15"/>
        <v/>
      </c>
      <c r="AA16" s="81">
        <v>133</v>
      </c>
      <c r="AB16" s="34">
        <v>3.5</v>
      </c>
      <c r="AC16" s="34">
        <f t="shared" si="16"/>
        <v>44</v>
      </c>
      <c r="AD16" s="34">
        <f t="shared" si="17"/>
        <v>20</v>
      </c>
      <c r="AE16" s="34">
        <f t="shared" si="18"/>
        <v>0</v>
      </c>
      <c r="AF16" s="34">
        <f t="shared" si="19"/>
        <v>64</v>
      </c>
      <c r="AG16" s="81"/>
      <c r="AH16" s="37"/>
      <c r="AI16" s="37">
        <f t="shared" si="20"/>
        <v>0</v>
      </c>
      <c r="AJ16" s="37">
        <f t="shared" si="21"/>
        <v>0</v>
      </c>
      <c r="AK16" s="37">
        <f t="shared" si="22"/>
        <v>0</v>
      </c>
      <c r="AL16" s="37" t="str">
        <f t="shared" si="23"/>
        <v/>
      </c>
      <c r="AM16" s="81"/>
      <c r="AN16" s="34"/>
      <c r="AO16" s="34">
        <f t="shared" si="24"/>
        <v>0</v>
      </c>
      <c r="AP16" s="34">
        <f t="shared" si="25"/>
        <v>0</v>
      </c>
      <c r="AQ16" s="34">
        <f t="shared" si="26"/>
        <v>0</v>
      </c>
      <c r="AR16" s="34" t="str">
        <f t="shared" si="27"/>
        <v/>
      </c>
      <c r="AS16" s="81"/>
      <c r="AT16" s="37"/>
      <c r="AU16" s="37">
        <f t="shared" si="28"/>
        <v>0</v>
      </c>
      <c r="AV16" s="37">
        <f t="shared" si="29"/>
        <v>0</v>
      </c>
      <c r="AW16" s="37">
        <f t="shared" si="30"/>
        <v>0</v>
      </c>
      <c r="AX16" s="42" t="str">
        <f t="shared" si="31"/>
        <v/>
      </c>
      <c r="AY16" s="81"/>
      <c r="AZ16" s="37"/>
      <c r="BA16" s="37">
        <f t="shared" si="32"/>
        <v>0</v>
      </c>
      <c r="BB16" s="37">
        <f t="shared" si="33"/>
        <v>0</v>
      </c>
      <c r="BC16" s="37">
        <f t="shared" si="34"/>
        <v>0</v>
      </c>
      <c r="BD16" s="42" t="str">
        <f t="shared" si="35"/>
        <v/>
      </c>
      <c r="BE16" s="81"/>
      <c r="BF16" s="37"/>
      <c r="BG16" s="37">
        <f t="shared" si="36"/>
        <v>0</v>
      </c>
      <c r="BH16" s="37">
        <f t="shared" si="37"/>
        <v>0</v>
      </c>
      <c r="BI16" s="37">
        <f t="shared" si="38"/>
        <v>0</v>
      </c>
      <c r="BJ16" s="42" t="str">
        <f t="shared" si="39"/>
        <v/>
      </c>
    </row>
    <row r="17" spans="1:62" ht="12.75" customHeight="1" x14ac:dyDescent="0.3">
      <c r="A17" s="5">
        <v>15</v>
      </c>
      <c r="B17" s="8" t="s">
        <v>234</v>
      </c>
      <c r="C17" s="5" t="s">
        <v>33</v>
      </c>
      <c r="D17" s="4">
        <v>2004</v>
      </c>
      <c r="E17" s="10">
        <f t="shared" si="40"/>
        <v>1</v>
      </c>
      <c r="F17" s="13" t="str">
        <f t="shared" si="0"/>
        <v/>
      </c>
      <c r="G17" s="13" t="str">
        <f t="shared" si="1"/>
        <v/>
      </c>
      <c r="H17" s="13" t="str">
        <f t="shared" si="2"/>
        <v/>
      </c>
      <c r="I17" s="13" t="str">
        <f t="shared" si="3"/>
        <v/>
      </c>
      <c r="J17" s="13" t="str">
        <f t="shared" si="4"/>
        <v/>
      </c>
      <c r="K17" s="106" t="str">
        <f t="shared" si="5"/>
        <v/>
      </c>
      <c r="L17" s="106">
        <f t="shared" si="6"/>
        <v>63</v>
      </c>
      <c r="M17" s="202" t="str">
        <f t="shared" si="7"/>
        <v/>
      </c>
      <c r="N17" s="25">
        <f>IF(E17&lt;4,SUM(F17:M17),SUMPRODUCT(LARGE(F17:M17,{1;2;3;4})))</f>
        <v>63</v>
      </c>
      <c r="O17" s="36"/>
      <c r="P17" s="34"/>
      <c r="Q17" s="37">
        <f t="shared" si="8"/>
        <v>0</v>
      </c>
      <c r="R17" s="34">
        <f t="shared" si="9"/>
        <v>0</v>
      </c>
      <c r="S17" s="34">
        <f t="shared" si="10"/>
        <v>0</v>
      </c>
      <c r="T17" s="34" t="str">
        <f t="shared" si="11"/>
        <v/>
      </c>
      <c r="U17" s="43"/>
      <c r="V17" s="37"/>
      <c r="W17" s="39">
        <f t="shared" si="12"/>
        <v>0</v>
      </c>
      <c r="X17" s="39">
        <f t="shared" si="13"/>
        <v>0</v>
      </c>
      <c r="Y17" s="41">
        <f t="shared" si="14"/>
        <v>0</v>
      </c>
      <c r="Z17" s="41" t="str">
        <f t="shared" si="15"/>
        <v/>
      </c>
      <c r="AA17" s="43"/>
      <c r="AB17" s="34"/>
      <c r="AC17" s="34">
        <f t="shared" si="16"/>
        <v>0</v>
      </c>
      <c r="AD17" s="34">
        <f t="shared" si="17"/>
        <v>0</v>
      </c>
      <c r="AE17" s="34">
        <f t="shared" si="18"/>
        <v>0</v>
      </c>
      <c r="AF17" s="34" t="str">
        <f t="shared" si="19"/>
        <v/>
      </c>
      <c r="AG17" s="36"/>
      <c r="AH17" s="34"/>
      <c r="AI17" s="41">
        <f t="shared" si="20"/>
        <v>0</v>
      </c>
      <c r="AJ17" s="41">
        <f t="shared" si="21"/>
        <v>0</v>
      </c>
      <c r="AK17" s="39">
        <f t="shared" si="22"/>
        <v>0</v>
      </c>
      <c r="AL17" s="39" t="str">
        <f t="shared" si="23"/>
        <v/>
      </c>
      <c r="AM17" s="36"/>
      <c r="AN17" s="34"/>
      <c r="AO17" s="34">
        <f t="shared" si="24"/>
        <v>0</v>
      </c>
      <c r="AP17" s="34">
        <f t="shared" si="25"/>
        <v>0</v>
      </c>
      <c r="AQ17" s="34">
        <f t="shared" si="26"/>
        <v>0</v>
      </c>
      <c r="AR17" s="34" t="str">
        <f t="shared" si="27"/>
        <v/>
      </c>
      <c r="AS17" s="36"/>
      <c r="AT17" s="34"/>
      <c r="AU17" s="34">
        <f t="shared" si="28"/>
        <v>0</v>
      </c>
      <c r="AV17" s="34">
        <f t="shared" si="29"/>
        <v>0</v>
      </c>
      <c r="AW17" s="37">
        <f t="shared" si="30"/>
        <v>0</v>
      </c>
      <c r="AX17" s="42" t="str">
        <f t="shared" si="31"/>
        <v/>
      </c>
      <c r="AY17" s="36">
        <v>6</v>
      </c>
      <c r="AZ17" s="34">
        <v>3</v>
      </c>
      <c r="BA17" s="37">
        <f t="shared" si="32"/>
        <v>43</v>
      </c>
      <c r="BB17" s="34">
        <f t="shared" si="33"/>
        <v>20</v>
      </c>
      <c r="BC17" s="37">
        <f t="shared" si="34"/>
        <v>0</v>
      </c>
      <c r="BD17" s="42">
        <f t="shared" si="35"/>
        <v>63</v>
      </c>
      <c r="BE17" s="36"/>
      <c r="BF17" s="34"/>
      <c r="BG17" s="37">
        <f t="shared" si="36"/>
        <v>0</v>
      </c>
      <c r="BH17" s="34">
        <f t="shared" si="37"/>
        <v>0</v>
      </c>
      <c r="BI17" s="37">
        <f t="shared" si="38"/>
        <v>0</v>
      </c>
      <c r="BJ17" s="42" t="str">
        <f t="shared" si="39"/>
        <v/>
      </c>
    </row>
    <row r="18" spans="1:62" ht="12.75" customHeight="1" x14ac:dyDescent="0.3">
      <c r="A18" s="8">
        <v>16</v>
      </c>
      <c r="B18" s="8" t="s">
        <v>252</v>
      </c>
      <c r="C18" s="68" t="s">
        <v>16</v>
      </c>
      <c r="D18" s="197">
        <v>2003</v>
      </c>
      <c r="E18" s="10">
        <f t="shared" si="40"/>
        <v>1</v>
      </c>
      <c r="F18" s="13" t="str">
        <f t="shared" si="0"/>
        <v/>
      </c>
      <c r="G18" s="13" t="str">
        <f t="shared" si="1"/>
        <v/>
      </c>
      <c r="H18" s="13" t="str">
        <f t="shared" si="2"/>
        <v/>
      </c>
      <c r="I18" s="13" t="str">
        <f t="shared" si="3"/>
        <v/>
      </c>
      <c r="J18" s="13" t="str">
        <f t="shared" si="4"/>
        <v/>
      </c>
      <c r="K18" s="106">
        <f t="shared" si="5"/>
        <v>63</v>
      </c>
      <c r="L18" s="106" t="str">
        <f t="shared" si="6"/>
        <v/>
      </c>
      <c r="M18" s="202" t="str">
        <f t="shared" si="7"/>
        <v/>
      </c>
      <c r="N18" s="25">
        <f>IF(E18&lt;4,SUM(F18:M18),SUMPRODUCT(LARGE(F18:M18,{1;2;3;4})))</f>
        <v>63</v>
      </c>
      <c r="O18" s="81"/>
      <c r="P18" s="84"/>
      <c r="Q18" s="34">
        <f t="shared" si="8"/>
        <v>0</v>
      </c>
      <c r="R18" s="34">
        <f t="shared" si="9"/>
        <v>0</v>
      </c>
      <c r="S18" s="34">
        <f t="shared" si="10"/>
        <v>0</v>
      </c>
      <c r="T18" s="34" t="str">
        <f t="shared" si="11"/>
        <v/>
      </c>
      <c r="U18" s="36"/>
      <c r="V18" s="34"/>
      <c r="W18" s="39">
        <f t="shared" si="12"/>
        <v>0</v>
      </c>
      <c r="X18" s="39">
        <f t="shared" si="13"/>
        <v>0</v>
      </c>
      <c r="Y18" s="41">
        <f t="shared" si="14"/>
        <v>0</v>
      </c>
      <c r="Z18" s="41" t="str">
        <f t="shared" si="15"/>
        <v/>
      </c>
      <c r="AA18" s="36"/>
      <c r="AB18" s="34"/>
      <c r="AC18" s="34">
        <f t="shared" si="16"/>
        <v>0</v>
      </c>
      <c r="AD18" s="34">
        <f t="shared" si="17"/>
        <v>0</v>
      </c>
      <c r="AE18" s="34">
        <f t="shared" si="18"/>
        <v>0</v>
      </c>
      <c r="AF18" s="34" t="str">
        <f t="shared" si="19"/>
        <v/>
      </c>
      <c r="AG18" s="36"/>
      <c r="AH18" s="37"/>
      <c r="AI18" s="39">
        <f t="shared" si="20"/>
        <v>0</v>
      </c>
      <c r="AJ18" s="39">
        <f t="shared" si="21"/>
        <v>0</v>
      </c>
      <c r="AK18" s="39">
        <f t="shared" si="22"/>
        <v>0</v>
      </c>
      <c r="AL18" s="39" t="str">
        <f t="shared" si="23"/>
        <v/>
      </c>
      <c r="AM18" s="36"/>
      <c r="AN18" s="34"/>
      <c r="AO18" s="34">
        <f t="shared" si="24"/>
        <v>0</v>
      </c>
      <c r="AP18" s="34">
        <f t="shared" si="25"/>
        <v>0</v>
      </c>
      <c r="AQ18" s="34">
        <f t="shared" si="26"/>
        <v>0</v>
      </c>
      <c r="AR18" s="34" t="str">
        <f t="shared" si="27"/>
        <v/>
      </c>
      <c r="AS18" s="36">
        <v>6</v>
      </c>
      <c r="AT18" s="37">
        <v>3</v>
      </c>
      <c r="AU18" s="37">
        <f t="shared" si="28"/>
        <v>43</v>
      </c>
      <c r="AV18" s="37">
        <f t="shared" si="29"/>
        <v>20</v>
      </c>
      <c r="AW18" s="37">
        <f t="shared" si="30"/>
        <v>0</v>
      </c>
      <c r="AX18" s="42">
        <f t="shared" si="31"/>
        <v>63</v>
      </c>
      <c r="AY18" s="36"/>
      <c r="AZ18" s="37"/>
      <c r="BA18" s="37">
        <f t="shared" si="32"/>
        <v>0</v>
      </c>
      <c r="BB18" s="37">
        <f t="shared" si="33"/>
        <v>0</v>
      </c>
      <c r="BC18" s="37">
        <f t="shared" si="34"/>
        <v>0</v>
      </c>
      <c r="BD18" s="42" t="str">
        <f t="shared" si="35"/>
        <v/>
      </c>
      <c r="BE18" s="36"/>
      <c r="BF18" s="37"/>
      <c r="BG18" s="37">
        <f t="shared" si="36"/>
        <v>0</v>
      </c>
      <c r="BH18" s="37">
        <f t="shared" si="37"/>
        <v>0</v>
      </c>
      <c r="BI18" s="37">
        <f t="shared" si="38"/>
        <v>0</v>
      </c>
      <c r="BJ18" s="42" t="str">
        <f t="shared" si="39"/>
        <v/>
      </c>
    </row>
    <row r="19" spans="1:62" ht="12.75" customHeight="1" x14ac:dyDescent="0.3">
      <c r="A19" s="13">
        <v>17</v>
      </c>
      <c r="B19" s="8" t="s">
        <v>256</v>
      </c>
      <c r="C19" s="179" t="s">
        <v>15</v>
      </c>
      <c r="D19" s="11">
        <v>2005</v>
      </c>
      <c r="E19" s="10">
        <f t="shared" si="40"/>
        <v>1</v>
      </c>
      <c r="F19" s="13" t="str">
        <f t="shared" si="0"/>
        <v/>
      </c>
      <c r="G19" s="13" t="str">
        <f t="shared" si="1"/>
        <v/>
      </c>
      <c r="H19" s="13" t="str">
        <f t="shared" si="2"/>
        <v/>
      </c>
      <c r="I19" s="13" t="str">
        <f t="shared" si="3"/>
        <v/>
      </c>
      <c r="J19" s="13" t="str">
        <f t="shared" si="4"/>
        <v/>
      </c>
      <c r="K19" s="106" t="str">
        <f t="shared" si="5"/>
        <v/>
      </c>
      <c r="L19" s="106" t="str">
        <f t="shared" si="6"/>
        <v/>
      </c>
      <c r="M19" s="202">
        <f t="shared" si="7"/>
        <v>63</v>
      </c>
      <c r="N19" s="25">
        <f>IF(E19&lt;4,SUM(F19:M19),SUMPRODUCT(LARGE(F19:M19,{1;2;3;4})))</f>
        <v>63</v>
      </c>
      <c r="O19" s="43"/>
      <c r="P19" s="37"/>
      <c r="Q19" s="37">
        <f t="shared" si="8"/>
        <v>0</v>
      </c>
      <c r="R19" s="34">
        <f t="shared" si="9"/>
        <v>0</v>
      </c>
      <c r="S19" s="34">
        <f t="shared" si="10"/>
        <v>0</v>
      </c>
      <c r="T19" s="34" t="str">
        <f t="shared" si="11"/>
        <v/>
      </c>
      <c r="U19" s="36"/>
      <c r="V19" s="37"/>
      <c r="W19" s="39">
        <f t="shared" si="12"/>
        <v>0</v>
      </c>
      <c r="X19" s="39">
        <f t="shared" si="13"/>
        <v>0</v>
      </c>
      <c r="Y19" s="41">
        <f t="shared" si="14"/>
        <v>0</v>
      </c>
      <c r="Z19" s="41" t="str">
        <f t="shared" si="15"/>
        <v/>
      </c>
      <c r="AA19" s="36"/>
      <c r="AB19" s="34"/>
      <c r="AC19" s="34">
        <f t="shared" si="16"/>
        <v>0</v>
      </c>
      <c r="AD19" s="34">
        <f t="shared" si="17"/>
        <v>0</v>
      </c>
      <c r="AE19" s="34">
        <f t="shared" si="18"/>
        <v>0</v>
      </c>
      <c r="AF19" s="34" t="str">
        <f t="shared" si="19"/>
        <v/>
      </c>
      <c r="AG19" s="43"/>
      <c r="AH19" s="37"/>
      <c r="AI19" s="39">
        <f t="shared" si="20"/>
        <v>0</v>
      </c>
      <c r="AJ19" s="39">
        <f t="shared" si="21"/>
        <v>0</v>
      </c>
      <c r="AK19" s="39">
        <f t="shared" si="22"/>
        <v>0</v>
      </c>
      <c r="AL19" s="39" t="str">
        <f t="shared" si="23"/>
        <v/>
      </c>
      <c r="AM19" s="36"/>
      <c r="AN19" s="34"/>
      <c r="AO19" s="34">
        <f t="shared" si="24"/>
        <v>0</v>
      </c>
      <c r="AP19" s="34">
        <f t="shared" si="25"/>
        <v>0</v>
      </c>
      <c r="AQ19" s="34">
        <f t="shared" si="26"/>
        <v>0</v>
      </c>
      <c r="AR19" s="34" t="str">
        <f t="shared" si="27"/>
        <v/>
      </c>
      <c r="AS19" s="36"/>
      <c r="AT19" s="37"/>
      <c r="AU19" s="37">
        <f t="shared" si="28"/>
        <v>0</v>
      </c>
      <c r="AV19" s="37">
        <f t="shared" si="29"/>
        <v>0</v>
      </c>
      <c r="AW19" s="37">
        <f t="shared" si="30"/>
        <v>0</v>
      </c>
      <c r="AX19" s="42" t="str">
        <f t="shared" si="31"/>
        <v/>
      </c>
      <c r="AY19" s="36"/>
      <c r="AZ19" s="37"/>
      <c r="BA19" s="37">
        <f t="shared" si="32"/>
        <v>0</v>
      </c>
      <c r="BB19" s="37">
        <f t="shared" si="33"/>
        <v>0</v>
      </c>
      <c r="BC19" s="37">
        <f t="shared" si="34"/>
        <v>0</v>
      </c>
      <c r="BD19" s="42" t="str">
        <f t="shared" si="35"/>
        <v/>
      </c>
      <c r="BE19" s="36">
        <v>16</v>
      </c>
      <c r="BF19" s="37">
        <v>3</v>
      </c>
      <c r="BG19" s="37">
        <f t="shared" si="36"/>
        <v>43</v>
      </c>
      <c r="BH19" s="37">
        <f t="shared" si="37"/>
        <v>20</v>
      </c>
      <c r="BI19" s="37">
        <f t="shared" si="38"/>
        <v>0</v>
      </c>
      <c r="BJ19" s="42">
        <f t="shared" si="39"/>
        <v>63</v>
      </c>
    </row>
    <row r="20" spans="1:62" ht="12.75" customHeight="1" x14ac:dyDescent="0.3">
      <c r="A20" s="5">
        <v>18</v>
      </c>
      <c r="B20" s="8" t="s">
        <v>179</v>
      </c>
      <c r="C20" s="94" t="s">
        <v>15</v>
      </c>
      <c r="D20" s="87">
        <v>2005</v>
      </c>
      <c r="E20" s="10">
        <f t="shared" si="40"/>
        <v>1</v>
      </c>
      <c r="F20" s="106" t="str">
        <f t="shared" si="0"/>
        <v/>
      </c>
      <c r="G20" s="106" t="str">
        <f t="shared" si="1"/>
        <v/>
      </c>
      <c r="H20" s="106" t="str">
        <f t="shared" si="2"/>
        <v/>
      </c>
      <c r="I20" s="106">
        <f t="shared" si="3"/>
        <v>58</v>
      </c>
      <c r="J20" s="106" t="str">
        <f t="shared" si="4"/>
        <v/>
      </c>
      <c r="K20" s="106" t="str">
        <f t="shared" si="5"/>
        <v/>
      </c>
      <c r="L20" s="106" t="str">
        <f t="shared" si="6"/>
        <v/>
      </c>
      <c r="M20" s="202" t="str">
        <f t="shared" si="7"/>
        <v/>
      </c>
      <c r="N20" s="25">
        <f>IF(E20&lt;4,SUM(F20:M20),SUMPRODUCT(LARGE(F20:M20,{1;2;3;4})))</f>
        <v>58</v>
      </c>
      <c r="O20" s="36"/>
      <c r="P20" s="34"/>
      <c r="Q20" s="37">
        <f t="shared" si="8"/>
        <v>0</v>
      </c>
      <c r="R20" s="34">
        <f t="shared" si="9"/>
        <v>0</v>
      </c>
      <c r="S20" s="34">
        <f t="shared" si="10"/>
        <v>0</v>
      </c>
      <c r="T20" s="34" t="str">
        <f t="shared" si="11"/>
        <v/>
      </c>
      <c r="U20" s="36"/>
      <c r="V20" s="37"/>
      <c r="W20" s="39">
        <f t="shared" si="12"/>
        <v>0</v>
      </c>
      <c r="X20" s="39">
        <f t="shared" si="13"/>
        <v>0</v>
      </c>
      <c r="Y20" s="39">
        <f t="shared" si="14"/>
        <v>0</v>
      </c>
      <c r="Z20" s="39" t="str">
        <f t="shared" si="15"/>
        <v/>
      </c>
      <c r="AA20" s="36"/>
      <c r="AB20" s="34"/>
      <c r="AC20" s="34">
        <f t="shared" si="16"/>
        <v>0</v>
      </c>
      <c r="AD20" s="34">
        <f t="shared" si="17"/>
        <v>0</v>
      </c>
      <c r="AE20" s="34">
        <f t="shared" si="18"/>
        <v>0</v>
      </c>
      <c r="AF20" s="34" t="str">
        <f t="shared" si="19"/>
        <v/>
      </c>
      <c r="AG20" s="36">
        <v>11</v>
      </c>
      <c r="AH20" s="34">
        <v>3</v>
      </c>
      <c r="AI20" s="41">
        <f t="shared" si="20"/>
        <v>38</v>
      </c>
      <c r="AJ20" s="41">
        <f t="shared" si="21"/>
        <v>20</v>
      </c>
      <c r="AK20" s="39">
        <f t="shared" si="22"/>
        <v>0</v>
      </c>
      <c r="AL20" s="39">
        <f t="shared" si="23"/>
        <v>58</v>
      </c>
      <c r="AM20" s="43"/>
      <c r="AN20" s="34"/>
      <c r="AO20" s="34">
        <f t="shared" si="24"/>
        <v>0</v>
      </c>
      <c r="AP20" s="34">
        <f t="shared" si="25"/>
        <v>0</v>
      </c>
      <c r="AQ20" s="34">
        <f t="shared" si="26"/>
        <v>0</v>
      </c>
      <c r="AR20" s="34" t="str">
        <f t="shared" si="27"/>
        <v/>
      </c>
      <c r="AS20" s="36"/>
      <c r="AT20" s="34"/>
      <c r="AU20" s="34">
        <f t="shared" si="28"/>
        <v>0</v>
      </c>
      <c r="AV20" s="34">
        <f t="shared" si="29"/>
        <v>0</v>
      </c>
      <c r="AW20" s="37">
        <f t="shared" si="30"/>
        <v>0</v>
      </c>
      <c r="AX20" s="42" t="str">
        <f t="shared" si="31"/>
        <v/>
      </c>
      <c r="AY20" s="36"/>
      <c r="AZ20" s="34"/>
      <c r="BA20" s="37">
        <f t="shared" si="32"/>
        <v>0</v>
      </c>
      <c r="BB20" s="34">
        <f t="shared" si="33"/>
        <v>0</v>
      </c>
      <c r="BC20" s="37">
        <f t="shared" si="34"/>
        <v>0</v>
      </c>
      <c r="BD20" s="42" t="str">
        <f t="shared" si="35"/>
        <v/>
      </c>
      <c r="BE20" s="36"/>
      <c r="BF20" s="34"/>
      <c r="BG20" s="37">
        <f t="shared" si="36"/>
        <v>0</v>
      </c>
      <c r="BH20" s="34">
        <f t="shared" si="37"/>
        <v>0</v>
      </c>
      <c r="BI20" s="37">
        <f t="shared" si="38"/>
        <v>0</v>
      </c>
      <c r="BJ20" s="42" t="str">
        <f t="shared" si="39"/>
        <v/>
      </c>
    </row>
    <row r="21" spans="1:62" ht="12.75" customHeight="1" x14ac:dyDescent="0.3">
      <c r="A21" s="8">
        <v>19</v>
      </c>
      <c r="B21" s="8" t="s">
        <v>196</v>
      </c>
      <c r="C21" s="104" t="s">
        <v>17</v>
      </c>
      <c r="D21" s="55">
        <v>2005</v>
      </c>
      <c r="E21" s="10">
        <f t="shared" si="40"/>
        <v>1</v>
      </c>
      <c r="F21" s="13" t="str">
        <f t="shared" si="0"/>
        <v/>
      </c>
      <c r="G21" s="13" t="str">
        <f t="shared" si="1"/>
        <v/>
      </c>
      <c r="H21" s="13" t="str">
        <f t="shared" si="2"/>
        <v/>
      </c>
      <c r="I21" s="13" t="str">
        <f t="shared" si="3"/>
        <v/>
      </c>
      <c r="J21" s="13">
        <f t="shared" si="4"/>
        <v>40</v>
      </c>
      <c r="K21" s="106" t="str">
        <f t="shared" si="5"/>
        <v/>
      </c>
      <c r="L21" s="106" t="str">
        <f t="shared" si="6"/>
        <v/>
      </c>
      <c r="M21" s="202" t="str">
        <f t="shared" si="7"/>
        <v/>
      </c>
      <c r="N21" s="25">
        <f>IF(E21&lt;4,SUM(F21:M21),SUMPRODUCT(LARGE(F21:M21,{1;2;3;4})))</f>
        <v>40</v>
      </c>
      <c r="O21" s="36"/>
      <c r="P21" s="34"/>
      <c r="Q21" s="37">
        <f t="shared" si="8"/>
        <v>0</v>
      </c>
      <c r="R21" s="34">
        <f t="shared" si="9"/>
        <v>0</v>
      </c>
      <c r="S21" s="34">
        <f t="shared" si="10"/>
        <v>0</v>
      </c>
      <c r="T21" s="34" t="str">
        <f t="shared" si="11"/>
        <v/>
      </c>
      <c r="U21" s="36"/>
      <c r="V21" s="34"/>
      <c r="W21" s="37">
        <f t="shared" si="12"/>
        <v>0</v>
      </c>
      <c r="X21" s="37">
        <f t="shared" si="13"/>
        <v>0</v>
      </c>
      <c r="Y21" s="37">
        <f t="shared" si="14"/>
        <v>0</v>
      </c>
      <c r="Z21" s="37" t="str">
        <f t="shared" si="15"/>
        <v/>
      </c>
      <c r="AA21" s="36"/>
      <c r="AB21" s="34"/>
      <c r="AC21" s="34">
        <f t="shared" si="16"/>
        <v>0</v>
      </c>
      <c r="AD21" s="34">
        <f t="shared" si="17"/>
        <v>0</v>
      </c>
      <c r="AE21" s="34">
        <f t="shared" si="18"/>
        <v>0</v>
      </c>
      <c r="AF21" s="34" t="str">
        <f t="shared" si="19"/>
        <v/>
      </c>
      <c r="AG21" s="36"/>
      <c r="AH21" s="34"/>
      <c r="AI21" s="34">
        <f t="shared" si="20"/>
        <v>0</v>
      </c>
      <c r="AJ21" s="34">
        <f t="shared" si="21"/>
        <v>0</v>
      </c>
      <c r="AK21" s="37">
        <f t="shared" si="22"/>
        <v>0</v>
      </c>
      <c r="AL21" s="37" t="str">
        <f t="shared" si="23"/>
        <v/>
      </c>
      <c r="AM21" s="43">
        <v>6</v>
      </c>
      <c r="AN21" s="34">
        <v>1</v>
      </c>
      <c r="AO21" s="34">
        <f t="shared" si="24"/>
        <v>20</v>
      </c>
      <c r="AP21" s="34">
        <f t="shared" si="25"/>
        <v>20</v>
      </c>
      <c r="AQ21" s="34">
        <f t="shared" si="26"/>
        <v>0</v>
      </c>
      <c r="AR21" s="34">
        <f t="shared" si="27"/>
        <v>40</v>
      </c>
      <c r="AS21" s="36"/>
      <c r="AT21" s="34"/>
      <c r="AU21" s="34">
        <f t="shared" si="28"/>
        <v>0</v>
      </c>
      <c r="AV21" s="34">
        <f t="shared" si="29"/>
        <v>0</v>
      </c>
      <c r="AW21" s="37">
        <f t="shared" si="30"/>
        <v>0</v>
      </c>
      <c r="AX21" s="42" t="str">
        <f t="shared" si="31"/>
        <v/>
      </c>
      <c r="AY21" s="36"/>
      <c r="AZ21" s="34"/>
      <c r="BA21" s="37">
        <f t="shared" si="32"/>
        <v>0</v>
      </c>
      <c r="BB21" s="34">
        <f t="shared" si="33"/>
        <v>0</v>
      </c>
      <c r="BC21" s="37">
        <f t="shared" si="34"/>
        <v>0</v>
      </c>
      <c r="BD21" s="42" t="str">
        <f t="shared" si="35"/>
        <v/>
      </c>
      <c r="BE21" s="36"/>
      <c r="BF21" s="34"/>
      <c r="BG21" s="37">
        <f t="shared" si="36"/>
        <v>0</v>
      </c>
      <c r="BH21" s="34">
        <f t="shared" si="37"/>
        <v>0</v>
      </c>
      <c r="BI21" s="37">
        <f t="shared" si="38"/>
        <v>0</v>
      </c>
      <c r="BJ21" s="42" t="str">
        <f t="shared" si="39"/>
        <v/>
      </c>
    </row>
    <row r="22" spans="1:62" ht="12.75" customHeight="1" x14ac:dyDescent="0.3">
      <c r="A22" s="5">
        <v>20</v>
      </c>
      <c r="B22" s="8"/>
      <c r="C22" s="5"/>
      <c r="D22" s="4"/>
      <c r="E22" s="10">
        <f t="shared" si="40"/>
        <v>0</v>
      </c>
      <c r="F22" s="13" t="str">
        <f t="shared" ref="F22" si="41">T22</f>
        <v/>
      </c>
      <c r="G22" s="13" t="str">
        <f t="shared" ref="G22" si="42">Z22</f>
        <v/>
      </c>
      <c r="H22" s="13" t="str">
        <f t="shared" ref="H22" si="43">AF22</f>
        <v/>
      </c>
      <c r="I22" s="13" t="str">
        <f t="shared" ref="I22" si="44">AL22</f>
        <v/>
      </c>
      <c r="J22" s="13" t="str">
        <f t="shared" ref="J22" si="45">AR22</f>
        <v/>
      </c>
      <c r="K22" s="106" t="str">
        <f t="shared" ref="K22:K30" si="46">AX22</f>
        <v/>
      </c>
      <c r="L22" s="106" t="str">
        <f t="shared" ref="L22:L25" si="47">BD22</f>
        <v/>
      </c>
      <c r="M22" s="202" t="str">
        <f t="shared" ref="M22" si="48">BJ22</f>
        <v/>
      </c>
      <c r="N22" s="25">
        <f>IF(E22&lt;4,SUM(F22:M22),SUMPRODUCT(LARGE(F22:M22,{1;2;3;4})))</f>
        <v>0</v>
      </c>
      <c r="O22" s="36"/>
      <c r="P22" s="34"/>
      <c r="Q22" s="37">
        <f t="shared" ref="Q22" si="49">CEILING(100*P22/$P$2,1)</f>
        <v>0</v>
      </c>
      <c r="R22" s="34">
        <f t="shared" ref="R22" si="50">IF(O22="",0,20)</f>
        <v>0</v>
      </c>
      <c r="S22" s="34">
        <f t="shared" ref="S22" si="51">IF(O22=1,30,IF(O22=2,20,IF(O22=3,10,0)))</f>
        <v>0</v>
      </c>
      <c r="T22" s="34" t="str">
        <f t="shared" ref="T22" si="52">IF(O22="","",Q22+R22+S22)</f>
        <v/>
      </c>
      <c r="U22" s="36"/>
      <c r="V22" s="37"/>
      <c r="W22" s="39">
        <f t="shared" ref="W22" si="53">CEILING(100*V22/$V$2,1)</f>
        <v>0</v>
      </c>
      <c r="X22" s="39">
        <f t="shared" ref="X22" si="54">IF(U22="",0,20)</f>
        <v>0</v>
      </c>
      <c r="Y22" s="41">
        <f t="shared" ref="Y22" si="55">IF(U22=1,30,IF(U22=2,20,IF(U22=3,10,0)))</f>
        <v>0</v>
      </c>
      <c r="Z22" s="41" t="str">
        <f t="shared" ref="Z22" si="56">IF(U22="","",W22+X22+Y22)</f>
        <v/>
      </c>
      <c r="AA22" s="36"/>
      <c r="AB22" s="34"/>
      <c r="AC22" s="34">
        <f t="shared" ref="AC22" si="57">CEILING(100*AB22/$AB$2,1)</f>
        <v>0</v>
      </c>
      <c r="AD22" s="34">
        <f t="shared" ref="AD22" si="58">IF(AA22="",0,20)</f>
        <v>0</v>
      </c>
      <c r="AE22" s="34">
        <f t="shared" ref="AE22" si="59">IF(AA22=1,30,IF(AA22=2,20,IF(AA22=3,10,0)))</f>
        <v>0</v>
      </c>
      <c r="AF22" s="34" t="str">
        <f t="shared" ref="AF22" si="60">IF(AA22="","",AC22+AD22+AE22)</f>
        <v/>
      </c>
      <c r="AG22" s="36"/>
      <c r="AH22" s="37"/>
      <c r="AI22" s="39">
        <f t="shared" ref="AI22" si="61">CEILING(100*AH22/$AH$2,1)</f>
        <v>0</v>
      </c>
      <c r="AJ22" s="39">
        <f t="shared" ref="AJ22" si="62">IF(AG22="",0,20)</f>
        <v>0</v>
      </c>
      <c r="AK22" s="39">
        <f t="shared" ref="AK22" si="63">IF(AG22=1,30,IF(AG22=2,20,IF(AG22=3,10,0)))</f>
        <v>0</v>
      </c>
      <c r="AL22" s="39" t="str">
        <f t="shared" ref="AL22" si="64">IF(AG22="","",AI22+AJ22+AK22)</f>
        <v/>
      </c>
      <c r="AM22" s="36"/>
      <c r="AN22" s="34"/>
      <c r="AO22" s="34">
        <f t="shared" ref="AO22" si="65">CEILING(100*AN22/$AN$2,1)</f>
        <v>0</v>
      </c>
      <c r="AP22" s="34">
        <f t="shared" ref="AP22" si="66">IF(AM22="",0,20)</f>
        <v>0</v>
      </c>
      <c r="AQ22" s="34">
        <f t="shared" ref="AQ22" si="67">IF(AM22=1,30,IF(AM22=2,20,IF(AM22=3,10,0)))</f>
        <v>0</v>
      </c>
      <c r="AR22" s="34" t="str">
        <f t="shared" ref="AR22" si="68">IF(AM22="","",AO22+AP22+AQ22)</f>
        <v/>
      </c>
      <c r="AS22" s="36"/>
      <c r="AT22" s="37"/>
      <c r="AU22" s="37">
        <f t="shared" ref="AU22" si="69">CEILING(100*AT22/$AT$2,1)</f>
        <v>0</v>
      </c>
      <c r="AV22" s="37">
        <f t="shared" ref="AV22" si="70">IF(AS22="",0,20)</f>
        <v>0</v>
      </c>
      <c r="AW22" s="37">
        <f t="shared" ref="AW22" si="71">IF(AS22=1,30,IF(AS22=2,20,IF(AS22=3,10,0)))</f>
        <v>0</v>
      </c>
      <c r="AX22" s="42" t="str">
        <f t="shared" ref="AX22" si="72">IF(AS22="","",AU22+AV22+AW22)</f>
        <v/>
      </c>
      <c r="AY22" s="36"/>
      <c r="AZ22" s="37"/>
      <c r="BA22" s="37">
        <f t="shared" ref="BA22:BA28" si="73">CEILING(100*AZ22/$AZ$2,1)</f>
        <v>0</v>
      </c>
      <c r="BB22" s="37">
        <f t="shared" ref="BB22:BB32" si="74">IF(AY22="",0,20)</f>
        <v>0</v>
      </c>
      <c r="BC22" s="37">
        <f t="shared" ref="BC22:BC32" si="75">IF(AY22=1,30,IF(AY22=2,20,IF(AY22=3,10,0)))</f>
        <v>0</v>
      </c>
      <c r="BD22" s="42" t="str">
        <f t="shared" ref="BD22:BD32" si="76">IF(AY22="","",BA22+BB22+BC22)</f>
        <v/>
      </c>
      <c r="BE22" s="36"/>
      <c r="BF22" s="37"/>
      <c r="BG22" s="37">
        <f t="shared" ref="BG22:BG32" si="77">CEILING(100*BF22/$BF$2,1)</f>
        <v>0</v>
      </c>
      <c r="BH22" s="37">
        <f t="shared" ref="BH22:BH32" si="78">IF(BE22="",0,20)</f>
        <v>0</v>
      </c>
      <c r="BI22" s="37">
        <f t="shared" ref="BI22:BI32" si="79">IF(BE22=1,30,IF(BE22=2,20,IF(BE22=3,10,0)))</f>
        <v>0</v>
      </c>
      <c r="BJ22" s="42" t="str">
        <f t="shared" ref="BJ22:BJ32" si="80">IF(BE22="","",BG22+BH22+BI22)</f>
        <v/>
      </c>
    </row>
    <row r="23" spans="1:62" ht="12.75" customHeight="1" x14ac:dyDescent="0.3">
      <c r="A23" s="5">
        <v>21</v>
      </c>
      <c r="B23" s="5"/>
      <c r="C23" s="8"/>
      <c r="D23" s="4"/>
      <c r="E23" s="10">
        <f t="shared" si="40"/>
        <v>0</v>
      </c>
      <c r="F23" s="13" t="str">
        <f t="shared" ref="F23:F32" si="81">T23</f>
        <v/>
      </c>
      <c r="G23" s="13" t="str">
        <f t="shared" ref="G23:G32" si="82">Z23</f>
        <v/>
      </c>
      <c r="H23" s="13" t="str">
        <f t="shared" ref="H23:H32" si="83">AF23</f>
        <v/>
      </c>
      <c r="I23" s="13" t="str">
        <f t="shared" ref="I23:I32" si="84">AL23</f>
        <v/>
      </c>
      <c r="J23" s="13" t="str">
        <f t="shared" ref="J23:J32" si="85">AR23</f>
        <v/>
      </c>
      <c r="K23" s="106" t="str">
        <f t="shared" si="46"/>
        <v/>
      </c>
      <c r="L23" s="106" t="str">
        <f t="shared" si="47"/>
        <v/>
      </c>
      <c r="M23" s="202"/>
      <c r="N23" s="25">
        <f>IF(E23&lt;4,SUM(F23:M23),SUMPRODUCT(LARGE(F23:M23,{1;2;3;4})))</f>
        <v>0</v>
      </c>
      <c r="O23" s="36"/>
      <c r="P23" s="34"/>
      <c r="Q23" s="37">
        <f t="shared" ref="Q23:Q32" si="86">CEILING(100*P23/$P$2,1)</f>
        <v>0</v>
      </c>
      <c r="R23" s="34">
        <f t="shared" ref="R23:R32" si="87">IF(O23="",0,20)</f>
        <v>0</v>
      </c>
      <c r="S23" s="34">
        <f t="shared" ref="S23:S32" si="88">IF(O23=1,30,IF(O23=2,20,IF(O23=3,10,0)))</f>
        <v>0</v>
      </c>
      <c r="T23" s="34" t="str">
        <f t="shared" ref="T23:T32" si="89">IF(O23="","",Q23+R23+S23)</f>
        <v/>
      </c>
      <c r="U23" s="36"/>
      <c r="V23" s="37"/>
      <c r="W23" s="39">
        <f t="shared" ref="W23:W32" si="90">CEILING(100*V23/$V$2,1)</f>
        <v>0</v>
      </c>
      <c r="X23" s="39">
        <f t="shared" ref="X23:X32" si="91">IF(U23="",0,20)</f>
        <v>0</v>
      </c>
      <c r="Y23" s="41">
        <f t="shared" ref="Y23:Y32" si="92">IF(U23=1,30,IF(U23=2,20,IF(U23=3,10,0)))</f>
        <v>0</v>
      </c>
      <c r="Z23" s="41" t="str">
        <f t="shared" ref="Z23:Z32" si="93">IF(U23="","",W23+X23+Y23)</f>
        <v/>
      </c>
      <c r="AA23" s="36"/>
      <c r="AB23" s="34"/>
      <c r="AC23" s="34">
        <f t="shared" ref="AC23:AC32" si="94">CEILING(100*AB23/$AB$2,1)</f>
        <v>0</v>
      </c>
      <c r="AD23" s="34">
        <f t="shared" ref="AD23:AD32" si="95">IF(AA23="",0,20)</f>
        <v>0</v>
      </c>
      <c r="AE23" s="34">
        <f t="shared" ref="AE23:AE32" si="96">IF(AA23=1,30,IF(AA23=2,20,IF(AA23=3,10,0)))</f>
        <v>0</v>
      </c>
      <c r="AF23" s="34" t="str">
        <f t="shared" ref="AF23:AF32" si="97">IF(AA23="","",AC23+AD23+AE23)</f>
        <v/>
      </c>
      <c r="AG23" s="36"/>
      <c r="AH23" s="34"/>
      <c r="AI23" s="41">
        <f t="shared" ref="AI23:AI32" si="98">CEILING(100*AH23/$AH$2,1)</f>
        <v>0</v>
      </c>
      <c r="AJ23" s="41">
        <f t="shared" ref="AJ23:AJ32" si="99">IF(AG23="",0,20)</f>
        <v>0</v>
      </c>
      <c r="AK23" s="39">
        <f t="shared" ref="AK23:AK32" si="100">IF(AG23=1,30,IF(AG23=2,20,IF(AG23=3,10,0)))</f>
        <v>0</v>
      </c>
      <c r="AL23" s="39" t="str">
        <f t="shared" ref="AL23:AL32" si="101">IF(AG23="","",AI23+AJ23+AK23)</f>
        <v/>
      </c>
      <c r="AM23" s="43"/>
      <c r="AN23" s="34"/>
      <c r="AO23" s="34">
        <f t="shared" ref="AO23:AO32" si="102">CEILING(100*AN23/$AN$2,1)</f>
        <v>0</v>
      </c>
      <c r="AP23" s="34">
        <f t="shared" ref="AP23:AP32" si="103">IF(AM23="",0,20)</f>
        <v>0</v>
      </c>
      <c r="AQ23" s="34">
        <f t="shared" ref="AQ23:AQ32" si="104">IF(AM23=1,30,IF(AM23=2,20,IF(AM23=3,10,0)))</f>
        <v>0</v>
      </c>
      <c r="AR23" s="34" t="str">
        <f t="shared" ref="AR23:AR32" si="105">IF(AM23="","",AO23+AP23+AQ23)</f>
        <v/>
      </c>
      <c r="AS23" s="36"/>
      <c r="AT23" s="34"/>
      <c r="AU23" s="34">
        <f t="shared" ref="AU23:AU32" si="106">CEILING(100*AT23/$AT$2,1)</f>
        <v>0</v>
      </c>
      <c r="AV23" s="34">
        <f t="shared" ref="AV23:AV32" si="107">IF(AS23="",0,20)</f>
        <v>0</v>
      </c>
      <c r="AW23" s="37">
        <f t="shared" ref="AW23:AW32" si="108">IF(AS23=1,30,IF(AS23=2,20,IF(AS23=3,10,0)))</f>
        <v>0</v>
      </c>
      <c r="AX23" s="42" t="str">
        <f t="shared" ref="AX23:AX32" si="109">IF(AS23="","",AU23+AV23+AW23)</f>
        <v/>
      </c>
      <c r="AY23" s="36"/>
      <c r="AZ23" s="34"/>
      <c r="BA23" s="37">
        <f t="shared" si="73"/>
        <v>0</v>
      </c>
      <c r="BB23" s="34">
        <f t="shared" si="74"/>
        <v>0</v>
      </c>
      <c r="BC23" s="37">
        <f t="shared" si="75"/>
        <v>0</v>
      </c>
      <c r="BD23" s="42" t="str">
        <f t="shared" si="76"/>
        <v/>
      </c>
      <c r="BE23" s="36"/>
      <c r="BF23" s="34"/>
      <c r="BG23" s="37">
        <f t="shared" si="77"/>
        <v>0</v>
      </c>
      <c r="BH23" s="34">
        <f t="shared" si="78"/>
        <v>0</v>
      </c>
      <c r="BI23" s="37">
        <f t="shared" si="79"/>
        <v>0</v>
      </c>
      <c r="BJ23" s="42" t="str">
        <f t="shared" si="80"/>
        <v/>
      </c>
    </row>
    <row r="24" spans="1:62" ht="12.75" customHeight="1" x14ac:dyDescent="0.3">
      <c r="A24" s="5">
        <v>22</v>
      </c>
      <c r="B24" s="5"/>
      <c r="C24" s="95"/>
      <c r="D24" s="4"/>
      <c r="E24" s="10">
        <f t="shared" si="40"/>
        <v>0</v>
      </c>
      <c r="F24" s="13" t="str">
        <f t="shared" si="81"/>
        <v/>
      </c>
      <c r="G24" s="13" t="str">
        <f t="shared" si="82"/>
        <v/>
      </c>
      <c r="H24" s="13" t="str">
        <f t="shared" si="83"/>
        <v/>
      </c>
      <c r="I24" s="13" t="str">
        <f t="shared" si="84"/>
        <v/>
      </c>
      <c r="J24" s="13" t="str">
        <f t="shared" si="85"/>
        <v/>
      </c>
      <c r="K24" s="106" t="str">
        <f t="shared" si="46"/>
        <v/>
      </c>
      <c r="L24" s="106" t="str">
        <f t="shared" si="47"/>
        <v/>
      </c>
      <c r="M24" s="202"/>
      <c r="N24" s="25">
        <f>IF(E24&lt;4,SUM(F24:M24),SUMPRODUCT(LARGE(F24:M24,{1;2;3;4})))</f>
        <v>0</v>
      </c>
      <c r="O24" s="36"/>
      <c r="P24" s="34"/>
      <c r="Q24" s="37">
        <f t="shared" si="86"/>
        <v>0</v>
      </c>
      <c r="R24" s="34">
        <f t="shared" si="87"/>
        <v>0</v>
      </c>
      <c r="S24" s="34">
        <f t="shared" si="88"/>
        <v>0</v>
      </c>
      <c r="T24" s="34" t="str">
        <f t="shared" si="89"/>
        <v/>
      </c>
      <c r="U24" s="36"/>
      <c r="V24" s="37"/>
      <c r="W24" s="39">
        <f t="shared" si="90"/>
        <v>0</v>
      </c>
      <c r="X24" s="39">
        <f t="shared" si="91"/>
        <v>0</v>
      </c>
      <c r="Y24" s="39">
        <f t="shared" si="92"/>
        <v>0</v>
      </c>
      <c r="Z24" s="39" t="str">
        <f t="shared" si="93"/>
        <v/>
      </c>
      <c r="AA24" s="36"/>
      <c r="AB24" s="34"/>
      <c r="AC24" s="34">
        <f t="shared" si="94"/>
        <v>0</v>
      </c>
      <c r="AD24" s="34">
        <f t="shared" si="95"/>
        <v>0</v>
      </c>
      <c r="AE24" s="34">
        <f t="shared" si="96"/>
        <v>0</v>
      </c>
      <c r="AF24" s="34" t="str">
        <f t="shared" si="97"/>
        <v/>
      </c>
      <c r="AG24" s="36"/>
      <c r="AH24" s="34"/>
      <c r="AI24" s="41">
        <f t="shared" si="98"/>
        <v>0</v>
      </c>
      <c r="AJ24" s="41">
        <f t="shared" si="99"/>
        <v>0</v>
      </c>
      <c r="AK24" s="39">
        <f t="shared" si="100"/>
        <v>0</v>
      </c>
      <c r="AL24" s="39" t="str">
        <f t="shared" si="101"/>
        <v/>
      </c>
      <c r="AM24" s="43"/>
      <c r="AN24" s="34"/>
      <c r="AO24" s="34">
        <f t="shared" si="102"/>
        <v>0</v>
      </c>
      <c r="AP24" s="34">
        <f t="shared" si="103"/>
        <v>0</v>
      </c>
      <c r="AQ24" s="34">
        <f t="shared" si="104"/>
        <v>0</v>
      </c>
      <c r="AR24" s="34" t="str">
        <f t="shared" si="105"/>
        <v/>
      </c>
      <c r="AS24" s="36"/>
      <c r="AT24" s="34"/>
      <c r="AU24" s="34">
        <f t="shared" si="106"/>
        <v>0</v>
      </c>
      <c r="AV24" s="34">
        <f t="shared" si="107"/>
        <v>0</v>
      </c>
      <c r="AW24" s="37">
        <f t="shared" si="108"/>
        <v>0</v>
      </c>
      <c r="AX24" s="42" t="str">
        <f t="shared" si="109"/>
        <v/>
      </c>
      <c r="AY24" s="36"/>
      <c r="AZ24" s="34"/>
      <c r="BA24" s="37">
        <f t="shared" si="73"/>
        <v>0</v>
      </c>
      <c r="BB24" s="34">
        <f t="shared" si="74"/>
        <v>0</v>
      </c>
      <c r="BC24" s="37">
        <f t="shared" si="75"/>
        <v>0</v>
      </c>
      <c r="BD24" s="42" t="str">
        <f t="shared" si="76"/>
        <v/>
      </c>
      <c r="BE24" s="36"/>
      <c r="BF24" s="34"/>
      <c r="BG24" s="37">
        <f t="shared" si="77"/>
        <v>0</v>
      </c>
      <c r="BH24" s="34">
        <f t="shared" si="78"/>
        <v>0</v>
      </c>
      <c r="BI24" s="37">
        <f t="shared" si="79"/>
        <v>0</v>
      </c>
      <c r="BJ24" s="42" t="str">
        <f t="shared" si="80"/>
        <v/>
      </c>
    </row>
    <row r="25" spans="1:62" ht="12.75" customHeight="1" x14ac:dyDescent="0.3">
      <c r="A25" s="5">
        <v>23</v>
      </c>
      <c r="B25" s="5"/>
      <c r="C25" s="94"/>
      <c r="D25" s="4"/>
      <c r="E25" s="10">
        <f t="shared" si="40"/>
        <v>0</v>
      </c>
      <c r="F25" s="13" t="str">
        <f t="shared" si="81"/>
        <v/>
      </c>
      <c r="G25" s="13" t="str">
        <f t="shared" si="82"/>
        <v/>
      </c>
      <c r="H25" s="13" t="str">
        <f t="shared" si="83"/>
        <v/>
      </c>
      <c r="I25" s="13" t="str">
        <f t="shared" si="84"/>
        <v/>
      </c>
      <c r="J25" s="13" t="str">
        <f t="shared" si="85"/>
        <v/>
      </c>
      <c r="K25" s="106" t="str">
        <f t="shared" si="46"/>
        <v/>
      </c>
      <c r="L25" s="106" t="str">
        <f t="shared" si="47"/>
        <v/>
      </c>
      <c r="M25" s="202"/>
      <c r="N25" s="25">
        <f>IF(E25&lt;4,SUM(F25:M25),SUMPRODUCT(LARGE(F25:M25,{1;2;3;4})))</f>
        <v>0</v>
      </c>
      <c r="O25" s="36"/>
      <c r="P25" s="34"/>
      <c r="Q25" s="37">
        <f t="shared" si="86"/>
        <v>0</v>
      </c>
      <c r="R25" s="34">
        <f t="shared" si="87"/>
        <v>0</v>
      </c>
      <c r="S25" s="34">
        <f t="shared" si="88"/>
        <v>0</v>
      </c>
      <c r="T25" s="34" t="str">
        <f t="shared" si="89"/>
        <v/>
      </c>
      <c r="U25" s="36"/>
      <c r="V25" s="37"/>
      <c r="W25" s="39">
        <f t="shared" si="90"/>
        <v>0</v>
      </c>
      <c r="X25" s="39">
        <f t="shared" si="91"/>
        <v>0</v>
      </c>
      <c r="Y25" s="41">
        <f t="shared" si="92"/>
        <v>0</v>
      </c>
      <c r="Z25" s="41" t="str">
        <f t="shared" si="93"/>
        <v/>
      </c>
      <c r="AA25" s="36"/>
      <c r="AB25" s="34"/>
      <c r="AC25" s="34">
        <f t="shared" si="94"/>
        <v>0</v>
      </c>
      <c r="AD25" s="34">
        <f t="shared" si="95"/>
        <v>0</v>
      </c>
      <c r="AE25" s="34">
        <f t="shared" si="96"/>
        <v>0</v>
      </c>
      <c r="AF25" s="34" t="str">
        <f t="shared" si="97"/>
        <v/>
      </c>
      <c r="AG25" s="36"/>
      <c r="AH25" s="34"/>
      <c r="AI25" s="41">
        <f t="shared" si="98"/>
        <v>0</v>
      </c>
      <c r="AJ25" s="41">
        <f t="shared" si="99"/>
        <v>0</v>
      </c>
      <c r="AK25" s="39">
        <f t="shared" si="100"/>
        <v>0</v>
      </c>
      <c r="AL25" s="39" t="str">
        <f t="shared" si="101"/>
        <v/>
      </c>
      <c r="AM25" s="43"/>
      <c r="AN25" s="34"/>
      <c r="AO25" s="34">
        <f t="shared" si="102"/>
        <v>0</v>
      </c>
      <c r="AP25" s="34">
        <f t="shared" si="103"/>
        <v>0</v>
      </c>
      <c r="AQ25" s="34">
        <f t="shared" si="104"/>
        <v>0</v>
      </c>
      <c r="AR25" s="34" t="str">
        <f t="shared" si="105"/>
        <v/>
      </c>
      <c r="AS25" s="36"/>
      <c r="AT25" s="34"/>
      <c r="AU25" s="34">
        <f t="shared" si="106"/>
        <v>0</v>
      </c>
      <c r="AV25" s="34">
        <f t="shared" si="107"/>
        <v>0</v>
      </c>
      <c r="AW25" s="37">
        <f t="shared" si="108"/>
        <v>0</v>
      </c>
      <c r="AX25" s="42" t="str">
        <f t="shared" si="109"/>
        <v/>
      </c>
      <c r="AY25" s="36"/>
      <c r="AZ25" s="34"/>
      <c r="BA25" s="37">
        <f t="shared" si="73"/>
        <v>0</v>
      </c>
      <c r="BB25" s="34">
        <f t="shared" si="74"/>
        <v>0</v>
      </c>
      <c r="BC25" s="37">
        <f t="shared" si="75"/>
        <v>0</v>
      </c>
      <c r="BD25" s="42" t="str">
        <f t="shared" si="76"/>
        <v/>
      </c>
      <c r="BE25" s="36"/>
      <c r="BF25" s="34"/>
      <c r="BG25" s="37">
        <f t="shared" si="77"/>
        <v>0</v>
      </c>
      <c r="BH25" s="34">
        <f t="shared" si="78"/>
        <v>0</v>
      </c>
      <c r="BI25" s="37">
        <f t="shared" si="79"/>
        <v>0</v>
      </c>
      <c r="BJ25" s="42" t="str">
        <f t="shared" si="80"/>
        <v/>
      </c>
    </row>
    <row r="26" spans="1:62" ht="12.75" customHeight="1" x14ac:dyDescent="0.3">
      <c r="A26" s="5">
        <v>24</v>
      </c>
      <c r="B26" s="5"/>
      <c r="C26" s="95"/>
      <c r="D26" s="4"/>
      <c r="E26" s="10">
        <f t="shared" si="40"/>
        <v>0</v>
      </c>
      <c r="F26" s="13" t="str">
        <f t="shared" si="81"/>
        <v/>
      </c>
      <c r="G26" s="13" t="str">
        <f t="shared" si="82"/>
        <v/>
      </c>
      <c r="H26" s="13" t="str">
        <f t="shared" si="83"/>
        <v/>
      </c>
      <c r="I26" s="13" t="str">
        <f t="shared" si="84"/>
        <v/>
      </c>
      <c r="J26" s="13" t="str">
        <f t="shared" si="85"/>
        <v/>
      </c>
      <c r="K26" s="106" t="str">
        <f t="shared" si="46"/>
        <v/>
      </c>
      <c r="L26" s="13" t="str">
        <f t="shared" ref="L26:L32" si="110">AX26</f>
        <v/>
      </c>
      <c r="M26" s="203"/>
      <c r="N26" s="25">
        <f>IF(E26&lt;4,SUM(F26:M26),SUMPRODUCT(LARGE(F26:M26,{1;2;3;4})))</f>
        <v>0</v>
      </c>
      <c r="O26" s="36"/>
      <c r="P26" s="34"/>
      <c r="Q26" s="37">
        <f t="shared" si="86"/>
        <v>0</v>
      </c>
      <c r="R26" s="34">
        <f t="shared" si="87"/>
        <v>0</v>
      </c>
      <c r="S26" s="34">
        <f t="shared" si="88"/>
        <v>0</v>
      </c>
      <c r="T26" s="34" t="str">
        <f t="shared" si="89"/>
        <v/>
      </c>
      <c r="U26" s="36"/>
      <c r="V26" s="37"/>
      <c r="W26" s="39">
        <f t="shared" si="90"/>
        <v>0</v>
      </c>
      <c r="X26" s="39">
        <f t="shared" si="91"/>
        <v>0</v>
      </c>
      <c r="Y26" s="39">
        <f t="shared" si="92"/>
        <v>0</v>
      </c>
      <c r="Z26" s="39" t="str">
        <f t="shared" si="93"/>
        <v/>
      </c>
      <c r="AA26" s="36"/>
      <c r="AB26" s="34"/>
      <c r="AC26" s="34">
        <f t="shared" si="94"/>
        <v>0</v>
      </c>
      <c r="AD26" s="34">
        <f t="shared" si="95"/>
        <v>0</v>
      </c>
      <c r="AE26" s="34">
        <f t="shared" si="96"/>
        <v>0</v>
      </c>
      <c r="AF26" s="34" t="str">
        <f t="shared" si="97"/>
        <v/>
      </c>
      <c r="AG26" s="36"/>
      <c r="AH26" s="34"/>
      <c r="AI26" s="41">
        <f t="shared" si="98"/>
        <v>0</v>
      </c>
      <c r="AJ26" s="41">
        <f t="shared" si="99"/>
        <v>0</v>
      </c>
      <c r="AK26" s="39">
        <f t="shared" si="100"/>
        <v>0</v>
      </c>
      <c r="AL26" s="39" t="str">
        <f t="shared" si="101"/>
        <v/>
      </c>
      <c r="AM26" s="43"/>
      <c r="AN26" s="34"/>
      <c r="AO26" s="34">
        <f t="shared" si="102"/>
        <v>0</v>
      </c>
      <c r="AP26" s="34">
        <f t="shared" si="103"/>
        <v>0</v>
      </c>
      <c r="AQ26" s="34">
        <f t="shared" si="104"/>
        <v>0</v>
      </c>
      <c r="AR26" s="34" t="str">
        <f t="shared" si="105"/>
        <v/>
      </c>
      <c r="AS26" s="36"/>
      <c r="AT26" s="34"/>
      <c r="AU26" s="34">
        <f t="shared" si="106"/>
        <v>0</v>
      </c>
      <c r="AV26" s="34">
        <f t="shared" si="107"/>
        <v>0</v>
      </c>
      <c r="AW26" s="37">
        <f t="shared" si="108"/>
        <v>0</v>
      </c>
      <c r="AX26" s="42" t="str">
        <f t="shared" si="109"/>
        <v/>
      </c>
      <c r="AY26" s="36"/>
      <c r="AZ26" s="34"/>
      <c r="BA26" s="37">
        <f t="shared" si="73"/>
        <v>0</v>
      </c>
      <c r="BB26" s="34">
        <f t="shared" si="74"/>
        <v>0</v>
      </c>
      <c r="BC26" s="37">
        <f t="shared" si="75"/>
        <v>0</v>
      </c>
      <c r="BD26" s="42" t="str">
        <f t="shared" si="76"/>
        <v/>
      </c>
      <c r="BE26" s="36"/>
      <c r="BF26" s="34"/>
      <c r="BG26" s="37">
        <f t="shared" si="77"/>
        <v>0</v>
      </c>
      <c r="BH26" s="34">
        <f t="shared" si="78"/>
        <v>0</v>
      </c>
      <c r="BI26" s="37">
        <f t="shared" si="79"/>
        <v>0</v>
      </c>
      <c r="BJ26" s="42" t="str">
        <f t="shared" si="80"/>
        <v/>
      </c>
    </row>
    <row r="27" spans="1:62" ht="12.75" customHeight="1" x14ac:dyDescent="0.3">
      <c r="A27" s="5">
        <v>25</v>
      </c>
      <c r="B27" s="5"/>
      <c r="C27" s="5"/>
      <c r="D27" s="4"/>
      <c r="E27" s="10">
        <f t="shared" si="40"/>
        <v>0</v>
      </c>
      <c r="F27" s="13" t="str">
        <f t="shared" si="81"/>
        <v/>
      </c>
      <c r="G27" s="13" t="str">
        <f t="shared" si="82"/>
        <v/>
      </c>
      <c r="H27" s="13" t="str">
        <f t="shared" si="83"/>
        <v/>
      </c>
      <c r="I27" s="13" t="str">
        <f t="shared" si="84"/>
        <v/>
      </c>
      <c r="J27" s="13" t="str">
        <f t="shared" si="85"/>
        <v/>
      </c>
      <c r="K27" s="106" t="str">
        <f t="shared" si="46"/>
        <v/>
      </c>
      <c r="L27" s="13" t="str">
        <f t="shared" si="110"/>
        <v/>
      </c>
      <c r="M27" s="203"/>
      <c r="N27" s="25">
        <f>IF(E27&lt;4,SUM(F27:M27),SUMPRODUCT(LARGE(F27:M27,{1;2;3;4})))</f>
        <v>0</v>
      </c>
      <c r="O27" s="81"/>
      <c r="P27" s="73"/>
      <c r="Q27" s="37">
        <f t="shared" si="86"/>
        <v>0</v>
      </c>
      <c r="R27" s="34">
        <f t="shared" si="87"/>
        <v>0</v>
      </c>
      <c r="S27" s="34">
        <f t="shared" si="88"/>
        <v>0</v>
      </c>
      <c r="T27" s="34" t="str">
        <f t="shared" si="89"/>
        <v/>
      </c>
      <c r="U27" s="36"/>
      <c r="V27" s="37"/>
      <c r="W27" s="39">
        <f t="shared" si="90"/>
        <v>0</v>
      </c>
      <c r="X27" s="39">
        <f t="shared" si="91"/>
        <v>0</v>
      </c>
      <c r="Y27" s="41">
        <f t="shared" si="92"/>
        <v>0</v>
      </c>
      <c r="Z27" s="41" t="str">
        <f t="shared" si="93"/>
        <v/>
      </c>
      <c r="AA27" s="36"/>
      <c r="AB27" s="34"/>
      <c r="AC27" s="34">
        <f t="shared" si="94"/>
        <v>0</v>
      </c>
      <c r="AD27" s="34">
        <f t="shared" si="95"/>
        <v>0</v>
      </c>
      <c r="AE27" s="34">
        <f t="shared" si="96"/>
        <v>0</v>
      </c>
      <c r="AF27" s="34" t="str">
        <f t="shared" si="97"/>
        <v/>
      </c>
      <c r="AG27" s="36"/>
      <c r="AH27" s="37"/>
      <c r="AI27" s="39">
        <f t="shared" si="98"/>
        <v>0</v>
      </c>
      <c r="AJ27" s="39">
        <f t="shared" si="99"/>
        <v>0</v>
      </c>
      <c r="AK27" s="39">
        <f t="shared" si="100"/>
        <v>0</v>
      </c>
      <c r="AL27" s="39" t="str">
        <f t="shared" si="101"/>
        <v/>
      </c>
      <c r="AM27" s="36"/>
      <c r="AN27" s="34"/>
      <c r="AO27" s="34">
        <f t="shared" si="102"/>
        <v>0</v>
      </c>
      <c r="AP27" s="34">
        <f t="shared" si="103"/>
        <v>0</v>
      </c>
      <c r="AQ27" s="34">
        <f t="shared" si="104"/>
        <v>0</v>
      </c>
      <c r="AR27" s="34" t="str">
        <f t="shared" si="105"/>
        <v/>
      </c>
      <c r="AS27" s="36"/>
      <c r="AT27" s="37"/>
      <c r="AU27" s="37">
        <f t="shared" si="106"/>
        <v>0</v>
      </c>
      <c r="AV27" s="37">
        <f t="shared" si="107"/>
        <v>0</v>
      </c>
      <c r="AW27" s="37">
        <f t="shared" si="108"/>
        <v>0</v>
      </c>
      <c r="AX27" s="42" t="str">
        <f t="shared" si="109"/>
        <v/>
      </c>
      <c r="AY27" s="36"/>
      <c r="AZ27" s="37"/>
      <c r="BA27" s="37">
        <f t="shared" si="73"/>
        <v>0</v>
      </c>
      <c r="BB27" s="37">
        <f t="shared" si="74"/>
        <v>0</v>
      </c>
      <c r="BC27" s="37">
        <f t="shared" si="75"/>
        <v>0</v>
      </c>
      <c r="BD27" s="42" t="str">
        <f t="shared" si="76"/>
        <v/>
      </c>
      <c r="BE27" s="36"/>
      <c r="BF27" s="37"/>
      <c r="BG27" s="37">
        <f t="shared" si="77"/>
        <v>0</v>
      </c>
      <c r="BH27" s="37">
        <f t="shared" si="78"/>
        <v>0</v>
      </c>
      <c r="BI27" s="37">
        <f t="shared" si="79"/>
        <v>0</v>
      </c>
      <c r="BJ27" s="42" t="str">
        <f t="shared" si="80"/>
        <v/>
      </c>
    </row>
    <row r="28" spans="1:62" ht="12.75" customHeight="1" x14ac:dyDescent="0.3">
      <c r="A28" s="5">
        <v>26</v>
      </c>
      <c r="B28" s="5"/>
      <c r="C28" s="5"/>
      <c r="D28" s="4"/>
      <c r="E28" s="10">
        <f t="shared" si="40"/>
        <v>0</v>
      </c>
      <c r="F28" s="13" t="str">
        <f t="shared" si="81"/>
        <v/>
      </c>
      <c r="G28" s="13" t="str">
        <f t="shared" si="82"/>
        <v/>
      </c>
      <c r="H28" s="13" t="str">
        <f t="shared" si="83"/>
        <v/>
      </c>
      <c r="I28" s="13" t="str">
        <f t="shared" si="84"/>
        <v/>
      </c>
      <c r="J28" s="13" t="str">
        <f t="shared" si="85"/>
        <v/>
      </c>
      <c r="K28" s="106" t="str">
        <f t="shared" si="46"/>
        <v/>
      </c>
      <c r="L28" s="13" t="str">
        <f t="shared" si="110"/>
        <v/>
      </c>
      <c r="M28" s="203"/>
      <c r="N28" s="25">
        <f>IF(E28&lt;4,SUM(F28:M28),SUMPRODUCT(LARGE(F28:M28,{1;2;3;4})))</f>
        <v>0</v>
      </c>
      <c r="O28" s="36"/>
      <c r="P28" s="34"/>
      <c r="Q28" s="37">
        <f t="shared" si="86"/>
        <v>0</v>
      </c>
      <c r="R28" s="34">
        <f t="shared" si="87"/>
        <v>0</v>
      </c>
      <c r="S28" s="34">
        <f t="shared" si="88"/>
        <v>0</v>
      </c>
      <c r="T28" s="34" t="str">
        <f t="shared" si="89"/>
        <v/>
      </c>
      <c r="U28" s="36"/>
      <c r="V28" s="37"/>
      <c r="W28" s="39">
        <f t="shared" si="90"/>
        <v>0</v>
      </c>
      <c r="X28" s="39">
        <f t="shared" si="91"/>
        <v>0</v>
      </c>
      <c r="Y28" s="41">
        <f t="shared" si="92"/>
        <v>0</v>
      </c>
      <c r="Z28" s="41" t="str">
        <f t="shared" si="93"/>
        <v/>
      </c>
      <c r="AA28" s="36"/>
      <c r="AB28" s="34"/>
      <c r="AC28" s="34">
        <f t="shared" si="94"/>
        <v>0</v>
      </c>
      <c r="AD28" s="34">
        <f t="shared" si="95"/>
        <v>0</v>
      </c>
      <c r="AE28" s="34">
        <f t="shared" si="96"/>
        <v>0</v>
      </c>
      <c r="AF28" s="34" t="str">
        <f t="shared" si="97"/>
        <v/>
      </c>
      <c r="AG28" s="36"/>
      <c r="AH28" s="34"/>
      <c r="AI28" s="41">
        <f t="shared" si="98"/>
        <v>0</v>
      </c>
      <c r="AJ28" s="41">
        <f t="shared" si="99"/>
        <v>0</v>
      </c>
      <c r="AK28" s="39">
        <f t="shared" si="100"/>
        <v>0</v>
      </c>
      <c r="AL28" s="39" t="str">
        <f t="shared" si="101"/>
        <v/>
      </c>
      <c r="AM28" s="43"/>
      <c r="AN28" s="34"/>
      <c r="AO28" s="34">
        <f t="shared" si="102"/>
        <v>0</v>
      </c>
      <c r="AP28" s="34">
        <f t="shared" si="103"/>
        <v>0</v>
      </c>
      <c r="AQ28" s="34">
        <f t="shared" si="104"/>
        <v>0</v>
      </c>
      <c r="AR28" s="34" t="str">
        <f t="shared" si="105"/>
        <v/>
      </c>
      <c r="AS28" s="36"/>
      <c r="AT28" s="34"/>
      <c r="AU28" s="34">
        <f t="shared" si="106"/>
        <v>0</v>
      </c>
      <c r="AV28" s="34">
        <f t="shared" si="107"/>
        <v>0</v>
      </c>
      <c r="AW28" s="37">
        <f t="shared" si="108"/>
        <v>0</v>
      </c>
      <c r="AX28" s="42" t="str">
        <f t="shared" si="109"/>
        <v/>
      </c>
      <c r="AY28" s="36"/>
      <c r="AZ28" s="34"/>
      <c r="BA28" s="37">
        <f t="shared" si="73"/>
        <v>0</v>
      </c>
      <c r="BB28" s="34">
        <f t="shared" si="74"/>
        <v>0</v>
      </c>
      <c r="BC28" s="37">
        <f t="shared" si="75"/>
        <v>0</v>
      </c>
      <c r="BD28" s="42" t="str">
        <f t="shared" si="76"/>
        <v/>
      </c>
      <c r="BE28" s="36"/>
      <c r="BF28" s="34"/>
      <c r="BG28" s="37">
        <f t="shared" si="77"/>
        <v>0</v>
      </c>
      <c r="BH28" s="34">
        <f t="shared" si="78"/>
        <v>0</v>
      </c>
      <c r="BI28" s="37">
        <f t="shared" si="79"/>
        <v>0</v>
      </c>
      <c r="BJ28" s="42" t="str">
        <f t="shared" si="80"/>
        <v/>
      </c>
    </row>
    <row r="29" spans="1:62" ht="12.75" customHeight="1" x14ac:dyDescent="0.3">
      <c r="A29" s="5">
        <v>27</v>
      </c>
      <c r="B29" s="5"/>
      <c r="C29" s="5"/>
      <c r="D29" s="4"/>
      <c r="E29" s="10">
        <f t="shared" si="40"/>
        <v>0</v>
      </c>
      <c r="F29" s="13" t="str">
        <f t="shared" si="81"/>
        <v/>
      </c>
      <c r="G29" s="13" t="str">
        <f t="shared" si="82"/>
        <v/>
      </c>
      <c r="H29" s="13" t="str">
        <f t="shared" si="83"/>
        <v/>
      </c>
      <c r="I29" s="13" t="str">
        <f t="shared" si="84"/>
        <v/>
      </c>
      <c r="J29" s="13" t="str">
        <f t="shared" si="85"/>
        <v/>
      </c>
      <c r="K29" s="106" t="str">
        <f t="shared" si="46"/>
        <v/>
      </c>
      <c r="L29" s="13" t="str">
        <f t="shared" si="110"/>
        <v/>
      </c>
      <c r="M29" s="203"/>
      <c r="N29" s="25">
        <f>IF(E29&lt;4,SUM(F29:M29),SUMPRODUCT(LARGE(F29:M29,{1;2;3;4})))</f>
        <v>0</v>
      </c>
      <c r="O29" s="43"/>
      <c r="P29" s="37"/>
      <c r="Q29" s="37">
        <f t="shared" si="86"/>
        <v>0</v>
      </c>
      <c r="R29" s="37">
        <f t="shared" si="87"/>
        <v>0</v>
      </c>
      <c r="S29" s="37">
        <f t="shared" si="88"/>
        <v>0</v>
      </c>
      <c r="T29" s="37" t="str">
        <f t="shared" si="89"/>
        <v/>
      </c>
      <c r="U29" s="43"/>
      <c r="V29" s="37"/>
      <c r="W29" s="39">
        <f t="shared" si="90"/>
        <v>0</v>
      </c>
      <c r="X29" s="39">
        <f t="shared" si="91"/>
        <v>0</v>
      </c>
      <c r="Y29" s="41">
        <f t="shared" si="92"/>
        <v>0</v>
      </c>
      <c r="Z29" s="41" t="str">
        <f t="shared" si="93"/>
        <v/>
      </c>
      <c r="AA29" s="43"/>
      <c r="AB29" s="37"/>
      <c r="AC29" s="37">
        <f t="shared" si="94"/>
        <v>0</v>
      </c>
      <c r="AD29" s="37">
        <f t="shared" si="95"/>
        <v>0</v>
      </c>
      <c r="AE29" s="37">
        <f t="shared" si="96"/>
        <v>0</v>
      </c>
      <c r="AF29" s="37" t="str">
        <f t="shared" si="97"/>
        <v/>
      </c>
      <c r="AG29" s="43"/>
      <c r="AH29" s="34"/>
      <c r="AI29" s="41">
        <f t="shared" si="98"/>
        <v>0</v>
      </c>
      <c r="AJ29" s="41">
        <f t="shared" si="99"/>
        <v>0</v>
      </c>
      <c r="AK29" s="39">
        <f t="shared" si="100"/>
        <v>0</v>
      </c>
      <c r="AL29" s="39" t="str">
        <f t="shared" si="101"/>
        <v/>
      </c>
      <c r="AM29" s="43"/>
      <c r="AN29" s="37"/>
      <c r="AO29" s="37">
        <f t="shared" si="102"/>
        <v>0</v>
      </c>
      <c r="AP29" s="37">
        <f t="shared" si="103"/>
        <v>0</v>
      </c>
      <c r="AQ29" s="37">
        <f t="shared" si="104"/>
        <v>0</v>
      </c>
      <c r="AR29" s="37" t="str">
        <f t="shared" si="105"/>
        <v/>
      </c>
      <c r="AS29" s="43"/>
      <c r="AT29" s="34"/>
      <c r="AU29" s="34">
        <f t="shared" si="106"/>
        <v>0</v>
      </c>
      <c r="AV29" s="34">
        <f t="shared" si="107"/>
        <v>0</v>
      </c>
      <c r="AW29" s="37">
        <f t="shared" si="108"/>
        <v>0</v>
      </c>
      <c r="AX29" s="42" t="str">
        <f t="shared" si="109"/>
        <v/>
      </c>
      <c r="AY29" s="43"/>
      <c r="AZ29" s="34"/>
      <c r="BA29" s="34">
        <f>CEILING(100*AZ29/$AT$2,1)</f>
        <v>0</v>
      </c>
      <c r="BB29" s="34">
        <f t="shared" si="74"/>
        <v>0</v>
      </c>
      <c r="BC29" s="37">
        <f t="shared" si="75"/>
        <v>0</v>
      </c>
      <c r="BD29" s="42" t="str">
        <f t="shared" si="76"/>
        <v/>
      </c>
      <c r="BE29" s="43"/>
      <c r="BF29" s="34"/>
      <c r="BG29" s="37">
        <f t="shared" si="77"/>
        <v>0</v>
      </c>
      <c r="BH29" s="34">
        <f t="shared" si="78"/>
        <v>0</v>
      </c>
      <c r="BI29" s="37">
        <f t="shared" si="79"/>
        <v>0</v>
      </c>
      <c r="BJ29" s="42" t="str">
        <f t="shared" si="80"/>
        <v/>
      </c>
    </row>
    <row r="30" spans="1:62" ht="12.75" customHeight="1" x14ac:dyDescent="0.3">
      <c r="A30" s="5">
        <v>28</v>
      </c>
      <c r="B30" s="67"/>
      <c r="C30" s="78"/>
      <c r="D30" s="77"/>
      <c r="E30" s="10">
        <f t="shared" si="40"/>
        <v>0</v>
      </c>
      <c r="F30" s="13" t="str">
        <f t="shared" si="81"/>
        <v/>
      </c>
      <c r="G30" s="13" t="str">
        <f t="shared" si="82"/>
        <v/>
      </c>
      <c r="H30" s="13" t="str">
        <f t="shared" si="83"/>
        <v/>
      </c>
      <c r="I30" s="13" t="str">
        <f t="shared" si="84"/>
        <v/>
      </c>
      <c r="J30" s="13" t="str">
        <f t="shared" si="85"/>
        <v/>
      </c>
      <c r="K30" s="106" t="str">
        <f t="shared" si="46"/>
        <v/>
      </c>
      <c r="L30" s="13" t="str">
        <f t="shared" si="110"/>
        <v/>
      </c>
      <c r="M30" s="203"/>
      <c r="N30" s="25">
        <f>IF(E30&lt;4,SUM(F30:M30),SUMPRODUCT(LARGE(F30:M30,{1;2;3;4})))</f>
        <v>0</v>
      </c>
      <c r="O30" s="36"/>
      <c r="P30" s="34"/>
      <c r="Q30" s="34">
        <f t="shared" si="86"/>
        <v>0</v>
      </c>
      <c r="R30" s="34">
        <f t="shared" si="87"/>
        <v>0</v>
      </c>
      <c r="S30" s="34">
        <f t="shared" si="88"/>
        <v>0</v>
      </c>
      <c r="T30" s="34" t="str">
        <f t="shared" si="89"/>
        <v/>
      </c>
      <c r="U30" s="36"/>
      <c r="V30" s="34"/>
      <c r="W30" s="39">
        <f t="shared" si="90"/>
        <v>0</v>
      </c>
      <c r="X30" s="39">
        <f t="shared" si="91"/>
        <v>0</v>
      </c>
      <c r="Y30" s="41">
        <f t="shared" si="92"/>
        <v>0</v>
      </c>
      <c r="Z30" s="41" t="str">
        <f t="shared" si="93"/>
        <v/>
      </c>
      <c r="AA30" s="36"/>
      <c r="AB30" s="34"/>
      <c r="AC30" s="34">
        <f t="shared" si="94"/>
        <v>0</v>
      </c>
      <c r="AD30" s="34">
        <f t="shared" si="95"/>
        <v>0</v>
      </c>
      <c r="AE30" s="34">
        <f t="shared" si="96"/>
        <v>0</v>
      </c>
      <c r="AF30" s="34" t="str">
        <f t="shared" si="97"/>
        <v/>
      </c>
      <c r="AG30" s="36"/>
      <c r="AH30" s="34"/>
      <c r="AI30" s="41">
        <f t="shared" si="98"/>
        <v>0</v>
      </c>
      <c r="AJ30" s="41">
        <f t="shared" si="99"/>
        <v>0</v>
      </c>
      <c r="AK30" s="39">
        <f t="shared" si="100"/>
        <v>0</v>
      </c>
      <c r="AL30" s="39" t="str">
        <f t="shared" si="101"/>
        <v/>
      </c>
      <c r="AM30" s="36"/>
      <c r="AN30" s="34"/>
      <c r="AO30" s="34">
        <f t="shared" si="102"/>
        <v>0</v>
      </c>
      <c r="AP30" s="34">
        <f t="shared" si="103"/>
        <v>0</v>
      </c>
      <c r="AQ30" s="34">
        <f t="shared" si="104"/>
        <v>0</v>
      </c>
      <c r="AR30" s="34" t="str">
        <f t="shared" si="105"/>
        <v/>
      </c>
      <c r="AS30" s="36"/>
      <c r="AT30" s="34"/>
      <c r="AU30" s="34">
        <f t="shared" si="106"/>
        <v>0</v>
      </c>
      <c r="AV30" s="34">
        <f t="shared" si="107"/>
        <v>0</v>
      </c>
      <c r="AW30" s="37">
        <f t="shared" si="108"/>
        <v>0</v>
      </c>
      <c r="AX30" s="42" t="str">
        <f t="shared" si="109"/>
        <v/>
      </c>
      <c r="AY30" s="36"/>
      <c r="AZ30" s="34"/>
      <c r="BA30" s="34">
        <f>CEILING(100*AZ30/$AT$2,1)</f>
        <v>0</v>
      </c>
      <c r="BB30" s="34">
        <f t="shared" si="74"/>
        <v>0</v>
      </c>
      <c r="BC30" s="37">
        <f t="shared" si="75"/>
        <v>0</v>
      </c>
      <c r="BD30" s="42" t="str">
        <f t="shared" si="76"/>
        <v/>
      </c>
      <c r="BE30" s="36"/>
      <c r="BF30" s="34"/>
      <c r="BG30" s="37">
        <f t="shared" si="77"/>
        <v>0</v>
      </c>
      <c r="BH30" s="34">
        <f t="shared" si="78"/>
        <v>0</v>
      </c>
      <c r="BI30" s="37">
        <f t="shared" si="79"/>
        <v>0</v>
      </c>
      <c r="BJ30" s="42" t="str">
        <f t="shared" si="80"/>
        <v/>
      </c>
    </row>
    <row r="31" spans="1:62" ht="12.75" customHeight="1" x14ac:dyDescent="0.3">
      <c r="A31" s="5">
        <v>29</v>
      </c>
      <c r="B31" s="5"/>
      <c r="C31" s="5"/>
      <c r="D31" s="4"/>
      <c r="E31" s="10">
        <f t="shared" si="40"/>
        <v>0</v>
      </c>
      <c r="F31" s="13" t="str">
        <f t="shared" si="81"/>
        <v/>
      </c>
      <c r="G31" s="13" t="str">
        <f t="shared" si="82"/>
        <v/>
      </c>
      <c r="H31" s="13" t="str">
        <f t="shared" si="83"/>
        <v/>
      </c>
      <c r="I31" s="13" t="str">
        <f t="shared" si="84"/>
        <v/>
      </c>
      <c r="J31" s="13" t="str">
        <f t="shared" si="85"/>
        <v/>
      </c>
      <c r="K31" s="13"/>
      <c r="L31" s="13" t="str">
        <f t="shared" si="110"/>
        <v/>
      </c>
      <c r="M31" s="203"/>
      <c r="N31" s="25">
        <f>IF(E31&lt;4,SUM(F31:M31),SUMPRODUCT(LARGE(F31:M31,{1;2;3;4})))</f>
        <v>0</v>
      </c>
      <c r="O31" s="36"/>
      <c r="P31" s="34"/>
      <c r="Q31" s="34">
        <f t="shared" si="86"/>
        <v>0</v>
      </c>
      <c r="R31" s="34">
        <f t="shared" si="87"/>
        <v>0</v>
      </c>
      <c r="S31" s="34">
        <f t="shared" si="88"/>
        <v>0</v>
      </c>
      <c r="T31" s="34" t="str">
        <f t="shared" si="89"/>
        <v/>
      </c>
      <c r="U31" s="36"/>
      <c r="V31" s="34"/>
      <c r="W31" s="39">
        <f t="shared" si="90"/>
        <v>0</v>
      </c>
      <c r="X31" s="39">
        <f t="shared" si="91"/>
        <v>0</v>
      </c>
      <c r="Y31" s="41">
        <f t="shared" si="92"/>
        <v>0</v>
      </c>
      <c r="Z31" s="41" t="str">
        <f t="shared" si="93"/>
        <v/>
      </c>
      <c r="AA31" s="36"/>
      <c r="AB31" s="34"/>
      <c r="AC31" s="34">
        <f t="shared" si="94"/>
        <v>0</v>
      </c>
      <c r="AD31" s="34">
        <f t="shared" si="95"/>
        <v>0</v>
      </c>
      <c r="AE31" s="34">
        <f t="shared" si="96"/>
        <v>0</v>
      </c>
      <c r="AF31" s="34" t="str">
        <f t="shared" si="97"/>
        <v/>
      </c>
      <c r="AG31" s="36"/>
      <c r="AH31" s="34"/>
      <c r="AI31" s="41">
        <f t="shared" si="98"/>
        <v>0</v>
      </c>
      <c r="AJ31" s="41">
        <f t="shared" si="99"/>
        <v>0</v>
      </c>
      <c r="AK31" s="39">
        <f t="shared" si="100"/>
        <v>0</v>
      </c>
      <c r="AL31" s="39" t="str">
        <f t="shared" si="101"/>
        <v/>
      </c>
      <c r="AM31" s="36"/>
      <c r="AN31" s="34"/>
      <c r="AO31" s="34">
        <f t="shared" si="102"/>
        <v>0</v>
      </c>
      <c r="AP31" s="34">
        <f t="shared" si="103"/>
        <v>0</v>
      </c>
      <c r="AQ31" s="34">
        <f t="shared" si="104"/>
        <v>0</v>
      </c>
      <c r="AR31" s="34" t="str">
        <f t="shared" si="105"/>
        <v/>
      </c>
      <c r="AS31" s="36"/>
      <c r="AT31" s="34"/>
      <c r="AU31" s="34">
        <f t="shared" si="106"/>
        <v>0</v>
      </c>
      <c r="AV31" s="34">
        <f t="shared" si="107"/>
        <v>0</v>
      </c>
      <c r="AW31" s="37">
        <f t="shared" si="108"/>
        <v>0</v>
      </c>
      <c r="AX31" s="42" t="str">
        <f t="shared" si="109"/>
        <v/>
      </c>
      <c r="AY31" s="36"/>
      <c r="AZ31" s="34"/>
      <c r="BA31" s="34">
        <f>CEILING(100*AZ31/$AT$2,1)</f>
        <v>0</v>
      </c>
      <c r="BB31" s="34">
        <f t="shared" si="74"/>
        <v>0</v>
      </c>
      <c r="BC31" s="37">
        <f t="shared" si="75"/>
        <v>0</v>
      </c>
      <c r="BD31" s="42" t="str">
        <f t="shared" si="76"/>
        <v/>
      </c>
      <c r="BE31" s="36"/>
      <c r="BF31" s="34"/>
      <c r="BG31" s="37">
        <f t="shared" si="77"/>
        <v>0</v>
      </c>
      <c r="BH31" s="34">
        <f t="shared" si="78"/>
        <v>0</v>
      </c>
      <c r="BI31" s="37">
        <f t="shared" si="79"/>
        <v>0</v>
      </c>
      <c r="BJ31" s="42" t="str">
        <f t="shared" si="80"/>
        <v/>
      </c>
    </row>
    <row r="32" spans="1:62" ht="12.75" customHeight="1" x14ac:dyDescent="0.3">
      <c r="A32" s="5">
        <v>30</v>
      </c>
      <c r="B32" s="5"/>
      <c r="C32" s="5"/>
      <c r="D32" s="4"/>
      <c r="E32" s="10">
        <f t="shared" si="40"/>
        <v>0</v>
      </c>
      <c r="F32" s="13" t="str">
        <f t="shared" si="81"/>
        <v/>
      </c>
      <c r="G32" s="13" t="str">
        <f t="shared" si="82"/>
        <v/>
      </c>
      <c r="H32" s="13" t="str">
        <f t="shared" si="83"/>
        <v/>
      </c>
      <c r="I32" s="13" t="str">
        <f t="shared" si="84"/>
        <v/>
      </c>
      <c r="J32" s="13" t="str">
        <f t="shared" si="85"/>
        <v/>
      </c>
      <c r="K32" s="13"/>
      <c r="L32" s="13" t="str">
        <f t="shared" si="110"/>
        <v/>
      </c>
      <c r="M32" s="203"/>
      <c r="N32" s="25">
        <f>IF(E32&lt;4,SUM(F32:M32),SUMPRODUCT(LARGE(F32:M32,{1;2;3;4})))</f>
        <v>0</v>
      </c>
      <c r="O32" s="36"/>
      <c r="P32" s="34"/>
      <c r="Q32" s="34">
        <f t="shared" si="86"/>
        <v>0</v>
      </c>
      <c r="R32" s="34">
        <f t="shared" si="87"/>
        <v>0</v>
      </c>
      <c r="S32" s="34">
        <f t="shared" si="88"/>
        <v>0</v>
      </c>
      <c r="T32" s="34" t="str">
        <f t="shared" si="89"/>
        <v/>
      </c>
      <c r="U32" s="36"/>
      <c r="V32" s="34"/>
      <c r="W32" s="39">
        <f t="shared" si="90"/>
        <v>0</v>
      </c>
      <c r="X32" s="39">
        <f t="shared" si="91"/>
        <v>0</v>
      </c>
      <c r="Y32" s="41">
        <f t="shared" si="92"/>
        <v>0</v>
      </c>
      <c r="Z32" s="41" t="str">
        <f t="shared" si="93"/>
        <v/>
      </c>
      <c r="AA32" s="36"/>
      <c r="AB32" s="34"/>
      <c r="AC32" s="34">
        <f t="shared" si="94"/>
        <v>0</v>
      </c>
      <c r="AD32" s="34">
        <f t="shared" si="95"/>
        <v>0</v>
      </c>
      <c r="AE32" s="34">
        <f t="shared" si="96"/>
        <v>0</v>
      </c>
      <c r="AF32" s="34" t="str">
        <f t="shared" si="97"/>
        <v/>
      </c>
      <c r="AG32" s="36"/>
      <c r="AH32" s="34"/>
      <c r="AI32" s="41">
        <f t="shared" si="98"/>
        <v>0</v>
      </c>
      <c r="AJ32" s="41">
        <f t="shared" si="99"/>
        <v>0</v>
      </c>
      <c r="AK32" s="39">
        <f t="shared" si="100"/>
        <v>0</v>
      </c>
      <c r="AL32" s="39" t="str">
        <f t="shared" si="101"/>
        <v/>
      </c>
      <c r="AM32" s="36"/>
      <c r="AN32" s="34"/>
      <c r="AO32" s="34">
        <f t="shared" si="102"/>
        <v>0</v>
      </c>
      <c r="AP32" s="34">
        <f t="shared" si="103"/>
        <v>0</v>
      </c>
      <c r="AQ32" s="34">
        <f t="shared" si="104"/>
        <v>0</v>
      </c>
      <c r="AR32" s="34" t="str">
        <f t="shared" si="105"/>
        <v/>
      </c>
      <c r="AS32" s="36"/>
      <c r="AT32" s="34"/>
      <c r="AU32" s="34">
        <f t="shared" si="106"/>
        <v>0</v>
      </c>
      <c r="AV32" s="34">
        <f t="shared" si="107"/>
        <v>0</v>
      </c>
      <c r="AW32" s="37">
        <f t="shared" si="108"/>
        <v>0</v>
      </c>
      <c r="AX32" s="42" t="str">
        <f t="shared" si="109"/>
        <v/>
      </c>
      <c r="AY32" s="36"/>
      <c r="AZ32" s="34"/>
      <c r="BA32" s="34">
        <f>CEILING(100*AZ32/$AT$2,1)</f>
        <v>0</v>
      </c>
      <c r="BB32" s="34">
        <f t="shared" si="74"/>
        <v>0</v>
      </c>
      <c r="BC32" s="37">
        <f t="shared" si="75"/>
        <v>0</v>
      </c>
      <c r="BD32" s="42" t="str">
        <f t="shared" si="76"/>
        <v/>
      </c>
      <c r="BE32" s="36"/>
      <c r="BF32" s="34"/>
      <c r="BG32" s="37">
        <f t="shared" si="77"/>
        <v>0</v>
      </c>
      <c r="BH32" s="34">
        <f t="shared" si="78"/>
        <v>0</v>
      </c>
      <c r="BI32" s="37">
        <f t="shared" si="79"/>
        <v>0</v>
      </c>
      <c r="BJ32" s="42" t="str">
        <f t="shared" si="80"/>
        <v/>
      </c>
    </row>
    <row r="33" spans="2:2" ht="12.75" customHeight="1" x14ac:dyDescent="0.25"/>
    <row r="34" spans="2:2" ht="12.75" customHeight="1" x14ac:dyDescent="0.35">
      <c r="B34" s="17"/>
    </row>
    <row r="35" spans="2:2" ht="12.75" customHeight="1" x14ac:dyDescent="0.25"/>
    <row r="36" spans="2:2" ht="12.75" customHeight="1" x14ac:dyDescent="0.35">
      <c r="B36" s="17"/>
    </row>
    <row r="37" spans="2:2" ht="12.75" customHeight="1" x14ac:dyDescent="0.25"/>
    <row r="38" spans="2:2" ht="12.75" customHeight="1" x14ac:dyDescent="0.35">
      <c r="B38" s="17"/>
    </row>
    <row r="39" spans="2:2" ht="12.75" customHeight="1" x14ac:dyDescent="0.25"/>
    <row r="40" spans="2:2" ht="12.75" customHeight="1" x14ac:dyDescent="0.35">
      <c r="B40" s="17"/>
    </row>
    <row r="41" spans="2:2" ht="12.75" customHeight="1" x14ac:dyDescent="0.25"/>
    <row r="42" spans="2:2" ht="12.75" customHeight="1" x14ac:dyDescent="0.35">
      <c r="B42" s="17"/>
    </row>
    <row r="43" spans="2:2" ht="12.75" customHeight="1" x14ac:dyDescent="0.25"/>
    <row r="44" spans="2:2" ht="12.75" customHeight="1" x14ac:dyDescent="0.35">
      <c r="B44" s="17"/>
    </row>
    <row r="45" spans="2:2" ht="12.75" customHeight="1" x14ac:dyDescent="0.25"/>
    <row r="46" spans="2:2" ht="12.75" customHeight="1" x14ac:dyDescent="0.35">
      <c r="B46" s="17"/>
    </row>
    <row r="47" spans="2:2" ht="12.75" customHeight="1" x14ac:dyDescent="0.25"/>
    <row r="48" spans="2:2" ht="12.75" customHeight="1" x14ac:dyDescent="0.35">
      <c r="B48" s="18"/>
    </row>
    <row r="49" spans="2:2" ht="12.75" customHeight="1" x14ac:dyDescent="0.25"/>
    <row r="50" spans="2:2" ht="12.75" customHeight="1" x14ac:dyDescent="0.35">
      <c r="B50" s="17"/>
    </row>
    <row r="51" spans="2:2" ht="12.75" customHeight="1" x14ac:dyDescent="0.25"/>
    <row r="52" spans="2:2" ht="12.75" customHeight="1" x14ac:dyDescent="0.35">
      <c r="B52" s="17"/>
    </row>
    <row r="53" spans="2:2" ht="12.75" customHeight="1" x14ac:dyDescent="0.25"/>
    <row r="54" spans="2:2" ht="12.75" customHeight="1" x14ac:dyDescent="0.25"/>
    <row r="55" spans="2:2" ht="12.75" customHeight="1" x14ac:dyDescent="0.25"/>
    <row r="56" spans="2:2" ht="12.75" customHeight="1" x14ac:dyDescent="0.25"/>
    <row r="57" spans="2:2" ht="12.75" customHeight="1" x14ac:dyDescent="0.25"/>
    <row r="58" spans="2:2" ht="12.75" customHeight="1" x14ac:dyDescent="0.25"/>
    <row r="59" spans="2:2" ht="12.75" customHeight="1" x14ac:dyDescent="0.25"/>
    <row r="60" spans="2:2" ht="12.75" customHeight="1" x14ac:dyDescent="0.25"/>
    <row r="61" spans="2:2" ht="12.75" customHeight="1" x14ac:dyDescent="0.25"/>
    <row r="62" spans="2:2" ht="12.75" customHeight="1" x14ac:dyDescent="0.25"/>
    <row r="63" spans="2:2" ht="12.75" customHeight="1" x14ac:dyDescent="0.25"/>
    <row r="64" spans="2:2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48576" spans="2:2" ht="13" x14ac:dyDescent="0.3">
      <c r="B1048576" s="178"/>
    </row>
  </sheetData>
  <sortState ref="B3:BJ21">
    <sortCondition descending="1" ref="N3:N21"/>
  </sortState>
  <mergeCells count="8">
    <mergeCell ref="BE1:BJ1"/>
    <mergeCell ref="AY1:BD1"/>
    <mergeCell ref="AG1:AL1"/>
    <mergeCell ref="AS1:AX1"/>
    <mergeCell ref="O1:T1"/>
    <mergeCell ref="U1:Z1"/>
    <mergeCell ref="AM1:AR1"/>
    <mergeCell ref="AA1:AF1"/>
  </mergeCells>
  <phoneticPr fontId="1" type="noConversion"/>
  <pageMargins left="0.69" right="0.64" top="1" bottom="1" header="0.5" footer="0.5"/>
  <pageSetup paperSize="9" scale="65" orientation="landscape" r:id="rId1"/>
  <headerFooter alignWithMargins="0">
    <oddHeader>&amp;L&amp;P (&amp;N)&amp;C&amp;18&amp;F &amp;A</oddHeader>
    <oddFooter>&amp;L&amp;D</oddFooter>
  </headerFooter>
  <colBreaks count="1" manualBreakCount="1">
    <brk id="3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ADA4D-4235-4951-A858-AC7C5D6EB11C}">
  <dimension ref="C3:N13"/>
  <sheetViews>
    <sheetView workbookViewId="0">
      <selection activeCell="D17" sqref="D17"/>
    </sheetView>
  </sheetViews>
  <sheetFormatPr defaultRowHeight="12.5" x14ac:dyDescent="0.25"/>
  <cols>
    <col min="4" max="4" width="16.453125" customWidth="1"/>
    <col min="5" max="5" width="16.26953125" customWidth="1"/>
    <col min="7" max="7" width="12.26953125" customWidth="1"/>
  </cols>
  <sheetData>
    <row r="3" spans="3:14" ht="13" thickBot="1" x14ac:dyDescent="0.3">
      <c r="C3" s="159" t="s">
        <v>0</v>
      </c>
      <c r="D3" s="158" t="s">
        <v>1</v>
      </c>
      <c r="E3" s="158" t="s">
        <v>2</v>
      </c>
      <c r="F3" s="143" t="s">
        <v>22</v>
      </c>
      <c r="G3" s="257" t="s">
        <v>71</v>
      </c>
      <c r="H3" s="228" t="s">
        <v>10</v>
      </c>
      <c r="I3" s="246">
        <v>5</v>
      </c>
      <c r="J3" s="246" t="s">
        <v>11</v>
      </c>
      <c r="K3" s="196" t="s">
        <v>12</v>
      </c>
      <c r="L3" s="196" t="s">
        <v>13</v>
      </c>
      <c r="M3" s="196" t="s">
        <v>14</v>
      </c>
      <c r="N3" s="27" t="s">
        <v>259</v>
      </c>
    </row>
    <row r="4" spans="3:14" x14ac:dyDescent="0.25">
      <c r="C4" s="149">
        <v>1</v>
      </c>
      <c r="D4" s="16" t="s">
        <v>162</v>
      </c>
      <c r="E4" s="16" t="s">
        <v>17</v>
      </c>
      <c r="F4" s="10">
        <v>2004</v>
      </c>
      <c r="G4" s="131">
        <v>384</v>
      </c>
      <c r="H4" s="124">
        <v>1</v>
      </c>
      <c r="I4" s="142">
        <v>4</v>
      </c>
      <c r="J4" s="142">
        <f>CEILING(100*I4/$I$3,1)*2</f>
        <v>160</v>
      </c>
      <c r="K4" s="259">
        <v>40</v>
      </c>
      <c r="L4" s="259">
        <v>60</v>
      </c>
      <c r="M4" s="260">
        <f t="shared" ref="M4:M13" si="0">J4+K4+L4</f>
        <v>260</v>
      </c>
      <c r="N4" s="261">
        <f t="shared" ref="N4:N13" si="1">M4+G4</f>
        <v>644</v>
      </c>
    </row>
    <row r="5" spans="3:14" x14ac:dyDescent="0.25">
      <c r="C5" s="149">
        <v>2</v>
      </c>
      <c r="D5" s="8" t="s">
        <v>36</v>
      </c>
      <c r="E5" s="5" t="s">
        <v>20</v>
      </c>
      <c r="F5" s="4">
        <v>2004</v>
      </c>
      <c r="G5" s="124">
        <v>271</v>
      </c>
      <c r="H5" s="124">
        <v>2</v>
      </c>
      <c r="I5" s="142">
        <v>4</v>
      </c>
      <c r="J5" s="142">
        <f t="shared" ref="J5:J12" si="2">CEILING(100*I5/$I$3,1)*2</f>
        <v>160</v>
      </c>
      <c r="K5" s="263">
        <v>40</v>
      </c>
      <c r="L5" s="263">
        <v>40</v>
      </c>
      <c r="M5" s="261">
        <f t="shared" si="0"/>
        <v>240</v>
      </c>
      <c r="N5" s="261">
        <f t="shared" si="1"/>
        <v>511</v>
      </c>
    </row>
    <row r="6" spans="3:14" x14ac:dyDescent="0.25">
      <c r="C6" s="155">
        <v>3</v>
      </c>
      <c r="D6" s="8" t="s">
        <v>159</v>
      </c>
      <c r="E6" s="8" t="s">
        <v>33</v>
      </c>
      <c r="F6" s="4">
        <v>2004</v>
      </c>
      <c r="G6" s="124">
        <v>304</v>
      </c>
      <c r="H6" s="124">
        <v>4</v>
      </c>
      <c r="I6" s="142">
        <v>3</v>
      </c>
      <c r="J6" s="142">
        <f t="shared" si="2"/>
        <v>120</v>
      </c>
      <c r="K6" s="263">
        <v>40</v>
      </c>
      <c r="L6" s="263"/>
      <c r="M6" s="261">
        <f t="shared" si="0"/>
        <v>160</v>
      </c>
      <c r="N6" s="261">
        <f t="shared" si="1"/>
        <v>464</v>
      </c>
    </row>
    <row r="7" spans="3:14" x14ac:dyDescent="0.25">
      <c r="C7" s="155">
        <v>4</v>
      </c>
      <c r="D7" s="8" t="s">
        <v>160</v>
      </c>
      <c r="E7" s="8" t="s">
        <v>33</v>
      </c>
      <c r="F7" s="4">
        <v>2005</v>
      </c>
      <c r="G7" s="124">
        <v>269</v>
      </c>
      <c r="H7" s="124">
        <v>5</v>
      </c>
      <c r="I7" s="142">
        <v>3</v>
      </c>
      <c r="J7" s="142">
        <f t="shared" si="2"/>
        <v>120</v>
      </c>
      <c r="K7" s="263">
        <v>40</v>
      </c>
      <c r="L7" s="263"/>
      <c r="M7" s="261">
        <f t="shared" si="0"/>
        <v>160</v>
      </c>
      <c r="N7" s="261">
        <f t="shared" si="1"/>
        <v>429</v>
      </c>
    </row>
    <row r="8" spans="3:14" x14ac:dyDescent="0.25">
      <c r="C8" s="149">
        <v>5</v>
      </c>
      <c r="D8" s="85" t="s">
        <v>161</v>
      </c>
      <c r="E8" s="8" t="s">
        <v>33</v>
      </c>
      <c r="F8" s="11">
        <v>2006</v>
      </c>
      <c r="G8" s="124">
        <v>364</v>
      </c>
      <c r="H8" s="124"/>
      <c r="I8" s="142"/>
      <c r="J8" s="142">
        <f t="shared" si="2"/>
        <v>0</v>
      </c>
      <c r="K8" s="263"/>
      <c r="L8" s="263"/>
      <c r="M8" s="261">
        <f t="shared" si="0"/>
        <v>0</v>
      </c>
      <c r="N8" s="261">
        <f t="shared" si="1"/>
        <v>364</v>
      </c>
    </row>
    <row r="9" spans="3:14" x14ac:dyDescent="0.25">
      <c r="C9" s="149">
        <v>6</v>
      </c>
      <c r="D9" s="8" t="s">
        <v>233</v>
      </c>
      <c r="E9" s="8" t="s">
        <v>16</v>
      </c>
      <c r="F9" s="4">
        <v>2004</v>
      </c>
      <c r="G9" s="124">
        <v>136</v>
      </c>
      <c r="H9" s="124">
        <v>3</v>
      </c>
      <c r="I9" s="142">
        <v>3</v>
      </c>
      <c r="J9" s="142">
        <f t="shared" si="2"/>
        <v>120</v>
      </c>
      <c r="K9" s="263">
        <v>40</v>
      </c>
      <c r="L9" s="263">
        <v>20</v>
      </c>
      <c r="M9" s="261">
        <f t="shared" si="0"/>
        <v>180</v>
      </c>
      <c r="N9" s="261">
        <f t="shared" si="1"/>
        <v>316</v>
      </c>
    </row>
    <row r="10" spans="3:14" x14ac:dyDescent="0.25">
      <c r="C10" s="149">
        <v>7</v>
      </c>
      <c r="D10" s="5" t="s">
        <v>163</v>
      </c>
      <c r="E10" s="5" t="s">
        <v>33</v>
      </c>
      <c r="F10" s="4">
        <v>2004</v>
      </c>
      <c r="G10" s="124">
        <v>106</v>
      </c>
      <c r="H10" s="124">
        <v>6</v>
      </c>
      <c r="I10" s="142">
        <v>2</v>
      </c>
      <c r="J10" s="142">
        <f t="shared" si="2"/>
        <v>80</v>
      </c>
      <c r="K10" s="263">
        <v>40</v>
      </c>
      <c r="L10" s="263"/>
      <c r="M10" s="261">
        <f t="shared" si="0"/>
        <v>120</v>
      </c>
      <c r="N10" s="261">
        <f t="shared" si="1"/>
        <v>226</v>
      </c>
    </row>
    <row r="11" spans="3:14" x14ac:dyDescent="0.25">
      <c r="C11" s="149">
        <v>8</v>
      </c>
      <c r="D11" s="16" t="s">
        <v>165</v>
      </c>
      <c r="E11" s="8" t="s">
        <v>33</v>
      </c>
      <c r="F11" s="10">
        <v>2005</v>
      </c>
      <c r="G11" s="124">
        <v>124</v>
      </c>
      <c r="H11" s="124">
        <v>7</v>
      </c>
      <c r="I11" s="142">
        <v>1</v>
      </c>
      <c r="J11" s="142">
        <f t="shared" si="2"/>
        <v>40</v>
      </c>
      <c r="K11" s="263">
        <v>40</v>
      </c>
      <c r="L11" s="263"/>
      <c r="M11" s="261">
        <f t="shared" si="0"/>
        <v>80</v>
      </c>
      <c r="N11" s="261">
        <f t="shared" si="1"/>
        <v>204</v>
      </c>
    </row>
    <row r="12" spans="3:14" x14ac:dyDescent="0.25">
      <c r="C12" s="149">
        <v>9</v>
      </c>
      <c r="D12" s="8" t="s">
        <v>175</v>
      </c>
      <c r="E12" s="5" t="s">
        <v>16</v>
      </c>
      <c r="F12" s="4">
        <v>2004</v>
      </c>
      <c r="G12" s="124">
        <v>184</v>
      </c>
      <c r="H12" s="124"/>
      <c r="I12" s="142"/>
      <c r="J12" s="142">
        <f t="shared" si="2"/>
        <v>0</v>
      </c>
      <c r="K12" s="263"/>
      <c r="L12" s="263"/>
      <c r="M12" s="261">
        <f t="shared" si="0"/>
        <v>0</v>
      </c>
      <c r="N12" s="261">
        <f t="shared" si="1"/>
        <v>184</v>
      </c>
    </row>
    <row r="13" spans="3:14" ht="13" thickBot="1" x14ac:dyDescent="0.3">
      <c r="C13" s="271">
        <v>10</v>
      </c>
      <c r="D13" s="22" t="s">
        <v>158</v>
      </c>
      <c r="E13" s="20" t="s">
        <v>16</v>
      </c>
      <c r="F13" s="21">
        <v>2003</v>
      </c>
      <c r="G13" s="143">
        <v>160</v>
      </c>
      <c r="H13" s="143"/>
      <c r="I13" s="264"/>
      <c r="J13" s="264">
        <f t="shared" ref="J5:J13" si="3">CEILING(100*I14/$I$3,1)*2</f>
        <v>0</v>
      </c>
      <c r="K13" s="266"/>
      <c r="L13" s="266"/>
      <c r="M13" s="267">
        <f t="shared" si="0"/>
        <v>0</v>
      </c>
      <c r="N13" s="267">
        <f t="shared" si="1"/>
        <v>160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CF754-FC81-4BFC-8BA6-BA24E31C52DC}">
  <dimension ref="C1:P24"/>
  <sheetViews>
    <sheetView workbookViewId="0">
      <selection activeCell="G4" sqref="G4"/>
    </sheetView>
  </sheetViews>
  <sheetFormatPr defaultRowHeight="12.5" x14ac:dyDescent="0.25"/>
  <cols>
    <col min="1" max="3" width="8.7265625" style="108"/>
    <col min="4" max="4" width="20" style="108" customWidth="1"/>
    <col min="5" max="5" width="16.54296875" style="108" customWidth="1"/>
    <col min="6" max="9" width="8.7265625" style="108"/>
    <col min="10" max="10" width="2.81640625" style="108" customWidth="1"/>
    <col min="11" max="11" width="8.7265625" style="108"/>
    <col min="12" max="12" width="4.90625" style="108" customWidth="1"/>
    <col min="13" max="13" width="6.08984375" style="108" customWidth="1"/>
    <col min="14" max="14" width="5.7265625" style="108" customWidth="1"/>
    <col min="15" max="16384" width="8.7265625" style="108"/>
  </cols>
  <sheetData>
    <row r="1" spans="3:16" x14ac:dyDescent="0.25">
      <c r="I1" s="108" t="s">
        <v>68</v>
      </c>
      <c r="J1" s="108">
        <v>6</v>
      </c>
    </row>
    <row r="2" spans="3:16" x14ac:dyDescent="0.25">
      <c r="K2" s="160"/>
    </row>
    <row r="3" spans="3:16" x14ac:dyDescent="0.25">
      <c r="C3" s="141"/>
      <c r="D3" s="141"/>
      <c r="E3" s="141"/>
      <c r="F3" s="141"/>
      <c r="G3" s="141" t="s">
        <v>67</v>
      </c>
      <c r="H3" s="142" t="s">
        <v>12</v>
      </c>
      <c r="I3" s="142" t="s">
        <v>13</v>
      </c>
      <c r="J3" s="140"/>
      <c r="K3" s="138" t="s">
        <v>66</v>
      </c>
      <c r="L3" s="141" t="s">
        <v>13</v>
      </c>
      <c r="M3" s="124" t="s">
        <v>65</v>
      </c>
      <c r="N3" s="140"/>
      <c r="O3" s="139" t="s">
        <v>64</v>
      </c>
      <c r="P3" s="138"/>
    </row>
    <row r="4" spans="3:16" ht="13" x14ac:dyDescent="0.3">
      <c r="C4" s="149">
        <v>1</v>
      </c>
      <c r="D4" s="156"/>
      <c r="E4" s="156"/>
      <c r="F4" s="131"/>
      <c r="G4" s="214"/>
      <c r="H4" s="121"/>
      <c r="I4" s="121"/>
      <c r="K4" s="176"/>
      <c r="L4" s="148"/>
      <c r="M4" s="123"/>
      <c r="O4" s="123"/>
      <c r="P4" s="136"/>
    </row>
    <row r="5" spans="3:16" ht="13" x14ac:dyDescent="0.3">
      <c r="C5" s="174">
        <v>2</v>
      </c>
      <c r="D5" s="152"/>
      <c r="E5" s="152"/>
      <c r="F5" s="124"/>
      <c r="G5" s="215"/>
      <c r="H5" s="121"/>
      <c r="I5" s="121"/>
      <c r="K5" s="120"/>
      <c r="L5" s="148"/>
      <c r="M5" s="123"/>
      <c r="O5" s="123"/>
      <c r="P5" s="119"/>
    </row>
    <row r="6" spans="3:16" ht="13" x14ac:dyDescent="0.3">
      <c r="C6" s="174">
        <v>3</v>
      </c>
      <c r="D6" s="152"/>
      <c r="E6" s="150"/>
      <c r="F6" s="124"/>
      <c r="G6" s="215"/>
      <c r="H6" s="121"/>
      <c r="I6" s="121"/>
      <c r="K6" s="120"/>
      <c r="L6" s="148"/>
      <c r="M6" s="123"/>
      <c r="O6" s="123"/>
      <c r="P6" s="119"/>
    </row>
    <row r="7" spans="3:16" ht="13" x14ac:dyDescent="0.3">
      <c r="C7" s="174">
        <v>4</v>
      </c>
      <c r="D7" s="151"/>
      <c r="E7" s="151"/>
      <c r="F7" s="124"/>
      <c r="G7" s="215"/>
      <c r="H7" s="121"/>
      <c r="I7" s="121"/>
      <c r="K7" s="120"/>
      <c r="L7" s="148"/>
      <c r="M7" s="123"/>
      <c r="O7" s="123"/>
      <c r="P7" s="119"/>
    </row>
    <row r="8" spans="3:16" ht="13" x14ac:dyDescent="0.3">
      <c r="C8" s="174">
        <v>5</v>
      </c>
      <c r="D8" s="150"/>
      <c r="E8" s="150"/>
      <c r="F8" s="124"/>
      <c r="G8" s="215"/>
      <c r="H8" s="121"/>
      <c r="I8" s="121"/>
      <c r="K8" s="120"/>
      <c r="L8" s="148"/>
      <c r="M8" s="123"/>
      <c r="O8" s="123"/>
      <c r="P8" s="119"/>
    </row>
    <row r="9" spans="3:16" ht="15" customHeight="1" x14ac:dyDescent="0.3">
      <c r="C9" s="174">
        <v>6</v>
      </c>
      <c r="D9" s="150"/>
      <c r="E9" s="152"/>
      <c r="F9" s="124"/>
      <c r="G9" s="215"/>
      <c r="H9" s="121"/>
      <c r="I9" s="121"/>
      <c r="K9" s="120"/>
      <c r="L9" s="148"/>
      <c r="M9" s="123"/>
      <c r="O9" s="123"/>
      <c r="P9" s="119"/>
    </row>
    <row r="10" spans="3:16" ht="13" x14ac:dyDescent="0.3">
      <c r="C10" s="174">
        <v>7</v>
      </c>
      <c r="D10" s="150"/>
      <c r="E10" s="151"/>
      <c r="F10" s="124"/>
      <c r="G10" s="215"/>
      <c r="H10" s="121"/>
      <c r="I10" s="121"/>
      <c r="K10" s="120"/>
      <c r="L10" s="148"/>
      <c r="M10" s="153"/>
      <c r="O10" s="123"/>
      <c r="P10" s="119"/>
    </row>
    <row r="11" spans="3:16" ht="13" x14ac:dyDescent="0.3">
      <c r="C11" s="175">
        <v>8</v>
      </c>
      <c r="D11" s="150"/>
      <c r="E11" s="150"/>
      <c r="F11" s="124"/>
      <c r="G11" s="215"/>
      <c r="H11" s="121"/>
      <c r="I11" s="121"/>
      <c r="K11" s="120"/>
      <c r="L11" s="148"/>
      <c r="M11" s="123"/>
      <c r="O11" s="123"/>
      <c r="P11" s="119"/>
    </row>
    <row r="12" spans="3:16" ht="13" x14ac:dyDescent="0.3">
      <c r="C12" s="174">
        <v>9</v>
      </c>
      <c r="D12" s="150"/>
      <c r="E12" s="150"/>
      <c r="F12" s="124"/>
      <c r="G12" s="215"/>
      <c r="H12" s="121"/>
      <c r="I12" s="121"/>
      <c r="K12" s="120"/>
      <c r="L12" s="148"/>
      <c r="M12" s="123"/>
      <c r="O12" s="123"/>
      <c r="P12" s="119"/>
    </row>
    <row r="13" spans="3:16" ht="13" x14ac:dyDescent="0.3">
      <c r="C13" s="174">
        <v>10</v>
      </c>
      <c r="D13" s="150"/>
      <c r="E13" s="154"/>
      <c r="F13" s="124"/>
      <c r="G13" s="215"/>
      <c r="H13" s="121"/>
      <c r="I13" s="121"/>
      <c r="K13" s="120"/>
      <c r="L13" s="148"/>
      <c r="M13" s="153"/>
      <c r="O13" s="123"/>
      <c r="P13" s="119"/>
    </row>
    <row r="14" spans="3:16" ht="13" x14ac:dyDescent="0.3">
      <c r="C14" s="174">
        <v>11</v>
      </c>
      <c r="D14" s="150"/>
      <c r="E14" s="150"/>
      <c r="F14" s="124"/>
      <c r="G14" s="215"/>
      <c r="H14" s="121"/>
      <c r="I14" s="121"/>
      <c r="K14" s="120"/>
      <c r="L14" s="148"/>
      <c r="M14" s="123"/>
      <c r="O14" s="123"/>
      <c r="P14" s="119"/>
    </row>
    <row r="15" spans="3:16" ht="13" x14ac:dyDescent="0.3">
      <c r="C15" s="174">
        <v>12</v>
      </c>
      <c r="D15" s="152"/>
      <c r="E15" s="150"/>
      <c r="F15" s="124"/>
      <c r="G15" s="215"/>
      <c r="H15" s="121"/>
      <c r="I15" s="121"/>
      <c r="K15" s="120"/>
      <c r="L15" s="148"/>
      <c r="M15" s="123"/>
      <c r="O15" s="123"/>
      <c r="P15" s="119"/>
    </row>
    <row r="16" spans="3:16" ht="13" x14ac:dyDescent="0.3">
      <c r="C16" s="173">
        <v>13</v>
      </c>
      <c r="D16" s="152"/>
      <c r="E16" s="150"/>
      <c r="F16" s="124"/>
      <c r="G16" s="215"/>
      <c r="H16" s="121"/>
      <c r="I16" s="121"/>
      <c r="K16" s="120"/>
      <c r="L16" s="148"/>
      <c r="M16" s="123"/>
      <c r="O16" s="123"/>
      <c r="P16" s="119"/>
    </row>
    <row r="17" spans="3:16" ht="13.5" thickBot="1" x14ac:dyDescent="0.35">
      <c r="C17" s="147">
        <v>14</v>
      </c>
      <c r="D17" s="146"/>
      <c r="E17" s="172"/>
      <c r="F17" s="116"/>
      <c r="G17" s="216"/>
      <c r="H17" s="162"/>
      <c r="I17" s="162"/>
      <c r="J17" s="163"/>
      <c r="K17" s="165"/>
      <c r="L17" s="171"/>
      <c r="M17" s="166"/>
      <c r="N17" s="163"/>
      <c r="O17" s="166"/>
      <c r="P17" s="161"/>
    </row>
    <row r="18" spans="3:16" ht="13" thickTop="1" x14ac:dyDescent="0.25">
      <c r="K18" s="120"/>
      <c r="L18" s="148"/>
      <c r="O18" s="170"/>
    </row>
    <row r="19" spans="3:16" x14ac:dyDescent="0.25">
      <c r="K19" s="120"/>
      <c r="L19" s="148"/>
      <c r="O19" s="170"/>
    </row>
    <row r="20" spans="3:16" x14ac:dyDescent="0.25">
      <c r="K20" s="120"/>
      <c r="L20" s="148"/>
    </row>
    <row r="21" spans="3:16" x14ac:dyDescent="0.25">
      <c r="K21" s="120"/>
      <c r="L21" s="148"/>
    </row>
    <row r="22" spans="3:16" x14ac:dyDescent="0.25">
      <c r="K22" s="120"/>
      <c r="L22" s="148"/>
    </row>
    <row r="23" spans="3:16" x14ac:dyDescent="0.25">
      <c r="K23" s="120"/>
      <c r="L23" s="148"/>
    </row>
    <row r="24" spans="3:16" x14ac:dyDescent="0.25">
      <c r="K24" s="120"/>
      <c r="L24" s="148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302C9-8B70-45F7-A805-95E322544DD6}">
  <dimension ref="C1:P19"/>
  <sheetViews>
    <sheetView topLeftCell="B1" workbookViewId="0">
      <selection activeCell="D5" sqref="D5"/>
    </sheetView>
  </sheetViews>
  <sheetFormatPr defaultRowHeight="12.5" x14ac:dyDescent="0.25"/>
  <cols>
    <col min="1" max="3" width="8.7265625" style="108"/>
    <col min="4" max="4" width="21.7265625" style="108" customWidth="1"/>
    <col min="5" max="5" width="20.26953125" style="108" customWidth="1"/>
    <col min="6" max="6" width="10.90625" style="108" customWidth="1"/>
    <col min="7" max="16384" width="8.7265625" style="108"/>
  </cols>
  <sheetData>
    <row r="1" spans="3:16" x14ac:dyDescent="0.25">
      <c r="I1" s="145" t="s">
        <v>68</v>
      </c>
      <c r="J1" s="120">
        <v>6</v>
      </c>
    </row>
    <row r="4" spans="3:16" ht="13" thickBot="1" x14ac:dyDescent="0.3">
      <c r="C4" s="144" t="s">
        <v>0</v>
      </c>
      <c r="D4" s="144" t="s">
        <v>1</v>
      </c>
      <c r="E4" s="144" t="s">
        <v>2</v>
      </c>
      <c r="F4" s="143" t="s">
        <v>22</v>
      </c>
      <c r="G4" s="141" t="s">
        <v>67</v>
      </c>
      <c r="H4" s="142" t="s">
        <v>12</v>
      </c>
      <c r="I4" s="142" t="s">
        <v>13</v>
      </c>
      <c r="J4" s="140"/>
      <c r="K4" s="138" t="s">
        <v>66</v>
      </c>
      <c r="L4" s="141" t="s">
        <v>13</v>
      </c>
      <c r="M4" s="124" t="s">
        <v>65</v>
      </c>
      <c r="N4" s="140"/>
      <c r="O4" s="139" t="s">
        <v>64</v>
      </c>
      <c r="P4" s="138"/>
    </row>
    <row r="5" spans="3:16" ht="13" x14ac:dyDescent="0.3">
      <c r="C5" s="126">
        <v>1</v>
      </c>
      <c r="D5" s="134"/>
      <c r="E5" s="151"/>
      <c r="F5" s="142"/>
      <c r="G5" s="123"/>
      <c r="H5" s="121"/>
      <c r="I5" s="121"/>
      <c r="K5" s="120"/>
      <c r="L5" s="122">
        <f t="shared" ref="L5:L18" si="0">CEILING(100*K5/$J$1,1)</f>
        <v>0</v>
      </c>
      <c r="M5" s="121">
        <f t="shared" ref="M5:M18" si="1">L5*2</f>
        <v>0</v>
      </c>
      <c r="O5" s="121">
        <f t="shared" ref="O5:O18" si="2">+M5+I5+H5+G5</f>
        <v>0</v>
      </c>
      <c r="P5" s="136"/>
    </row>
    <row r="6" spans="3:16" ht="13" x14ac:dyDescent="0.3">
      <c r="C6" s="126">
        <v>2</v>
      </c>
      <c r="D6" s="132"/>
      <c r="E6" s="132"/>
      <c r="F6" s="124"/>
      <c r="G6" s="123"/>
      <c r="H6" s="121"/>
      <c r="I6" s="121"/>
      <c r="K6" s="120"/>
      <c r="L6" s="122">
        <f t="shared" si="0"/>
        <v>0</v>
      </c>
      <c r="M6" s="121">
        <f t="shared" si="1"/>
        <v>0</v>
      </c>
      <c r="O6" s="121">
        <f t="shared" si="2"/>
        <v>0</v>
      </c>
      <c r="P6" s="119"/>
    </row>
    <row r="7" spans="3:16" ht="14" customHeight="1" x14ac:dyDescent="0.3">
      <c r="C7" s="126">
        <v>3</v>
      </c>
      <c r="D7" s="125"/>
      <c r="E7" s="132"/>
      <c r="F7" s="124"/>
      <c r="G7" s="123"/>
      <c r="H7" s="121"/>
      <c r="I7" s="121"/>
      <c r="K7" s="120"/>
      <c r="L7" s="122">
        <f t="shared" si="0"/>
        <v>0</v>
      </c>
      <c r="M7" s="121">
        <f t="shared" si="1"/>
        <v>0</v>
      </c>
      <c r="O7" s="121">
        <f t="shared" si="2"/>
        <v>0</v>
      </c>
      <c r="P7" s="119"/>
    </row>
    <row r="8" spans="3:16" ht="14" customHeight="1" x14ac:dyDescent="0.3">
      <c r="C8" s="126">
        <v>4</v>
      </c>
      <c r="D8" s="125"/>
      <c r="E8" s="125"/>
      <c r="F8" s="124"/>
      <c r="G8" s="123"/>
      <c r="H8" s="121"/>
      <c r="I8" s="121"/>
      <c r="K8" s="120"/>
      <c r="L8" s="122">
        <f t="shared" si="0"/>
        <v>0</v>
      </c>
      <c r="M8" s="121">
        <f t="shared" si="1"/>
        <v>0</v>
      </c>
      <c r="O8" s="121">
        <f t="shared" si="2"/>
        <v>0</v>
      </c>
      <c r="P8" s="119"/>
    </row>
    <row r="9" spans="3:16" ht="13" x14ac:dyDescent="0.3">
      <c r="C9" s="126">
        <v>5</v>
      </c>
      <c r="D9" s="125"/>
      <c r="E9" s="132"/>
      <c r="F9" s="124"/>
      <c r="G9" s="123"/>
      <c r="H9" s="121"/>
      <c r="I9" s="123"/>
      <c r="K9" s="120"/>
      <c r="L9" s="122">
        <f t="shared" si="0"/>
        <v>0</v>
      </c>
      <c r="M9" s="121">
        <f t="shared" si="1"/>
        <v>0</v>
      </c>
      <c r="O9" s="121">
        <f t="shared" si="2"/>
        <v>0</v>
      </c>
      <c r="P9" s="119"/>
    </row>
    <row r="10" spans="3:16" ht="13" x14ac:dyDescent="0.3">
      <c r="C10" s="126">
        <v>6</v>
      </c>
      <c r="D10" s="132"/>
      <c r="E10" s="151"/>
      <c r="F10" s="124"/>
      <c r="G10" s="123"/>
      <c r="H10" s="121"/>
      <c r="I10" s="123"/>
      <c r="K10" s="120"/>
      <c r="L10" s="122">
        <f t="shared" si="0"/>
        <v>0</v>
      </c>
      <c r="M10" s="121">
        <f t="shared" si="1"/>
        <v>0</v>
      </c>
      <c r="O10" s="121">
        <f t="shared" si="2"/>
        <v>0</v>
      </c>
      <c r="P10" s="119"/>
    </row>
    <row r="11" spans="3:16" ht="11.5" customHeight="1" x14ac:dyDescent="0.3">
      <c r="C11" s="126">
        <v>7</v>
      </c>
      <c r="D11" s="151"/>
      <c r="E11" s="151"/>
      <c r="F11" s="142"/>
      <c r="G11" s="123"/>
      <c r="H11" s="121"/>
      <c r="I11" s="123"/>
      <c r="K11" s="120"/>
      <c r="L11" s="122">
        <f t="shared" si="0"/>
        <v>0</v>
      </c>
      <c r="M11" s="121">
        <f t="shared" si="1"/>
        <v>0</v>
      </c>
      <c r="O11" s="121">
        <f t="shared" si="2"/>
        <v>0</v>
      </c>
      <c r="P11" s="119"/>
    </row>
    <row r="12" spans="3:16" ht="13" x14ac:dyDescent="0.3">
      <c r="C12" s="126">
        <v>8</v>
      </c>
      <c r="D12" s="125"/>
      <c r="E12" s="125"/>
      <c r="F12" s="124"/>
      <c r="G12" s="123"/>
      <c r="H12" s="121"/>
      <c r="I12" s="123"/>
      <c r="K12" s="120"/>
      <c r="L12" s="122">
        <f t="shared" si="0"/>
        <v>0</v>
      </c>
      <c r="M12" s="121">
        <f t="shared" si="1"/>
        <v>0</v>
      </c>
      <c r="O12" s="121">
        <f t="shared" si="2"/>
        <v>0</v>
      </c>
      <c r="P12" s="119"/>
    </row>
    <row r="13" spans="3:16" ht="12" customHeight="1" x14ac:dyDescent="0.3">
      <c r="C13" s="126">
        <v>9</v>
      </c>
      <c r="D13" s="151"/>
      <c r="E13" s="151"/>
      <c r="F13" s="142"/>
      <c r="G13" s="123"/>
      <c r="H13" s="121"/>
      <c r="I13" s="123"/>
      <c r="K13" s="120"/>
      <c r="L13" s="122">
        <f t="shared" si="0"/>
        <v>0</v>
      </c>
      <c r="M13" s="121">
        <f t="shared" si="1"/>
        <v>0</v>
      </c>
      <c r="O13" s="121">
        <f t="shared" si="2"/>
        <v>0</v>
      </c>
      <c r="P13" s="119"/>
    </row>
    <row r="14" spans="3:16" ht="16" customHeight="1" x14ac:dyDescent="0.3">
      <c r="C14" s="126">
        <v>10</v>
      </c>
      <c r="D14" s="125"/>
      <c r="E14" s="169"/>
      <c r="F14" s="124"/>
      <c r="G14" s="123"/>
      <c r="H14" s="123"/>
      <c r="I14" s="123"/>
      <c r="K14" s="120"/>
      <c r="L14" s="122">
        <f t="shared" si="0"/>
        <v>0</v>
      </c>
      <c r="M14" s="121">
        <f t="shared" si="1"/>
        <v>0</v>
      </c>
      <c r="O14" s="121">
        <f t="shared" si="2"/>
        <v>0</v>
      </c>
      <c r="P14" s="119"/>
    </row>
    <row r="15" spans="3:16" ht="13" x14ac:dyDescent="0.3">
      <c r="C15" s="126">
        <v>11</v>
      </c>
      <c r="D15" s="125"/>
      <c r="E15" s="168"/>
      <c r="F15" s="124"/>
      <c r="G15" s="123"/>
      <c r="H15" s="123"/>
      <c r="I15" s="123"/>
      <c r="K15" s="120"/>
      <c r="L15" s="122">
        <f t="shared" si="0"/>
        <v>0</v>
      </c>
      <c r="M15" s="121">
        <f t="shared" si="1"/>
        <v>0</v>
      </c>
      <c r="O15" s="121">
        <f t="shared" si="2"/>
        <v>0</v>
      </c>
      <c r="P15" s="119"/>
    </row>
    <row r="16" spans="3:16" ht="13" x14ac:dyDescent="0.3">
      <c r="C16" s="126">
        <v>12</v>
      </c>
      <c r="D16" s="125"/>
      <c r="E16" s="125"/>
      <c r="F16" s="124"/>
      <c r="G16" s="123"/>
      <c r="H16" s="123"/>
      <c r="I16" s="123"/>
      <c r="K16" s="120"/>
      <c r="L16" s="122">
        <f t="shared" si="0"/>
        <v>0</v>
      </c>
      <c r="M16" s="121">
        <f t="shared" si="1"/>
        <v>0</v>
      </c>
      <c r="O16" s="121">
        <f t="shared" si="2"/>
        <v>0</v>
      </c>
      <c r="P16" s="119"/>
    </row>
    <row r="17" spans="3:16" ht="13" x14ac:dyDescent="0.3">
      <c r="C17" s="126">
        <v>13</v>
      </c>
      <c r="D17" s="132"/>
      <c r="E17" s="125"/>
      <c r="F17" s="124"/>
      <c r="G17" s="123"/>
      <c r="H17" s="123"/>
      <c r="I17" s="123"/>
      <c r="K17" s="120"/>
      <c r="L17" s="122">
        <f t="shared" si="0"/>
        <v>0</v>
      </c>
      <c r="M17" s="121">
        <f t="shared" si="1"/>
        <v>0</v>
      </c>
      <c r="O17" s="121">
        <f t="shared" si="2"/>
        <v>0</v>
      </c>
      <c r="P17" s="119"/>
    </row>
    <row r="18" spans="3:16" ht="13.5" thickBot="1" x14ac:dyDescent="0.35">
      <c r="C18" s="118">
        <v>14</v>
      </c>
      <c r="D18" s="117"/>
      <c r="E18" s="125"/>
      <c r="F18" s="116"/>
      <c r="G18" s="167"/>
      <c r="H18" s="166"/>
      <c r="I18" s="166"/>
      <c r="J18" s="163"/>
      <c r="K18" s="165"/>
      <c r="L18" s="164">
        <f t="shared" si="0"/>
        <v>0</v>
      </c>
      <c r="M18" s="162">
        <f t="shared" si="1"/>
        <v>0</v>
      </c>
      <c r="N18" s="163"/>
      <c r="O18" s="162">
        <f t="shared" si="2"/>
        <v>0</v>
      </c>
      <c r="P18" s="161"/>
    </row>
    <row r="19" spans="3:16" ht="13" thickTop="1" x14ac:dyDescent="0.25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FD83A-9B5E-4EAB-ACF4-A699E4FA8507}">
  <dimension ref="A2:O25"/>
  <sheetViews>
    <sheetView workbookViewId="0">
      <selection activeCell="F5" sqref="F5"/>
    </sheetView>
  </sheetViews>
  <sheetFormatPr defaultRowHeight="12.5" x14ac:dyDescent="0.25"/>
  <cols>
    <col min="1" max="1" width="8.7265625" style="108"/>
    <col min="2" max="2" width="25.54296875" style="108" customWidth="1"/>
    <col min="3" max="3" width="14.90625" style="108" customWidth="1"/>
    <col min="4" max="4" width="10.54296875" style="108" customWidth="1"/>
    <col min="5" max="5" width="12.6328125" style="108" customWidth="1"/>
    <col min="6" max="6" width="12.54296875" style="108" customWidth="1"/>
    <col min="7" max="7" width="2.08984375" style="108" customWidth="1"/>
    <col min="8" max="8" width="9.7265625" style="108" customWidth="1"/>
    <col min="9" max="9" width="2.6328125" style="108" customWidth="1"/>
    <col min="10" max="10" width="10.54296875" style="108" customWidth="1"/>
    <col min="11" max="11" width="5.26953125" style="108" customWidth="1"/>
    <col min="12" max="12" width="8.7265625" style="108"/>
    <col min="13" max="13" width="3.26953125" style="108" customWidth="1"/>
    <col min="14" max="16384" width="8.7265625" style="108"/>
  </cols>
  <sheetData>
    <row r="2" spans="1:15" x14ac:dyDescent="0.25">
      <c r="J2" s="160" t="s">
        <v>74</v>
      </c>
      <c r="K2" s="108">
        <v>6</v>
      </c>
    </row>
    <row r="3" spans="1:15" x14ac:dyDescent="0.25">
      <c r="F3" s="226" t="s">
        <v>73</v>
      </c>
      <c r="H3" s="224" t="s">
        <v>72</v>
      </c>
    </row>
    <row r="4" spans="1:15" ht="13" thickBot="1" x14ac:dyDescent="0.3">
      <c r="A4" s="159" t="s">
        <v>0</v>
      </c>
      <c r="B4" s="158" t="s">
        <v>1</v>
      </c>
      <c r="C4" s="158" t="s">
        <v>2</v>
      </c>
      <c r="D4" s="143" t="s">
        <v>22</v>
      </c>
      <c r="E4" s="141" t="s">
        <v>71</v>
      </c>
      <c r="F4" s="227"/>
      <c r="G4" s="140"/>
      <c r="H4" s="225"/>
      <c r="I4" s="140"/>
      <c r="J4" s="139" t="s">
        <v>70</v>
      </c>
      <c r="K4" s="139" t="s">
        <v>69</v>
      </c>
      <c r="L4" s="157" t="s">
        <v>65</v>
      </c>
      <c r="M4" s="140"/>
      <c r="N4" s="139" t="s">
        <v>64</v>
      </c>
      <c r="O4" s="138"/>
    </row>
    <row r="5" spans="1:15" ht="13" x14ac:dyDescent="0.3">
      <c r="A5" s="149">
        <v>1</v>
      </c>
      <c r="B5" s="98" t="s">
        <v>80</v>
      </c>
      <c r="C5" s="60" t="s">
        <v>16</v>
      </c>
      <c r="D5" s="4">
        <v>2013</v>
      </c>
      <c r="E5" s="217">
        <v>519</v>
      </c>
      <c r="F5" s="217"/>
      <c r="G5" s="141"/>
      <c r="H5" s="217"/>
      <c r="I5" s="141"/>
      <c r="J5" s="142"/>
      <c r="K5" s="141"/>
      <c r="L5" s="217"/>
      <c r="M5" s="141"/>
      <c r="N5" s="218"/>
      <c r="O5" s="141"/>
    </row>
    <row r="6" spans="1:15" ht="13" x14ac:dyDescent="0.3">
      <c r="A6" s="149">
        <v>2</v>
      </c>
      <c r="B6" s="60" t="s">
        <v>82</v>
      </c>
      <c r="C6" s="60" t="s">
        <v>16</v>
      </c>
      <c r="D6" s="4">
        <v>2017</v>
      </c>
      <c r="E6" s="217">
        <v>469</v>
      </c>
      <c r="F6" s="217"/>
      <c r="G6" s="141"/>
      <c r="H6" s="217"/>
      <c r="I6" s="141"/>
      <c r="J6" s="142"/>
      <c r="K6" s="174"/>
      <c r="L6" s="219"/>
      <c r="M6" s="141"/>
      <c r="N6" s="220"/>
      <c r="O6" s="141"/>
    </row>
    <row r="7" spans="1:15" ht="13" x14ac:dyDescent="0.3">
      <c r="A7" s="155">
        <v>3</v>
      </c>
      <c r="B7" s="182" t="s">
        <v>81</v>
      </c>
      <c r="C7" s="60" t="s">
        <v>33</v>
      </c>
      <c r="D7" s="4">
        <v>2014</v>
      </c>
      <c r="E7" s="217">
        <v>459</v>
      </c>
      <c r="F7" s="217"/>
      <c r="G7" s="141"/>
      <c r="H7" s="217"/>
      <c r="I7" s="141"/>
      <c r="J7" s="142"/>
      <c r="K7" s="174"/>
      <c r="L7" s="217"/>
      <c r="M7" s="141"/>
      <c r="N7" s="218"/>
      <c r="O7" s="141"/>
    </row>
    <row r="8" spans="1:15" ht="13" x14ac:dyDescent="0.3">
      <c r="A8" s="155">
        <v>4</v>
      </c>
      <c r="B8" s="182" t="s">
        <v>83</v>
      </c>
      <c r="C8" s="60" t="s">
        <v>15</v>
      </c>
      <c r="D8" s="4">
        <v>2014</v>
      </c>
      <c r="E8" s="217">
        <v>435</v>
      </c>
      <c r="F8" s="217"/>
      <c r="G8" s="141"/>
      <c r="H8" s="217"/>
      <c r="I8" s="141"/>
      <c r="J8" s="142"/>
      <c r="K8" s="174"/>
      <c r="L8" s="217"/>
      <c r="M8" s="141"/>
      <c r="N8" s="220"/>
      <c r="O8" s="141"/>
    </row>
    <row r="9" spans="1:15" ht="13" customHeight="1" x14ac:dyDescent="0.3">
      <c r="A9" s="149">
        <v>5</v>
      </c>
      <c r="B9" s="86" t="s">
        <v>93</v>
      </c>
      <c r="C9" s="61" t="s">
        <v>16</v>
      </c>
      <c r="D9" s="4">
        <v>2015</v>
      </c>
      <c r="E9" s="217">
        <v>367</v>
      </c>
      <c r="F9" s="217"/>
      <c r="G9" s="141"/>
      <c r="H9" s="217"/>
      <c r="I9" s="141"/>
      <c r="J9" s="142"/>
      <c r="K9" s="174"/>
      <c r="L9" s="217"/>
      <c r="M9" s="141"/>
      <c r="N9" s="218"/>
      <c r="O9" s="141"/>
    </row>
    <row r="10" spans="1:15" ht="14.5" customHeight="1" x14ac:dyDescent="0.3">
      <c r="A10" s="149">
        <v>6</v>
      </c>
      <c r="B10" s="60" t="s">
        <v>92</v>
      </c>
      <c r="C10" s="61" t="s">
        <v>16</v>
      </c>
      <c r="D10" s="4">
        <v>2013</v>
      </c>
      <c r="E10" s="217">
        <v>322</v>
      </c>
      <c r="F10" s="217"/>
      <c r="G10" s="141"/>
      <c r="H10" s="217"/>
      <c r="I10" s="141"/>
      <c r="J10" s="142"/>
      <c r="K10" s="174"/>
      <c r="L10" s="217"/>
      <c r="M10" s="141"/>
      <c r="N10" s="218"/>
      <c r="O10" s="141"/>
    </row>
    <row r="11" spans="1:15" ht="13" x14ac:dyDescent="0.3">
      <c r="A11" s="149">
        <v>7</v>
      </c>
      <c r="B11" s="60" t="s">
        <v>42</v>
      </c>
      <c r="C11" s="61" t="s">
        <v>33</v>
      </c>
      <c r="D11" s="4">
        <v>2013</v>
      </c>
      <c r="E11" s="217">
        <v>301</v>
      </c>
      <c r="F11" s="217"/>
      <c r="G11" s="141"/>
      <c r="H11" s="217"/>
      <c r="I11" s="141"/>
      <c r="J11" s="142"/>
      <c r="K11" s="174"/>
      <c r="L11" s="217"/>
      <c r="M11" s="141"/>
      <c r="N11" s="220"/>
      <c r="O11" s="141"/>
    </row>
    <row r="12" spans="1:15" ht="13" x14ac:dyDescent="0.3">
      <c r="A12" s="149">
        <v>8</v>
      </c>
      <c r="B12" s="61" t="s">
        <v>44</v>
      </c>
      <c r="C12" s="60" t="s">
        <v>17</v>
      </c>
      <c r="D12" s="4">
        <v>2013</v>
      </c>
      <c r="E12" s="217">
        <v>298</v>
      </c>
      <c r="F12" s="217"/>
      <c r="G12" s="141"/>
      <c r="H12" s="217"/>
      <c r="I12" s="141"/>
      <c r="J12" s="142"/>
      <c r="K12" s="174"/>
      <c r="L12" s="217"/>
      <c r="M12" s="141"/>
      <c r="N12" s="218"/>
      <c r="O12" s="141"/>
    </row>
    <row r="13" spans="1:15" ht="12.5" customHeight="1" x14ac:dyDescent="0.3">
      <c r="A13" s="149">
        <v>9</v>
      </c>
      <c r="B13" s="60" t="s">
        <v>88</v>
      </c>
      <c r="C13" s="60" t="s">
        <v>17</v>
      </c>
      <c r="D13" s="4">
        <v>2014</v>
      </c>
      <c r="E13" s="217">
        <v>292</v>
      </c>
      <c r="F13" s="217"/>
      <c r="G13" s="141"/>
      <c r="H13" s="217"/>
      <c r="I13" s="141"/>
      <c r="J13" s="142"/>
      <c r="K13" s="174"/>
      <c r="L13" s="217"/>
      <c r="M13" s="141"/>
      <c r="N13" s="218"/>
      <c r="O13" s="141"/>
    </row>
    <row r="14" spans="1:15" ht="13" x14ac:dyDescent="0.3">
      <c r="A14" s="149">
        <v>10</v>
      </c>
      <c r="B14" s="61" t="s">
        <v>101</v>
      </c>
      <c r="C14" s="61" t="s">
        <v>16</v>
      </c>
      <c r="D14" s="4">
        <v>2013</v>
      </c>
      <c r="E14" s="217">
        <v>280</v>
      </c>
      <c r="F14" s="217"/>
      <c r="G14" s="141"/>
      <c r="H14" s="217"/>
      <c r="I14" s="141"/>
      <c r="J14" s="142"/>
      <c r="K14" s="174"/>
      <c r="L14" s="217"/>
      <c r="M14" s="141"/>
      <c r="N14" s="218"/>
      <c r="O14" s="141"/>
    </row>
    <row r="15" spans="1:15" ht="13" x14ac:dyDescent="0.3">
      <c r="A15" s="149">
        <v>11</v>
      </c>
      <c r="B15" s="60" t="s">
        <v>102</v>
      </c>
      <c r="C15" s="60" t="s">
        <v>20</v>
      </c>
      <c r="D15" s="4">
        <v>2016</v>
      </c>
      <c r="E15" s="217">
        <v>271</v>
      </c>
      <c r="F15" s="217"/>
      <c r="G15" s="141"/>
      <c r="H15" s="217"/>
      <c r="I15" s="141"/>
      <c r="J15" s="142"/>
      <c r="K15" s="174"/>
      <c r="L15" s="217"/>
      <c r="M15" s="141"/>
      <c r="N15" s="218"/>
      <c r="O15" s="141"/>
    </row>
    <row r="16" spans="1:15" ht="13" x14ac:dyDescent="0.3">
      <c r="A16" s="149">
        <v>12</v>
      </c>
      <c r="B16" s="60" t="s">
        <v>243</v>
      </c>
      <c r="C16" s="60" t="s">
        <v>15</v>
      </c>
      <c r="D16" s="4">
        <v>2014</v>
      </c>
      <c r="E16" s="217">
        <v>264</v>
      </c>
      <c r="F16" s="217"/>
      <c r="G16" s="141"/>
      <c r="H16" s="217"/>
      <c r="I16" s="141"/>
      <c r="J16" s="142"/>
      <c r="K16" s="174"/>
      <c r="L16" s="217"/>
      <c r="M16" s="141"/>
      <c r="N16" s="218"/>
      <c r="O16" s="141"/>
    </row>
    <row r="17" spans="1:15" ht="13" x14ac:dyDescent="0.3">
      <c r="A17" s="149">
        <v>13</v>
      </c>
      <c r="B17" s="61" t="s">
        <v>84</v>
      </c>
      <c r="C17" s="61" t="s">
        <v>85</v>
      </c>
      <c r="D17" s="4">
        <v>2014</v>
      </c>
      <c r="E17" s="217">
        <v>257</v>
      </c>
      <c r="F17" s="217"/>
      <c r="G17" s="141"/>
      <c r="H17" s="217"/>
      <c r="I17" s="141"/>
      <c r="J17" s="142"/>
      <c r="K17" s="174"/>
      <c r="L17" s="217"/>
      <c r="M17" s="141"/>
      <c r="N17" s="220"/>
      <c r="O17" s="141"/>
    </row>
    <row r="18" spans="1:15" ht="13" x14ac:dyDescent="0.3">
      <c r="A18" s="149">
        <v>14</v>
      </c>
      <c r="B18" s="60" t="s">
        <v>87</v>
      </c>
      <c r="C18" s="68" t="s">
        <v>85</v>
      </c>
      <c r="D18" s="71">
        <v>2014</v>
      </c>
      <c r="E18" s="217">
        <v>252</v>
      </c>
      <c r="F18" s="217"/>
      <c r="G18" s="141"/>
      <c r="H18" s="217"/>
      <c r="I18" s="141"/>
      <c r="J18" s="142"/>
      <c r="K18" s="174"/>
      <c r="L18" s="217"/>
      <c r="M18" s="141"/>
      <c r="N18" s="220"/>
      <c r="O18" s="141"/>
    </row>
    <row r="19" spans="1:15" ht="13" x14ac:dyDescent="0.3">
      <c r="A19" s="149">
        <v>15</v>
      </c>
      <c r="B19" s="84" t="s">
        <v>54</v>
      </c>
      <c r="C19" s="60" t="s">
        <v>15</v>
      </c>
      <c r="D19" s="4">
        <v>2013</v>
      </c>
      <c r="E19" s="217">
        <v>247</v>
      </c>
      <c r="F19" s="217"/>
      <c r="G19" s="141"/>
      <c r="H19" s="217"/>
      <c r="I19" s="141"/>
      <c r="J19" s="142"/>
      <c r="K19" s="174"/>
      <c r="L19" s="217"/>
      <c r="M19" s="141"/>
      <c r="N19" s="220"/>
      <c r="O19" s="141"/>
    </row>
    <row r="20" spans="1:15" ht="13" x14ac:dyDescent="0.3">
      <c r="A20" s="149">
        <v>16</v>
      </c>
      <c r="B20" s="60" t="s">
        <v>110</v>
      </c>
      <c r="C20" s="61" t="s">
        <v>16</v>
      </c>
      <c r="D20" s="4">
        <v>2014</v>
      </c>
      <c r="E20" s="217">
        <v>238</v>
      </c>
      <c r="F20" s="217"/>
      <c r="G20" s="141"/>
      <c r="H20" s="217"/>
      <c r="I20" s="141"/>
      <c r="J20" s="142"/>
      <c r="K20" s="174"/>
      <c r="L20" s="217"/>
      <c r="M20" s="141"/>
      <c r="N20" s="218"/>
      <c r="O20" s="141"/>
    </row>
    <row r="21" spans="1:15" ht="13" x14ac:dyDescent="0.3">
      <c r="A21" s="149">
        <v>17</v>
      </c>
      <c r="B21" s="60" t="s">
        <v>43</v>
      </c>
      <c r="C21" s="60" t="s">
        <v>33</v>
      </c>
      <c r="D21" s="4">
        <v>2013</v>
      </c>
      <c r="E21" s="217">
        <v>230</v>
      </c>
      <c r="F21" s="217"/>
      <c r="G21" s="141"/>
      <c r="H21" s="217"/>
      <c r="I21" s="141"/>
      <c r="J21" s="142"/>
      <c r="K21" s="174"/>
      <c r="L21" s="217"/>
      <c r="M21" s="141"/>
      <c r="N21" s="218"/>
      <c r="O21" s="141"/>
    </row>
    <row r="22" spans="1:15" ht="13" x14ac:dyDescent="0.3">
      <c r="A22" s="149">
        <v>18</v>
      </c>
      <c r="B22" s="61" t="s">
        <v>216</v>
      </c>
      <c r="C22" s="60" t="s">
        <v>20</v>
      </c>
      <c r="D22" s="4">
        <v>2017</v>
      </c>
      <c r="E22" s="217">
        <v>219</v>
      </c>
      <c r="F22" s="217"/>
      <c r="G22" s="141"/>
      <c r="H22" s="217"/>
      <c r="I22" s="141"/>
      <c r="J22" s="142"/>
      <c r="K22" s="174"/>
      <c r="L22" s="217"/>
      <c r="M22" s="141"/>
      <c r="N22" s="218"/>
      <c r="O22" s="141"/>
    </row>
    <row r="23" spans="1:15" ht="13" x14ac:dyDescent="0.3">
      <c r="A23" s="149">
        <v>19</v>
      </c>
      <c r="B23" s="177" t="s">
        <v>91</v>
      </c>
      <c r="C23" s="177" t="s">
        <v>15</v>
      </c>
      <c r="D23" s="11">
        <v>2015</v>
      </c>
      <c r="E23" s="217">
        <v>197</v>
      </c>
      <c r="F23" s="217"/>
      <c r="G23" s="141"/>
      <c r="H23" s="217"/>
      <c r="I23" s="141"/>
      <c r="J23" s="142"/>
      <c r="K23" s="174"/>
      <c r="L23" s="217"/>
      <c r="M23" s="141"/>
      <c r="N23" s="218"/>
      <c r="O23" s="141"/>
    </row>
    <row r="24" spans="1:15" ht="13.5" thickBot="1" x14ac:dyDescent="0.35">
      <c r="A24" s="147">
        <v>20</v>
      </c>
      <c r="B24" s="105" t="s">
        <v>97</v>
      </c>
      <c r="C24" s="105" t="s">
        <v>20</v>
      </c>
      <c r="D24" s="9">
        <v>2013</v>
      </c>
      <c r="E24" s="217">
        <v>190</v>
      </c>
      <c r="F24" s="217"/>
      <c r="G24" s="141"/>
      <c r="H24" s="217"/>
      <c r="I24" s="141"/>
      <c r="J24" s="142"/>
      <c r="K24" s="174"/>
      <c r="L24" s="217"/>
      <c r="M24" s="141"/>
      <c r="N24" s="218"/>
      <c r="O24" s="141"/>
    </row>
    <row r="25" spans="1:15" ht="13" thickTop="1" x14ac:dyDescent="0.25"/>
  </sheetData>
  <mergeCells count="2">
    <mergeCell ref="H3:H4"/>
    <mergeCell ref="F3:F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BA723-7C93-466B-A327-54C448A46DA9}">
  <dimension ref="B1:O15"/>
  <sheetViews>
    <sheetView workbookViewId="0">
      <selection activeCell="A5" sqref="A5"/>
    </sheetView>
  </sheetViews>
  <sheetFormatPr defaultRowHeight="12.5" x14ac:dyDescent="0.25"/>
  <cols>
    <col min="1" max="1" width="8.7265625" style="108"/>
    <col min="2" max="2" width="5" style="108" customWidth="1"/>
    <col min="3" max="3" width="20.1796875" style="108" customWidth="1"/>
    <col min="4" max="4" width="14.90625" style="108" customWidth="1"/>
    <col min="5" max="16384" width="8.7265625" style="108"/>
  </cols>
  <sheetData>
    <row r="1" spans="2:15" x14ac:dyDescent="0.25">
      <c r="I1" s="145" t="s">
        <v>68</v>
      </c>
      <c r="J1" s="108">
        <v>5</v>
      </c>
    </row>
    <row r="4" spans="2:15" ht="13" thickBot="1" x14ac:dyDescent="0.3">
      <c r="B4" s="144" t="s">
        <v>0</v>
      </c>
      <c r="C4" s="144" t="s">
        <v>1</v>
      </c>
      <c r="D4" s="144" t="s">
        <v>2</v>
      </c>
      <c r="E4" s="143" t="s">
        <v>22</v>
      </c>
      <c r="F4" s="141" t="s">
        <v>67</v>
      </c>
      <c r="G4" s="142" t="s">
        <v>12</v>
      </c>
      <c r="H4" s="142" t="s">
        <v>13</v>
      </c>
      <c r="I4" s="140"/>
      <c r="J4" s="138" t="s">
        <v>66</v>
      </c>
      <c r="K4" s="141" t="s">
        <v>13</v>
      </c>
      <c r="L4" s="124" t="s">
        <v>65</v>
      </c>
      <c r="M4" s="140"/>
      <c r="N4" s="139" t="s">
        <v>64</v>
      </c>
      <c r="O4" s="138"/>
    </row>
    <row r="5" spans="2:15" ht="16" customHeight="1" x14ac:dyDescent="0.3">
      <c r="B5" s="126">
        <v>1</v>
      </c>
      <c r="C5" s="126"/>
      <c r="D5" s="137"/>
      <c r="E5" s="131"/>
      <c r="F5" s="121"/>
      <c r="G5" s="121"/>
      <c r="H5" s="121"/>
      <c r="J5" s="120"/>
      <c r="K5" s="122"/>
      <c r="L5" s="121"/>
      <c r="N5" s="120"/>
      <c r="O5" s="136"/>
    </row>
    <row r="6" spans="2:15" ht="13" x14ac:dyDescent="0.3">
      <c r="B6" s="126">
        <v>2</v>
      </c>
      <c r="C6" s="125"/>
      <c r="D6" s="132"/>
      <c r="E6" s="124"/>
      <c r="F6" s="121"/>
      <c r="G6" s="121"/>
      <c r="H6" s="121"/>
      <c r="J6" s="120"/>
      <c r="K6" s="122"/>
      <c r="L6" s="121"/>
      <c r="N6" s="120"/>
      <c r="O6" s="119"/>
    </row>
    <row r="7" spans="2:15" ht="13" x14ac:dyDescent="0.3">
      <c r="B7" s="126">
        <v>3</v>
      </c>
      <c r="C7" s="125"/>
      <c r="D7" s="132"/>
      <c r="E7" s="124"/>
      <c r="F7" s="121"/>
      <c r="G7" s="121"/>
      <c r="H7" s="121"/>
      <c r="J7" s="120"/>
      <c r="K7" s="122"/>
      <c r="L7" s="121"/>
      <c r="N7" s="120"/>
      <c r="O7" s="119"/>
    </row>
    <row r="8" spans="2:15" ht="13" x14ac:dyDescent="0.3">
      <c r="B8" s="126">
        <v>4</v>
      </c>
      <c r="C8" s="132"/>
      <c r="D8" s="125"/>
      <c r="E8" s="124"/>
      <c r="F8" s="121"/>
      <c r="G8" s="121"/>
      <c r="H8" s="121"/>
      <c r="J8" s="120"/>
      <c r="K8" s="122"/>
      <c r="L8" s="121"/>
      <c r="N8" s="120"/>
      <c r="O8" s="119"/>
    </row>
    <row r="9" spans="2:15" ht="13" x14ac:dyDescent="0.3">
      <c r="B9" s="126">
        <v>5</v>
      </c>
      <c r="C9" s="135"/>
      <c r="D9" s="134"/>
      <c r="E9" s="133"/>
      <c r="F9" s="121"/>
      <c r="G9" s="121"/>
      <c r="H9" s="123"/>
      <c r="J9" s="120"/>
      <c r="K9" s="122"/>
      <c r="L9" s="121"/>
      <c r="N9" s="120"/>
      <c r="O9" s="119"/>
    </row>
    <row r="10" spans="2:15" ht="14" customHeight="1" x14ac:dyDescent="0.3">
      <c r="B10" s="126">
        <v>6</v>
      </c>
      <c r="C10" s="132"/>
      <c r="D10" s="132"/>
      <c r="E10" s="124"/>
      <c r="F10" s="121"/>
      <c r="G10" s="121"/>
      <c r="H10" s="123"/>
      <c r="J10" s="120"/>
      <c r="K10" s="122"/>
      <c r="L10" s="121"/>
      <c r="N10" s="120"/>
      <c r="O10" s="119"/>
    </row>
    <row r="11" spans="2:15" ht="15.5" customHeight="1" x14ac:dyDescent="0.3">
      <c r="B11" s="126">
        <v>7</v>
      </c>
      <c r="C11" s="132"/>
      <c r="D11" s="132"/>
      <c r="E11" s="124"/>
      <c r="F11" s="121"/>
      <c r="G11" s="121"/>
      <c r="H11" s="123"/>
      <c r="J11" s="120"/>
      <c r="K11" s="122"/>
      <c r="L11" s="121"/>
      <c r="N11" s="120"/>
      <c r="O11" s="119"/>
    </row>
    <row r="12" spans="2:15" ht="13" x14ac:dyDescent="0.3">
      <c r="B12" s="126">
        <v>8</v>
      </c>
      <c r="C12" s="126"/>
      <c r="D12" s="132"/>
      <c r="E12" s="131"/>
      <c r="F12" s="129"/>
      <c r="G12" s="129"/>
      <c r="H12" s="130"/>
      <c r="I12" s="128"/>
      <c r="J12" s="127"/>
      <c r="K12" s="122"/>
      <c r="L12" s="129"/>
      <c r="M12" s="128"/>
      <c r="N12" s="127"/>
      <c r="O12" s="119"/>
    </row>
    <row r="13" spans="2:15" ht="16.5" customHeight="1" x14ac:dyDescent="0.3">
      <c r="B13" s="126">
        <v>9</v>
      </c>
      <c r="C13" s="125"/>
      <c r="D13" s="125"/>
      <c r="E13" s="124"/>
      <c r="F13" s="121"/>
      <c r="G13" s="121"/>
      <c r="H13" s="123"/>
      <c r="J13" s="120"/>
      <c r="K13" s="122"/>
      <c r="L13" s="121"/>
      <c r="N13" s="120"/>
      <c r="O13" s="119"/>
    </row>
    <row r="14" spans="2:15" ht="13.5" thickBot="1" x14ac:dyDescent="0.35">
      <c r="B14" s="118">
        <v>10</v>
      </c>
      <c r="C14" s="117"/>
      <c r="D14" s="117"/>
      <c r="E14" s="116"/>
      <c r="F14" s="115"/>
      <c r="G14" s="112"/>
      <c r="H14" s="114"/>
      <c r="I14" s="111"/>
      <c r="J14" s="110"/>
      <c r="K14" s="113"/>
      <c r="L14" s="112"/>
      <c r="M14" s="111"/>
      <c r="N14" s="110"/>
      <c r="O14" s="109"/>
    </row>
    <row r="15" spans="2:15" ht="13" thickTop="1" x14ac:dyDescent="0.25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72833-9BF6-4820-8E77-F961FF213DE3}">
  <dimension ref="C3"/>
  <sheetViews>
    <sheetView workbookViewId="0">
      <selection activeCell="C4" sqref="C4"/>
    </sheetView>
  </sheetViews>
  <sheetFormatPr defaultRowHeight="12.5" x14ac:dyDescent="0.25"/>
  <sheetData>
    <row r="3" spans="3:3" x14ac:dyDescent="0.25">
      <c r="C3" s="7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13</vt:i4>
      </vt:variant>
      <vt:variant>
        <vt:lpstr>Namngivna områden</vt:lpstr>
      </vt:variant>
      <vt:variant>
        <vt:i4>4</vt:i4>
      </vt:variant>
    </vt:vector>
  </HeadingPairs>
  <TitlesOfParts>
    <vt:vector size="17" baseType="lpstr">
      <vt:lpstr>GP-res 23-24 Kl Y</vt:lpstr>
      <vt:lpstr>GPfinalY</vt:lpstr>
      <vt:lpstr>GP-res 23-24 kl M</vt:lpstr>
      <vt:lpstr>GPfinalM</vt:lpstr>
      <vt:lpstr>GP-res 23-24 kl K</vt:lpstr>
      <vt:lpstr>GPfinalK</vt:lpstr>
      <vt:lpstr>GP-res 23-24 kl J</vt:lpstr>
      <vt:lpstr>GPfinalJ</vt:lpstr>
      <vt:lpstr>GP-Final M</vt:lpstr>
      <vt:lpstr>GP-Final K</vt:lpstr>
      <vt:lpstr>GP-Final YM</vt:lpstr>
      <vt:lpstr>GP-Final J</vt:lpstr>
      <vt:lpstr>GP-final</vt:lpstr>
      <vt:lpstr>'GP-res 23-24 kl J'!Utskriftsrubriker</vt:lpstr>
      <vt:lpstr>'GP-res 23-24 kl K'!Utskriftsrubriker</vt:lpstr>
      <vt:lpstr>'GP-res 23-24 kl M'!Utskriftsrubriker</vt:lpstr>
      <vt:lpstr>'GP-res 23-24 Kl Y'!Utskriftsrubriker</vt:lpstr>
    </vt:vector>
  </TitlesOfParts>
  <Company>Mah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 Thapper</dc:creator>
  <cp:lastModifiedBy>Lindkvist, Leif</cp:lastModifiedBy>
  <cp:lastPrinted>2008-03-19T21:49:23Z</cp:lastPrinted>
  <dcterms:created xsi:type="dcterms:W3CDTF">2008-03-17T17:48:08Z</dcterms:created>
  <dcterms:modified xsi:type="dcterms:W3CDTF">2024-05-24T12:47:40Z</dcterms:modified>
</cp:coreProperties>
</file>