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unikom.se\HEMKATALOGER\personal_01\leli501\Skrivbord\GP\"/>
    </mc:Choice>
  </mc:AlternateContent>
  <xr:revisionPtr revIDLastSave="0" documentId="13_ncr:1_{6E156F82-A044-4154-A363-EE7EEF9FE293}" xr6:coauthVersionLast="36" xr6:coauthVersionMax="36" xr10:uidLastSave="{00000000-0000-0000-0000-000000000000}"/>
  <bookViews>
    <workbookView xWindow="2420" yWindow="870" windowWidth="20490" windowHeight="11760" tabRatio="546" firstSheet="1" activeTab="1" xr2:uid="{00000000-000D-0000-FFFF-FFFF00000000}"/>
  </bookViews>
  <sheets>
    <sheet name="GP-res 24-25 Kl Y" sheetId="1" state="hidden" r:id="rId1"/>
    <sheet name="GPfinalY" sheetId="15" r:id="rId2"/>
    <sheet name="GP-res 24-25 kl M" sheetId="5" state="hidden" r:id="rId3"/>
    <sheet name="GPfinalM" sheetId="16" r:id="rId4"/>
    <sheet name="GP-res 24-25 kl K" sheetId="7" state="hidden" r:id="rId5"/>
    <sheet name="GP-res 24-25 kl J" sheetId="6" state="hidden" r:id="rId6"/>
    <sheet name="GPfinalK" sheetId="17" r:id="rId7"/>
    <sheet name="GPfinalJ" sheetId="14" r:id="rId8"/>
  </sheets>
  <definedNames>
    <definedName name="_xlnm._FilterDatabase" localSheetId="5" hidden="1">'GP-res 24-25 kl J'!$B$3:$AX$15</definedName>
    <definedName name="_xlnm._FilterDatabase" localSheetId="0" hidden="1">'GP-res 24-25 Kl Y'!$B$3:$D$46</definedName>
    <definedName name="_xlnm.Print_Titles" localSheetId="5">'GP-res 24-25 kl J'!$A:$E</definedName>
    <definedName name="_xlnm.Print_Titles" localSheetId="4">'GP-res 24-25 kl K'!$A:$E</definedName>
    <definedName name="_xlnm.Print_Titles" localSheetId="2">'GP-res 24-25 kl M'!$A:$E</definedName>
    <definedName name="_xlnm.Print_Titles" localSheetId="0">'GP-res 24-25 Kl Y'!$A:$E</definedName>
  </definedNames>
  <calcPr calcId="191029"/>
</workbook>
</file>

<file path=xl/calcChain.xml><?xml version="1.0" encoding="utf-8"?>
<calcChain xmlns="http://schemas.openxmlformats.org/spreadsheetml/2006/main">
  <c r="J17" i="15" l="1"/>
  <c r="K17" i="15"/>
  <c r="L17" i="15"/>
  <c r="M17" i="15" l="1"/>
  <c r="N17" i="15" s="1"/>
  <c r="N26" i="1"/>
  <c r="N60" i="1"/>
  <c r="N104" i="1"/>
  <c r="N105" i="1"/>
  <c r="N106" i="1"/>
  <c r="N112" i="1"/>
  <c r="N113" i="1"/>
  <c r="N114" i="1"/>
  <c r="N120" i="1"/>
  <c r="N9" i="1"/>
  <c r="BO5" i="1"/>
  <c r="BP5" i="1"/>
  <c r="BQ5" i="1"/>
  <c r="BR5" i="1"/>
  <c r="N5" i="1" s="1"/>
  <c r="BO7" i="1"/>
  <c r="BP7" i="1"/>
  <c r="BQ7" i="1"/>
  <c r="BR7" i="1"/>
  <c r="N7" i="1" s="1"/>
  <c r="BO6" i="1"/>
  <c r="BP6" i="1"/>
  <c r="BQ6" i="1"/>
  <c r="BO9" i="1"/>
  <c r="BP9" i="1"/>
  <c r="BQ9" i="1"/>
  <c r="BR9" i="1"/>
  <c r="BO8" i="1"/>
  <c r="BP8" i="1"/>
  <c r="BQ8" i="1"/>
  <c r="BR8" i="1"/>
  <c r="N8" i="1" s="1"/>
  <c r="BO10" i="1"/>
  <c r="BP10" i="1"/>
  <c r="BQ10" i="1"/>
  <c r="BO12" i="1"/>
  <c r="BP12" i="1"/>
  <c r="BQ12" i="1"/>
  <c r="BR12" i="1"/>
  <c r="N12" i="1" s="1"/>
  <c r="BO13" i="1"/>
  <c r="BP13" i="1"/>
  <c r="BQ13" i="1"/>
  <c r="BR13" i="1"/>
  <c r="N13" i="1" s="1"/>
  <c r="BO14" i="1"/>
  <c r="BP14" i="1"/>
  <c r="BQ14" i="1"/>
  <c r="BR14" i="1"/>
  <c r="N14" i="1" s="1"/>
  <c r="BO16" i="1"/>
  <c r="BP16" i="1"/>
  <c r="BQ16" i="1"/>
  <c r="BR16" i="1"/>
  <c r="N16" i="1" s="1"/>
  <c r="BO11" i="1"/>
  <c r="BP11" i="1"/>
  <c r="BQ11" i="1"/>
  <c r="BR11" i="1"/>
  <c r="N11" i="1" s="1"/>
  <c r="BO17" i="1"/>
  <c r="BP17" i="1"/>
  <c r="BQ17" i="1"/>
  <c r="BR17" i="1"/>
  <c r="N17" i="1" s="1"/>
  <c r="BO18" i="1"/>
  <c r="BP18" i="1"/>
  <c r="BQ18" i="1"/>
  <c r="BR18" i="1"/>
  <c r="N18" i="1" s="1"/>
  <c r="BO15" i="1"/>
  <c r="BP15" i="1"/>
  <c r="BQ15" i="1"/>
  <c r="BR15" i="1"/>
  <c r="N15" i="1" s="1"/>
  <c r="BO19" i="1"/>
  <c r="BP19" i="1"/>
  <c r="BQ19" i="1"/>
  <c r="BR19" i="1"/>
  <c r="N19" i="1" s="1"/>
  <c r="BO21" i="1"/>
  <c r="BP21" i="1"/>
  <c r="BQ21" i="1"/>
  <c r="BR21" i="1"/>
  <c r="N21" i="1" s="1"/>
  <c r="BO30" i="1"/>
  <c r="BP30" i="1"/>
  <c r="BQ30" i="1"/>
  <c r="BR30" i="1"/>
  <c r="N30" i="1" s="1"/>
  <c r="BO32" i="1"/>
  <c r="BP32" i="1"/>
  <c r="BQ32" i="1"/>
  <c r="BR32" i="1"/>
  <c r="N32" i="1" s="1"/>
  <c r="BO22" i="1"/>
  <c r="BP22" i="1"/>
  <c r="BQ22" i="1"/>
  <c r="BR22" i="1"/>
  <c r="N22" i="1" s="1"/>
  <c r="BO24" i="1"/>
  <c r="BP24" i="1"/>
  <c r="BQ24" i="1"/>
  <c r="BR24" i="1"/>
  <c r="N24" i="1" s="1"/>
  <c r="BO25" i="1"/>
  <c r="BP25" i="1"/>
  <c r="BQ25" i="1"/>
  <c r="BR25" i="1"/>
  <c r="N25" i="1" s="1"/>
  <c r="BO23" i="1"/>
  <c r="BP23" i="1"/>
  <c r="BQ23" i="1"/>
  <c r="BR23" i="1"/>
  <c r="N23" i="1" s="1"/>
  <c r="BO20" i="1"/>
  <c r="BP20" i="1"/>
  <c r="BQ20" i="1"/>
  <c r="BR20" i="1"/>
  <c r="N20" i="1" s="1"/>
  <c r="BO27" i="1"/>
  <c r="BP27" i="1"/>
  <c r="BQ27" i="1"/>
  <c r="BR27" i="1"/>
  <c r="N27" i="1" s="1"/>
  <c r="BO34" i="1"/>
  <c r="BP34" i="1"/>
  <c r="BQ34" i="1"/>
  <c r="BR34" i="1"/>
  <c r="N34" i="1" s="1"/>
  <c r="BO35" i="1"/>
  <c r="BP35" i="1"/>
  <c r="BQ35" i="1"/>
  <c r="BR35" i="1"/>
  <c r="N35" i="1" s="1"/>
  <c r="BO28" i="1"/>
  <c r="BP28" i="1"/>
  <c r="BQ28" i="1"/>
  <c r="BR28" i="1"/>
  <c r="N28" i="1" s="1"/>
  <c r="BO26" i="1"/>
  <c r="BP26" i="1"/>
  <c r="BQ26" i="1"/>
  <c r="BR26" i="1"/>
  <c r="BO29" i="1"/>
  <c r="BP29" i="1"/>
  <c r="BQ29" i="1"/>
  <c r="BR29" i="1"/>
  <c r="N29" i="1" s="1"/>
  <c r="BO36" i="1"/>
  <c r="BP36" i="1"/>
  <c r="BQ36" i="1"/>
  <c r="BR36" i="1"/>
  <c r="N36" i="1" s="1"/>
  <c r="BO39" i="1"/>
  <c r="BP39" i="1"/>
  <c r="BQ39" i="1"/>
  <c r="BR39" i="1"/>
  <c r="N39" i="1" s="1"/>
  <c r="BO40" i="1"/>
  <c r="BP40" i="1"/>
  <c r="BQ40" i="1"/>
  <c r="BR40" i="1"/>
  <c r="N40" i="1" s="1"/>
  <c r="BO41" i="1"/>
  <c r="BP41" i="1"/>
  <c r="BQ41" i="1"/>
  <c r="BR41" i="1"/>
  <c r="N41" i="1" s="1"/>
  <c r="BO42" i="1"/>
  <c r="BP42" i="1"/>
  <c r="BQ42" i="1"/>
  <c r="BR42" i="1"/>
  <c r="N42" i="1" s="1"/>
  <c r="BO43" i="1"/>
  <c r="BP43" i="1"/>
  <c r="BQ43" i="1"/>
  <c r="BR43" i="1"/>
  <c r="N43" i="1" s="1"/>
  <c r="BO44" i="1"/>
  <c r="BP44" i="1"/>
  <c r="BQ44" i="1"/>
  <c r="BR44" i="1"/>
  <c r="N44" i="1" s="1"/>
  <c r="BO31" i="1"/>
  <c r="BP31" i="1"/>
  <c r="BQ31" i="1"/>
  <c r="BR31" i="1"/>
  <c r="N31" i="1" s="1"/>
  <c r="BO46" i="1"/>
  <c r="BP46" i="1"/>
  <c r="BQ46" i="1"/>
  <c r="BR46" i="1"/>
  <c r="N46" i="1" s="1"/>
  <c r="BO33" i="1"/>
  <c r="BP33" i="1"/>
  <c r="BQ33" i="1"/>
  <c r="BR33" i="1"/>
  <c r="N33" i="1" s="1"/>
  <c r="BO47" i="1"/>
  <c r="BP47" i="1"/>
  <c r="BQ47" i="1"/>
  <c r="BR47" i="1"/>
  <c r="N47" i="1" s="1"/>
  <c r="BO48" i="1"/>
  <c r="BP48" i="1"/>
  <c r="BQ48" i="1"/>
  <c r="BR48" i="1"/>
  <c r="N48" i="1" s="1"/>
  <c r="BO49" i="1"/>
  <c r="BP49" i="1"/>
  <c r="BQ49" i="1"/>
  <c r="BR49" i="1"/>
  <c r="N49" i="1" s="1"/>
  <c r="BO50" i="1"/>
  <c r="BP50" i="1"/>
  <c r="BQ50" i="1"/>
  <c r="BR50" i="1"/>
  <c r="N50" i="1" s="1"/>
  <c r="BO51" i="1"/>
  <c r="BP51" i="1"/>
  <c r="BQ51" i="1"/>
  <c r="BR51" i="1"/>
  <c r="N51" i="1" s="1"/>
  <c r="BO52" i="1"/>
  <c r="BP52" i="1"/>
  <c r="BQ52" i="1"/>
  <c r="BR52" i="1"/>
  <c r="N52" i="1" s="1"/>
  <c r="BO53" i="1"/>
  <c r="BP53" i="1"/>
  <c r="BQ53" i="1"/>
  <c r="BR53" i="1"/>
  <c r="N53" i="1" s="1"/>
  <c r="BO54" i="1"/>
  <c r="BP54" i="1"/>
  <c r="BQ54" i="1"/>
  <c r="BR54" i="1"/>
  <c r="N54" i="1" s="1"/>
  <c r="BO55" i="1"/>
  <c r="BP55" i="1"/>
  <c r="BQ55" i="1"/>
  <c r="BR55" i="1"/>
  <c r="N55" i="1" s="1"/>
  <c r="BO56" i="1"/>
  <c r="BP56" i="1"/>
  <c r="BQ56" i="1"/>
  <c r="BR56" i="1"/>
  <c r="N56" i="1" s="1"/>
  <c r="BO57" i="1"/>
  <c r="BP57" i="1"/>
  <c r="BQ57" i="1"/>
  <c r="BR57" i="1"/>
  <c r="N57" i="1" s="1"/>
  <c r="BO37" i="1"/>
  <c r="BP37" i="1"/>
  <c r="BQ37" i="1"/>
  <c r="BR37" i="1"/>
  <c r="N37" i="1" s="1"/>
  <c r="BO58" i="1"/>
  <c r="BP58" i="1"/>
  <c r="BQ58" i="1"/>
  <c r="BR58" i="1"/>
  <c r="N58" i="1" s="1"/>
  <c r="BO59" i="1"/>
  <c r="BP59" i="1"/>
  <c r="BQ59" i="1"/>
  <c r="BR59" i="1"/>
  <c r="N59" i="1" s="1"/>
  <c r="BO60" i="1"/>
  <c r="BP60" i="1"/>
  <c r="BQ60" i="1"/>
  <c r="BR60" i="1"/>
  <c r="BO61" i="1"/>
  <c r="BP61" i="1"/>
  <c r="BQ61" i="1"/>
  <c r="BR61" i="1"/>
  <c r="N61" i="1" s="1"/>
  <c r="BO62" i="1"/>
  <c r="BP62" i="1"/>
  <c r="BQ62" i="1"/>
  <c r="BR62" i="1"/>
  <c r="N62" i="1" s="1"/>
  <c r="BO63" i="1"/>
  <c r="BP63" i="1"/>
  <c r="BQ63" i="1"/>
  <c r="BR63" i="1"/>
  <c r="N63" i="1" s="1"/>
  <c r="BO64" i="1"/>
  <c r="BP64" i="1"/>
  <c r="BQ64" i="1"/>
  <c r="BR64" i="1"/>
  <c r="N64" i="1" s="1"/>
  <c r="BO65" i="1"/>
  <c r="BP65" i="1"/>
  <c r="BQ65" i="1"/>
  <c r="BR65" i="1"/>
  <c r="N65" i="1" s="1"/>
  <c r="BO66" i="1"/>
  <c r="BP66" i="1"/>
  <c r="BQ66" i="1"/>
  <c r="BR66" i="1"/>
  <c r="N66" i="1" s="1"/>
  <c r="BO67" i="1"/>
  <c r="BP67" i="1"/>
  <c r="BQ67" i="1"/>
  <c r="BR67" i="1"/>
  <c r="N67" i="1" s="1"/>
  <c r="BO68" i="1"/>
  <c r="BP68" i="1"/>
  <c r="BQ68" i="1"/>
  <c r="BR68" i="1"/>
  <c r="N68" i="1" s="1"/>
  <c r="BO69" i="1"/>
  <c r="BP69" i="1"/>
  <c r="BQ69" i="1"/>
  <c r="BR69" i="1"/>
  <c r="N69" i="1" s="1"/>
  <c r="BO71" i="1"/>
  <c r="BP71" i="1"/>
  <c r="BQ71" i="1"/>
  <c r="BR71" i="1"/>
  <c r="N71" i="1" s="1"/>
  <c r="BO72" i="1"/>
  <c r="BP72" i="1"/>
  <c r="BQ72" i="1"/>
  <c r="BR72" i="1"/>
  <c r="N72" i="1" s="1"/>
  <c r="BO73" i="1"/>
  <c r="BP73" i="1"/>
  <c r="BQ73" i="1"/>
  <c r="BR73" i="1"/>
  <c r="N73" i="1" s="1"/>
  <c r="BO38" i="1"/>
  <c r="BP38" i="1"/>
  <c r="BQ38" i="1"/>
  <c r="BR38" i="1"/>
  <c r="N38" i="1" s="1"/>
  <c r="BO75" i="1"/>
  <c r="BP75" i="1"/>
  <c r="BQ75" i="1"/>
  <c r="BR75" i="1"/>
  <c r="N75" i="1" s="1"/>
  <c r="BO76" i="1"/>
  <c r="BP76" i="1"/>
  <c r="BQ76" i="1"/>
  <c r="BR76" i="1"/>
  <c r="N76" i="1" s="1"/>
  <c r="BO77" i="1"/>
  <c r="BP77" i="1"/>
  <c r="BQ77" i="1"/>
  <c r="BR77" i="1"/>
  <c r="N77" i="1" s="1"/>
  <c r="BO78" i="1"/>
  <c r="BP78" i="1"/>
  <c r="BQ78" i="1"/>
  <c r="BR78" i="1"/>
  <c r="N78" i="1" s="1"/>
  <c r="BO79" i="1"/>
  <c r="BP79" i="1"/>
  <c r="BQ79" i="1"/>
  <c r="BR79" i="1"/>
  <c r="N79" i="1" s="1"/>
  <c r="BO80" i="1"/>
  <c r="BP80" i="1"/>
  <c r="BQ80" i="1"/>
  <c r="BR80" i="1"/>
  <c r="N80" i="1" s="1"/>
  <c r="BO45" i="1"/>
  <c r="BP45" i="1"/>
  <c r="BQ45" i="1"/>
  <c r="BR45" i="1"/>
  <c r="N45" i="1" s="1"/>
  <c r="BO81" i="1"/>
  <c r="BP81" i="1"/>
  <c r="BQ81" i="1"/>
  <c r="BR81" i="1"/>
  <c r="N81" i="1" s="1"/>
  <c r="BO82" i="1"/>
  <c r="BP82" i="1"/>
  <c r="BQ82" i="1"/>
  <c r="BR82" i="1"/>
  <c r="N82" i="1" s="1"/>
  <c r="BO83" i="1"/>
  <c r="BP83" i="1"/>
  <c r="BQ83" i="1"/>
  <c r="BR83" i="1"/>
  <c r="N83" i="1" s="1"/>
  <c r="BO84" i="1"/>
  <c r="BP84" i="1"/>
  <c r="BQ84" i="1"/>
  <c r="BR84" i="1"/>
  <c r="N84" i="1" s="1"/>
  <c r="BO85" i="1"/>
  <c r="BP85" i="1"/>
  <c r="BQ85" i="1"/>
  <c r="BR85" i="1"/>
  <c r="N85" i="1" s="1"/>
  <c r="BO86" i="1"/>
  <c r="BP86" i="1"/>
  <c r="BQ86" i="1"/>
  <c r="BR86" i="1"/>
  <c r="N86" i="1" s="1"/>
  <c r="BO87" i="1"/>
  <c r="BP87" i="1"/>
  <c r="BQ87" i="1"/>
  <c r="BR87" i="1"/>
  <c r="N87" i="1" s="1"/>
  <c r="BO90" i="1"/>
  <c r="BP90" i="1"/>
  <c r="BQ90" i="1"/>
  <c r="BR90" i="1"/>
  <c r="N90" i="1" s="1"/>
  <c r="BO91" i="1"/>
  <c r="BP91" i="1"/>
  <c r="BQ91" i="1"/>
  <c r="BR91" i="1"/>
  <c r="N91" i="1" s="1"/>
  <c r="BO92" i="1"/>
  <c r="BP92" i="1"/>
  <c r="BQ92" i="1"/>
  <c r="BR92" i="1"/>
  <c r="N92" i="1" s="1"/>
  <c r="BO93" i="1"/>
  <c r="BP93" i="1"/>
  <c r="BQ93" i="1"/>
  <c r="BR93" i="1"/>
  <c r="N93" i="1" s="1"/>
  <c r="BO95" i="1"/>
  <c r="BP95" i="1"/>
  <c r="BQ95" i="1"/>
  <c r="BR95" i="1"/>
  <c r="N95" i="1" s="1"/>
  <c r="BO70" i="1"/>
  <c r="BP70" i="1"/>
  <c r="BQ70" i="1"/>
  <c r="BR70" i="1"/>
  <c r="N70" i="1" s="1"/>
  <c r="BO74" i="1"/>
  <c r="BP74" i="1"/>
  <c r="BQ74" i="1"/>
  <c r="BR74" i="1"/>
  <c r="N74" i="1" s="1"/>
  <c r="BO88" i="1"/>
  <c r="BP88" i="1"/>
  <c r="BQ88" i="1"/>
  <c r="BR88" i="1"/>
  <c r="N88" i="1" s="1"/>
  <c r="BO89" i="1"/>
  <c r="BP89" i="1"/>
  <c r="BQ89" i="1"/>
  <c r="BR89" i="1"/>
  <c r="N89" i="1" s="1"/>
  <c r="BO94" i="1"/>
  <c r="BP94" i="1"/>
  <c r="BQ94" i="1"/>
  <c r="BR94" i="1"/>
  <c r="N94" i="1" s="1"/>
  <c r="BO96" i="1"/>
  <c r="BP96" i="1"/>
  <c r="BQ96" i="1"/>
  <c r="BR96" i="1"/>
  <c r="N96" i="1" s="1"/>
  <c r="BO97" i="1"/>
  <c r="BP97" i="1"/>
  <c r="BQ97" i="1"/>
  <c r="BR97" i="1"/>
  <c r="N97" i="1" s="1"/>
  <c r="BO98" i="1"/>
  <c r="BP98" i="1"/>
  <c r="BQ98" i="1"/>
  <c r="BR98" i="1"/>
  <c r="N98" i="1" s="1"/>
  <c r="BO99" i="1"/>
  <c r="BP99" i="1"/>
  <c r="BQ99" i="1"/>
  <c r="BR99" i="1"/>
  <c r="N99" i="1" s="1"/>
  <c r="BO100" i="1"/>
  <c r="BP100" i="1"/>
  <c r="BQ100" i="1"/>
  <c r="BR100" i="1"/>
  <c r="N100" i="1" s="1"/>
  <c r="BO101" i="1"/>
  <c r="BP101" i="1"/>
  <c r="BQ101" i="1"/>
  <c r="BR101" i="1"/>
  <c r="N101" i="1" s="1"/>
  <c r="BO102" i="1"/>
  <c r="BP102" i="1"/>
  <c r="BQ102" i="1"/>
  <c r="BR102" i="1"/>
  <c r="N102" i="1" s="1"/>
  <c r="BO103" i="1"/>
  <c r="BP103" i="1"/>
  <c r="BQ103" i="1"/>
  <c r="BR103" i="1"/>
  <c r="N103" i="1" s="1"/>
  <c r="BO104" i="1"/>
  <c r="BP104" i="1"/>
  <c r="BQ104" i="1"/>
  <c r="BR104" i="1"/>
  <c r="BO105" i="1"/>
  <c r="BP105" i="1"/>
  <c r="BQ105" i="1"/>
  <c r="BR105" i="1"/>
  <c r="BO106" i="1"/>
  <c r="BP106" i="1"/>
  <c r="BQ106" i="1"/>
  <c r="BR106" i="1"/>
  <c r="BO107" i="1"/>
  <c r="BP107" i="1"/>
  <c r="BQ107" i="1"/>
  <c r="BR107" i="1"/>
  <c r="N107" i="1" s="1"/>
  <c r="BO108" i="1"/>
  <c r="BP108" i="1"/>
  <c r="BQ108" i="1"/>
  <c r="BR108" i="1"/>
  <c r="N108" i="1" s="1"/>
  <c r="BO109" i="1"/>
  <c r="BP109" i="1"/>
  <c r="BQ109" i="1"/>
  <c r="BR109" i="1"/>
  <c r="N109" i="1" s="1"/>
  <c r="BO110" i="1"/>
  <c r="BP110" i="1"/>
  <c r="BQ110" i="1"/>
  <c r="BR110" i="1"/>
  <c r="N110" i="1" s="1"/>
  <c r="BO111" i="1"/>
  <c r="BP111" i="1"/>
  <c r="BQ111" i="1"/>
  <c r="BR111" i="1"/>
  <c r="N111" i="1" s="1"/>
  <c r="BO112" i="1"/>
  <c r="BP112" i="1"/>
  <c r="BQ112" i="1"/>
  <c r="BR112" i="1"/>
  <c r="BO113" i="1"/>
  <c r="BP113" i="1"/>
  <c r="BQ113" i="1"/>
  <c r="BR113" i="1"/>
  <c r="BO114" i="1"/>
  <c r="BP114" i="1"/>
  <c r="BQ114" i="1"/>
  <c r="BR114" i="1"/>
  <c r="BO115" i="1"/>
  <c r="BP115" i="1"/>
  <c r="BQ115" i="1"/>
  <c r="BR115" i="1"/>
  <c r="N115" i="1" s="1"/>
  <c r="BO116" i="1"/>
  <c r="BP116" i="1"/>
  <c r="BQ116" i="1"/>
  <c r="BR116" i="1"/>
  <c r="N116" i="1" s="1"/>
  <c r="BO117" i="1"/>
  <c r="BP117" i="1"/>
  <c r="BQ117" i="1"/>
  <c r="BR117" i="1"/>
  <c r="N117" i="1" s="1"/>
  <c r="BO118" i="1"/>
  <c r="BP118" i="1"/>
  <c r="BQ118" i="1"/>
  <c r="BR118" i="1"/>
  <c r="N118" i="1" s="1"/>
  <c r="BO119" i="1"/>
  <c r="BP119" i="1"/>
  <c r="BQ119" i="1"/>
  <c r="BR119" i="1"/>
  <c r="N119" i="1" s="1"/>
  <c r="BO120" i="1"/>
  <c r="BP120" i="1"/>
  <c r="BQ120" i="1"/>
  <c r="BR120" i="1"/>
  <c r="BO121" i="1"/>
  <c r="BP121" i="1"/>
  <c r="BQ121" i="1"/>
  <c r="BR121" i="1"/>
  <c r="N121" i="1" s="1"/>
  <c r="BO122" i="1"/>
  <c r="BP122" i="1"/>
  <c r="BQ122" i="1"/>
  <c r="BR122" i="1"/>
  <c r="N122" i="1" s="1"/>
  <c r="BO123" i="1"/>
  <c r="BP123" i="1"/>
  <c r="BQ123" i="1"/>
  <c r="BR123" i="1"/>
  <c r="N123" i="1" s="1"/>
  <c r="BO3" i="1"/>
  <c r="BO4" i="1"/>
  <c r="BQ3" i="1"/>
  <c r="BP3" i="1"/>
  <c r="BQ4" i="1"/>
  <c r="BP4" i="1"/>
  <c r="BR10" i="1" l="1"/>
  <c r="N10" i="1" s="1"/>
  <c r="BR6" i="1"/>
  <c r="N6" i="1" s="1"/>
  <c r="BR3" i="1"/>
  <c r="N3" i="1" s="1"/>
  <c r="BR4" i="1"/>
  <c r="N4" i="1" s="1"/>
  <c r="BA46" i="7"/>
  <c r="BA42" i="7"/>
  <c r="BA15" i="7"/>
  <c r="BA18" i="7"/>
  <c r="BA3" i="7"/>
  <c r="BA43" i="7" l="1"/>
  <c r="BA56" i="7"/>
  <c r="BA30" i="7"/>
  <c r="BA31" i="7"/>
  <c r="BA36" i="7"/>
  <c r="BA37" i="7"/>
  <c r="BA44" i="7"/>
  <c r="BA47" i="7"/>
  <c r="BA60" i="7"/>
  <c r="BA61" i="7"/>
  <c r="BA62" i="7"/>
  <c r="BA63" i="7"/>
  <c r="BA64" i="7"/>
  <c r="BA65" i="7"/>
  <c r="BA66" i="7"/>
  <c r="BA67" i="7"/>
  <c r="BA68" i="7"/>
  <c r="BA69" i="7"/>
  <c r="BA70" i="7"/>
  <c r="BI3" i="5"/>
  <c r="R84" i="1" l="1"/>
  <c r="S84" i="1"/>
  <c r="T84" i="1"/>
  <c r="U84" i="1"/>
  <c r="F84" i="1" s="1"/>
  <c r="X84" i="1"/>
  <c r="Y84" i="1"/>
  <c r="Z84" i="1"/>
  <c r="AA84" i="1"/>
  <c r="G84" i="1" s="1"/>
  <c r="AD84" i="1"/>
  <c r="AE84" i="1"/>
  <c r="AF84" i="1"/>
  <c r="AG84" i="1"/>
  <c r="H84" i="1" s="1"/>
  <c r="AL84" i="1"/>
  <c r="AM84" i="1"/>
  <c r="AN84" i="1"/>
  <c r="I84" i="1" s="1"/>
  <c r="AQ84" i="1"/>
  <c r="AR84" i="1"/>
  <c r="AS84" i="1"/>
  <c r="AW84" i="1"/>
  <c r="AX84" i="1"/>
  <c r="AY84" i="1"/>
  <c r="AZ84" i="1"/>
  <c r="K84" i="1" s="1"/>
  <c r="BC84" i="1"/>
  <c r="BD84" i="1"/>
  <c r="BE84" i="1"/>
  <c r="BF84" i="1"/>
  <c r="L84" i="1" s="1"/>
  <c r="BI84" i="1"/>
  <c r="BJ84" i="1"/>
  <c r="BK84" i="1"/>
  <c r="BL84" i="1"/>
  <c r="M84" i="1" s="1"/>
  <c r="R85" i="1"/>
  <c r="S85" i="1"/>
  <c r="T85" i="1"/>
  <c r="U85" i="1"/>
  <c r="F85" i="1" s="1"/>
  <c r="X85" i="1"/>
  <c r="Y85" i="1"/>
  <c r="Z85" i="1"/>
  <c r="AA85" i="1"/>
  <c r="G85" i="1" s="1"/>
  <c r="AD85" i="1"/>
  <c r="AE85" i="1"/>
  <c r="AF85" i="1"/>
  <c r="AG85" i="1"/>
  <c r="H85" i="1" s="1"/>
  <c r="AL85" i="1"/>
  <c r="AM85" i="1"/>
  <c r="AN85" i="1"/>
  <c r="I85" i="1" s="1"/>
  <c r="AQ85" i="1"/>
  <c r="AR85" i="1"/>
  <c r="AS85" i="1"/>
  <c r="AW85" i="1"/>
  <c r="AX85" i="1"/>
  <c r="AY85" i="1"/>
  <c r="AZ85" i="1"/>
  <c r="K85" i="1" s="1"/>
  <c r="BC85" i="1"/>
  <c r="BD85" i="1"/>
  <c r="BE85" i="1"/>
  <c r="BF85" i="1"/>
  <c r="L85" i="1" s="1"/>
  <c r="BI85" i="1"/>
  <c r="BJ85" i="1"/>
  <c r="BK85" i="1"/>
  <c r="BL85" i="1"/>
  <c r="M85" i="1" s="1"/>
  <c r="R86" i="1"/>
  <c r="S86" i="1"/>
  <c r="T86" i="1"/>
  <c r="U86" i="1"/>
  <c r="F86" i="1" s="1"/>
  <c r="X86" i="1"/>
  <c r="Y86" i="1"/>
  <c r="Z86" i="1"/>
  <c r="AA86" i="1"/>
  <c r="G86" i="1" s="1"/>
  <c r="AD86" i="1"/>
  <c r="AE86" i="1"/>
  <c r="AF86" i="1"/>
  <c r="AG86" i="1"/>
  <c r="H86" i="1" s="1"/>
  <c r="AL86" i="1"/>
  <c r="AM86" i="1"/>
  <c r="AN86" i="1"/>
  <c r="I86" i="1" s="1"/>
  <c r="AQ86" i="1"/>
  <c r="AR86" i="1"/>
  <c r="AS86" i="1"/>
  <c r="AW86" i="1"/>
  <c r="AX86" i="1"/>
  <c r="AY86" i="1"/>
  <c r="AZ86" i="1"/>
  <c r="K86" i="1" s="1"/>
  <c r="BC86" i="1"/>
  <c r="BD86" i="1"/>
  <c r="BE86" i="1"/>
  <c r="BF86" i="1"/>
  <c r="L86" i="1" s="1"/>
  <c r="BI86" i="1"/>
  <c r="BJ86" i="1"/>
  <c r="BK86" i="1"/>
  <c r="BL86" i="1"/>
  <c r="M86" i="1" s="1"/>
  <c r="R69" i="1"/>
  <c r="S69" i="1"/>
  <c r="T69" i="1"/>
  <c r="U69" i="1"/>
  <c r="F69" i="1" s="1"/>
  <c r="X69" i="1"/>
  <c r="Y69" i="1"/>
  <c r="Z69" i="1"/>
  <c r="AA69" i="1"/>
  <c r="G69" i="1" s="1"/>
  <c r="AD69" i="1"/>
  <c r="AE69" i="1"/>
  <c r="AF69" i="1"/>
  <c r="AG69" i="1"/>
  <c r="H69" i="1" s="1"/>
  <c r="AL69" i="1"/>
  <c r="AM69" i="1"/>
  <c r="AN69" i="1"/>
  <c r="I69" i="1" s="1"/>
  <c r="AQ69" i="1"/>
  <c r="AR69" i="1"/>
  <c r="AS69" i="1"/>
  <c r="AW69" i="1"/>
  <c r="AX69" i="1"/>
  <c r="AY69" i="1"/>
  <c r="AZ69" i="1"/>
  <c r="K69" i="1" s="1"/>
  <c r="BC69" i="1"/>
  <c r="BD69" i="1"/>
  <c r="BE69" i="1"/>
  <c r="BF69" i="1"/>
  <c r="L69" i="1" s="1"/>
  <c r="BI69" i="1"/>
  <c r="BJ69" i="1"/>
  <c r="BK69" i="1"/>
  <c r="BL69" i="1"/>
  <c r="M69" i="1" s="1"/>
  <c r="R87" i="1"/>
  <c r="S87" i="1"/>
  <c r="T87" i="1"/>
  <c r="U87" i="1"/>
  <c r="F87" i="1" s="1"/>
  <c r="X87" i="1"/>
  <c r="Y87" i="1"/>
  <c r="Z87" i="1"/>
  <c r="AA87" i="1"/>
  <c r="G87" i="1" s="1"/>
  <c r="AD87" i="1"/>
  <c r="AE87" i="1"/>
  <c r="AF87" i="1"/>
  <c r="AG87" i="1"/>
  <c r="H87" i="1" s="1"/>
  <c r="AL87" i="1"/>
  <c r="AM87" i="1"/>
  <c r="AN87" i="1"/>
  <c r="I87" i="1" s="1"/>
  <c r="AQ87" i="1"/>
  <c r="AR87" i="1"/>
  <c r="AS87" i="1"/>
  <c r="AW87" i="1"/>
  <c r="AX87" i="1"/>
  <c r="AY87" i="1"/>
  <c r="AZ87" i="1"/>
  <c r="K87" i="1" s="1"/>
  <c r="BC87" i="1"/>
  <c r="BD87" i="1"/>
  <c r="BE87" i="1"/>
  <c r="BF87" i="1"/>
  <c r="L87" i="1" s="1"/>
  <c r="BI87" i="1"/>
  <c r="BJ87" i="1"/>
  <c r="BK87" i="1"/>
  <c r="BL87" i="1"/>
  <c r="M87" i="1" s="1"/>
  <c r="R91" i="1"/>
  <c r="S91" i="1"/>
  <c r="T91" i="1"/>
  <c r="U91" i="1"/>
  <c r="F91" i="1" s="1"/>
  <c r="X91" i="1"/>
  <c r="Y91" i="1"/>
  <c r="Z91" i="1"/>
  <c r="AA91" i="1"/>
  <c r="G91" i="1" s="1"/>
  <c r="AD91" i="1"/>
  <c r="AE91" i="1"/>
  <c r="AF91" i="1"/>
  <c r="AG91" i="1"/>
  <c r="H91" i="1" s="1"/>
  <c r="AL91" i="1"/>
  <c r="AM91" i="1"/>
  <c r="AN91" i="1"/>
  <c r="I91" i="1" s="1"/>
  <c r="AQ91" i="1"/>
  <c r="AR91" i="1"/>
  <c r="AS91" i="1"/>
  <c r="AW91" i="1"/>
  <c r="AX91" i="1"/>
  <c r="AY91" i="1"/>
  <c r="AZ91" i="1"/>
  <c r="K91" i="1" s="1"/>
  <c r="BC91" i="1"/>
  <c r="BD91" i="1"/>
  <c r="BE91" i="1"/>
  <c r="BF91" i="1"/>
  <c r="L91" i="1" s="1"/>
  <c r="BI91" i="1"/>
  <c r="BJ91" i="1"/>
  <c r="BK91" i="1"/>
  <c r="BL91" i="1"/>
  <c r="M91" i="1" s="1"/>
  <c r="R92" i="1"/>
  <c r="S92" i="1"/>
  <c r="T92" i="1"/>
  <c r="U92" i="1"/>
  <c r="F92" i="1" s="1"/>
  <c r="X92" i="1"/>
  <c r="Y92" i="1"/>
  <c r="Z92" i="1"/>
  <c r="AA92" i="1"/>
  <c r="G92" i="1" s="1"/>
  <c r="AD92" i="1"/>
  <c r="AE92" i="1"/>
  <c r="AF92" i="1"/>
  <c r="AG92" i="1"/>
  <c r="H92" i="1" s="1"/>
  <c r="AL92" i="1"/>
  <c r="AM92" i="1"/>
  <c r="AN92" i="1"/>
  <c r="I92" i="1" s="1"/>
  <c r="AQ92" i="1"/>
  <c r="AR92" i="1"/>
  <c r="AS92" i="1"/>
  <c r="AW92" i="1"/>
  <c r="AX92" i="1"/>
  <c r="AY92" i="1"/>
  <c r="AZ92" i="1"/>
  <c r="K92" i="1" s="1"/>
  <c r="BC92" i="1"/>
  <c r="BD92" i="1"/>
  <c r="BE92" i="1"/>
  <c r="BF92" i="1"/>
  <c r="L92" i="1" s="1"/>
  <c r="BI92" i="1"/>
  <c r="BJ92" i="1"/>
  <c r="BK92" i="1"/>
  <c r="BL92" i="1"/>
  <c r="M92" i="1" s="1"/>
  <c r="R93" i="1"/>
  <c r="S93" i="1"/>
  <c r="T93" i="1"/>
  <c r="U93" i="1"/>
  <c r="F93" i="1" s="1"/>
  <c r="X93" i="1"/>
  <c r="Y93" i="1"/>
  <c r="Z93" i="1"/>
  <c r="AA93" i="1"/>
  <c r="G93" i="1" s="1"/>
  <c r="AD93" i="1"/>
  <c r="AE93" i="1"/>
  <c r="AF93" i="1"/>
  <c r="AG93" i="1"/>
  <c r="H93" i="1" s="1"/>
  <c r="AL93" i="1"/>
  <c r="AM93" i="1"/>
  <c r="AN93" i="1"/>
  <c r="I93" i="1" s="1"/>
  <c r="AQ93" i="1"/>
  <c r="AR93" i="1"/>
  <c r="AS93" i="1"/>
  <c r="AW93" i="1"/>
  <c r="AX93" i="1"/>
  <c r="AY93" i="1"/>
  <c r="AZ93" i="1"/>
  <c r="K93" i="1" s="1"/>
  <c r="BC93" i="1"/>
  <c r="BD93" i="1"/>
  <c r="BE93" i="1"/>
  <c r="BF93" i="1"/>
  <c r="L93" i="1" s="1"/>
  <c r="BI93" i="1"/>
  <c r="BJ93" i="1"/>
  <c r="BK93" i="1"/>
  <c r="BL93" i="1"/>
  <c r="M93" i="1" s="1"/>
  <c r="R59" i="1"/>
  <c r="S59" i="1"/>
  <c r="T59" i="1"/>
  <c r="U59" i="1"/>
  <c r="F59" i="1" s="1"/>
  <c r="X59" i="1"/>
  <c r="Y59" i="1"/>
  <c r="Z59" i="1"/>
  <c r="AA59" i="1"/>
  <c r="G59" i="1" s="1"/>
  <c r="AD59" i="1"/>
  <c r="AE59" i="1"/>
  <c r="AF59" i="1"/>
  <c r="AG59" i="1"/>
  <c r="H59" i="1" s="1"/>
  <c r="AL59" i="1"/>
  <c r="AM59" i="1"/>
  <c r="AN59" i="1"/>
  <c r="I59" i="1" s="1"/>
  <c r="AQ59" i="1"/>
  <c r="AR59" i="1"/>
  <c r="AS59" i="1"/>
  <c r="AT59" i="1"/>
  <c r="J59" i="1" s="1"/>
  <c r="AW59" i="1"/>
  <c r="AX59" i="1"/>
  <c r="AY59" i="1"/>
  <c r="AZ59" i="1"/>
  <c r="K59" i="1" s="1"/>
  <c r="BC59" i="1"/>
  <c r="BD59" i="1"/>
  <c r="BE59" i="1"/>
  <c r="BF59" i="1"/>
  <c r="L59" i="1" s="1"/>
  <c r="BI59" i="1"/>
  <c r="BJ59" i="1"/>
  <c r="BK59" i="1"/>
  <c r="R70" i="1"/>
  <c r="S70" i="1"/>
  <c r="T70" i="1"/>
  <c r="U70" i="1"/>
  <c r="F70" i="1" s="1"/>
  <c r="X70" i="1"/>
  <c r="Y70" i="1"/>
  <c r="Z70" i="1"/>
  <c r="AA70" i="1"/>
  <c r="G70" i="1" s="1"/>
  <c r="AD70" i="1"/>
  <c r="AE70" i="1"/>
  <c r="AF70" i="1"/>
  <c r="AG70" i="1"/>
  <c r="H70" i="1" s="1"/>
  <c r="AL70" i="1"/>
  <c r="AM70" i="1"/>
  <c r="AN70" i="1"/>
  <c r="I70" i="1" s="1"/>
  <c r="AQ70" i="1"/>
  <c r="AR70" i="1"/>
  <c r="AS70" i="1"/>
  <c r="AT70" i="1"/>
  <c r="J70" i="1" s="1"/>
  <c r="AW70" i="1"/>
  <c r="AX70" i="1"/>
  <c r="AY70" i="1"/>
  <c r="AZ70" i="1"/>
  <c r="K70" i="1" s="1"/>
  <c r="BC70" i="1"/>
  <c r="BD70" i="1"/>
  <c r="BE70" i="1"/>
  <c r="BF70" i="1"/>
  <c r="L70" i="1" s="1"/>
  <c r="BI70" i="1"/>
  <c r="BJ70" i="1"/>
  <c r="BK70" i="1"/>
  <c r="BL70" i="1"/>
  <c r="M70" i="1" s="1"/>
  <c r="R74" i="1"/>
  <c r="S74" i="1"/>
  <c r="T74" i="1"/>
  <c r="U74" i="1"/>
  <c r="F74" i="1" s="1"/>
  <c r="X74" i="1"/>
  <c r="Y74" i="1"/>
  <c r="Z74" i="1"/>
  <c r="AA74" i="1"/>
  <c r="G74" i="1" s="1"/>
  <c r="AD74" i="1"/>
  <c r="AE74" i="1"/>
  <c r="AF74" i="1"/>
  <c r="AG74" i="1"/>
  <c r="H74" i="1" s="1"/>
  <c r="AL74" i="1"/>
  <c r="AM74" i="1"/>
  <c r="AN74" i="1"/>
  <c r="I74" i="1" s="1"/>
  <c r="AQ74" i="1"/>
  <c r="AR74" i="1"/>
  <c r="AS74" i="1"/>
  <c r="AT74" i="1"/>
  <c r="J74" i="1" s="1"/>
  <c r="AW74" i="1"/>
  <c r="AX74" i="1"/>
  <c r="AY74" i="1"/>
  <c r="AZ74" i="1"/>
  <c r="K74" i="1" s="1"/>
  <c r="BC74" i="1"/>
  <c r="BD74" i="1"/>
  <c r="BE74" i="1"/>
  <c r="BI74" i="1"/>
  <c r="BJ74" i="1"/>
  <c r="BK74" i="1"/>
  <c r="BL74" i="1"/>
  <c r="M74" i="1" s="1"/>
  <c r="R88" i="1"/>
  <c r="S88" i="1"/>
  <c r="T88" i="1"/>
  <c r="U88" i="1"/>
  <c r="F88" i="1" s="1"/>
  <c r="X88" i="1"/>
  <c r="Y88" i="1"/>
  <c r="Z88" i="1"/>
  <c r="AA88" i="1"/>
  <c r="G88" i="1" s="1"/>
  <c r="AD88" i="1"/>
  <c r="AE88" i="1"/>
  <c r="AF88" i="1"/>
  <c r="AG88" i="1"/>
  <c r="H88" i="1" s="1"/>
  <c r="AL88" i="1"/>
  <c r="AM88" i="1"/>
  <c r="AN88" i="1"/>
  <c r="I88" i="1" s="1"/>
  <c r="AQ88" i="1"/>
  <c r="AR88" i="1"/>
  <c r="AS88" i="1"/>
  <c r="AT88" i="1"/>
  <c r="J88" i="1" s="1"/>
  <c r="AW88" i="1"/>
  <c r="AX88" i="1"/>
  <c r="AY88" i="1"/>
  <c r="AZ88" i="1"/>
  <c r="K88" i="1" s="1"/>
  <c r="BC88" i="1"/>
  <c r="BD88" i="1"/>
  <c r="BE88" i="1"/>
  <c r="BI88" i="1"/>
  <c r="BJ88" i="1"/>
  <c r="BK88" i="1"/>
  <c r="BL88" i="1"/>
  <c r="M88" i="1" s="1"/>
  <c r="R89" i="1"/>
  <c r="S89" i="1"/>
  <c r="T89" i="1"/>
  <c r="U89" i="1"/>
  <c r="F89" i="1" s="1"/>
  <c r="X89" i="1"/>
  <c r="Y89" i="1"/>
  <c r="Z89" i="1"/>
  <c r="AA89" i="1"/>
  <c r="G89" i="1" s="1"/>
  <c r="AD89" i="1"/>
  <c r="AE89" i="1"/>
  <c r="AF89" i="1"/>
  <c r="AG89" i="1"/>
  <c r="H89" i="1" s="1"/>
  <c r="AL89" i="1"/>
  <c r="AM89" i="1"/>
  <c r="AN89" i="1"/>
  <c r="I89" i="1" s="1"/>
  <c r="AQ89" i="1"/>
  <c r="AR89" i="1"/>
  <c r="AS89" i="1"/>
  <c r="AT89" i="1"/>
  <c r="J89" i="1" s="1"/>
  <c r="AW89" i="1"/>
  <c r="AX89" i="1"/>
  <c r="AY89" i="1"/>
  <c r="AZ89" i="1"/>
  <c r="K89" i="1" s="1"/>
  <c r="BC89" i="1"/>
  <c r="BD89" i="1"/>
  <c r="BE89" i="1"/>
  <c r="BI89" i="1"/>
  <c r="BJ89" i="1"/>
  <c r="BK89" i="1"/>
  <c r="BL89" i="1"/>
  <c r="M89" i="1" s="1"/>
  <c r="R94" i="1"/>
  <c r="S94" i="1"/>
  <c r="T94" i="1"/>
  <c r="U94" i="1"/>
  <c r="F94" i="1" s="1"/>
  <c r="X94" i="1"/>
  <c r="Y94" i="1"/>
  <c r="Z94" i="1"/>
  <c r="AA94" i="1"/>
  <c r="G94" i="1" s="1"/>
  <c r="AD94" i="1"/>
  <c r="AE94" i="1"/>
  <c r="AF94" i="1"/>
  <c r="AG94" i="1"/>
  <c r="H94" i="1" s="1"/>
  <c r="AL94" i="1"/>
  <c r="AM94" i="1"/>
  <c r="AN94" i="1"/>
  <c r="I94" i="1" s="1"/>
  <c r="AQ94" i="1"/>
  <c r="AR94" i="1"/>
  <c r="AS94" i="1"/>
  <c r="AT94" i="1"/>
  <c r="J94" i="1" s="1"/>
  <c r="AW94" i="1"/>
  <c r="AX94" i="1"/>
  <c r="AY94" i="1"/>
  <c r="AZ94" i="1"/>
  <c r="K94" i="1" s="1"/>
  <c r="BC94" i="1"/>
  <c r="BD94" i="1"/>
  <c r="BE94" i="1"/>
  <c r="BI94" i="1"/>
  <c r="BJ94" i="1"/>
  <c r="BK94" i="1"/>
  <c r="BL94" i="1"/>
  <c r="M94" i="1" s="1"/>
  <c r="R96" i="1"/>
  <c r="S96" i="1"/>
  <c r="T96" i="1"/>
  <c r="U96" i="1"/>
  <c r="F96" i="1" s="1"/>
  <c r="X96" i="1"/>
  <c r="Y96" i="1"/>
  <c r="Z96" i="1"/>
  <c r="AA96" i="1"/>
  <c r="G96" i="1" s="1"/>
  <c r="AD96" i="1"/>
  <c r="AE96" i="1"/>
  <c r="AF96" i="1"/>
  <c r="AG96" i="1"/>
  <c r="H96" i="1" s="1"/>
  <c r="AL96" i="1"/>
  <c r="AM96" i="1"/>
  <c r="AN96" i="1"/>
  <c r="I96" i="1" s="1"/>
  <c r="AQ96" i="1"/>
  <c r="AR96" i="1"/>
  <c r="AS96" i="1"/>
  <c r="AT96" i="1"/>
  <c r="J96" i="1" s="1"/>
  <c r="AW96" i="1"/>
  <c r="AX96" i="1"/>
  <c r="AY96" i="1"/>
  <c r="AZ96" i="1"/>
  <c r="K96" i="1" s="1"/>
  <c r="BC96" i="1"/>
  <c r="BD96" i="1"/>
  <c r="BE96" i="1"/>
  <c r="BF96" i="1"/>
  <c r="L96" i="1" s="1"/>
  <c r="BI96" i="1"/>
  <c r="BJ96" i="1"/>
  <c r="BK96" i="1"/>
  <c r="BL96" i="1"/>
  <c r="M96" i="1" s="1"/>
  <c r="R97" i="1"/>
  <c r="S97" i="1"/>
  <c r="T97" i="1"/>
  <c r="U97" i="1"/>
  <c r="F97" i="1" s="1"/>
  <c r="X97" i="1"/>
  <c r="Y97" i="1"/>
  <c r="Z97" i="1"/>
  <c r="AA97" i="1"/>
  <c r="G97" i="1" s="1"/>
  <c r="AD97" i="1"/>
  <c r="AE97" i="1"/>
  <c r="AF97" i="1"/>
  <c r="AG97" i="1"/>
  <c r="H97" i="1" s="1"/>
  <c r="AL97" i="1"/>
  <c r="AM97" i="1"/>
  <c r="AN97" i="1"/>
  <c r="I97" i="1" s="1"/>
  <c r="AQ97" i="1"/>
  <c r="AR97" i="1"/>
  <c r="AS97" i="1"/>
  <c r="AT97" i="1"/>
  <c r="J97" i="1" s="1"/>
  <c r="AW97" i="1"/>
  <c r="AX97" i="1"/>
  <c r="AY97" i="1"/>
  <c r="AZ97" i="1"/>
  <c r="K97" i="1" s="1"/>
  <c r="BC97" i="1"/>
  <c r="BD97" i="1"/>
  <c r="BE97" i="1"/>
  <c r="BF97" i="1"/>
  <c r="L97" i="1" s="1"/>
  <c r="BI97" i="1"/>
  <c r="BJ97" i="1"/>
  <c r="BK97" i="1"/>
  <c r="BL97" i="1"/>
  <c r="M97" i="1" s="1"/>
  <c r="R98" i="1"/>
  <c r="S98" i="1"/>
  <c r="T98" i="1"/>
  <c r="U98" i="1"/>
  <c r="F98" i="1" s="1"/>
  <c r="X98" i="1"/>
  <c r="Y98" i="1"/>
  <c r="Z98" i="1"/>
  <c r="AA98" i="1"/>
  <c r="G98" i="1" s="1"/>
  <c r="AD98" i="1"/>
  <c r="AE98" i="1"/>
  <c r="AF98" i="1"/>
  <c r="AG98" i="1"/>
  <c r="H98" i="1" s="1"/>
  <c r="AL98" i="1"/>
  <c r="AM98" i="1"/>
  <c r="AN98" i="1"/>
  <c r="I98" i="1" s="1"/>
  <c r="AQ98" i="1"/>
  <c r="AR98" i="1"/>
  <c r="AS98" i="1"/>
  <c r="AT98" i="1"/>
  <c r="J98" i="1" s="1"/>
  <c r="AW98" i="1"/>
  <c r="AX98" i="1"/>
  <c r="AY98" i="1"/>
  <c r="AZ98" i="1"/>
  <c r="K98" i="1" s="1"/>
  <c r="BC98" i="1"/>
  <c r="BD98" i="1"/>
  <c r="BE98" i="1"/>
  <c r="BF98" i="1"/>
  <c r="L98" i="1" s="1"/>
  <c r="BI98" i="1"/>
  <c r="BJ98" i="1"/>
  <c r="BK98" i="1"/>
  <c r="BL98" i="1"/>
  <c r="M98" i="1" s="1"/>
  <c r="K99" i="1"/>
  <c r="R99" i="1"/>
  <c r="S99" i="1"/>
  <c r="T99" i="1"/>
  <c r="U99" i="1"/>
  <c r="F99" i="1" s="1"/>
  <c r="X99" i="1"/>
  <c r="Y99" i="1"/>
  <c r="Z99" i="1"/>
  <c r="AA99" i="1"/>
  <c r="G99" i="1" s="1"/>
  <c r="AD99" i="1"/>
  <c r="AE99" i="1"/>
  <c r="AF99" i="1"/>
  <c r="AG99" i="1"/>
  <c r="H99" i="1" s="1"/>
  <c r="AL99" i="1"/>
  <c r="AM99" i="1"/>
  <c r="AN99" i="1"/>
  <c r="I99" i="1" s="1"/>
  <c r="AQ99" i="1"/>
  <c r="AR99" i="1"/>
  <c r="AS99" i="1"/>
  <c r="AT99" i="1"/>
  <c r="J99" i="1" s="1"/>
  <c r="AW99" i="1"/>
  <c r="AX99" i="1"/>
  <c r="AY99" i="1"/>
  <c r="AZ99" i="1"/>
  <c r="BC99" i="1"/>
  <c r="BD99" i="1"/>
  <c r="BE99" i="1"/>
  <c r="BF99" i="1"/>
  <c r="L99" i="1" s="1"/>
  <c r="BI99" i="1"/>
  <c r="BJ99" i="1"/>
  <c r="BK99" i="1"/>
  <c r="BL99" i="1"/>
  <c r="M99" i="1" s="1"/>
  <c r="J100" i="1"/>
  <c r="R100" i="1"/>
  <c r="S100" i="1"/>
  <c r="T100" i="1"/>
  <c r="U100" i="1"/>
  <c r="F100" i="1" s="1"/>
  <c r="X100" i="1"/>
  <c r="Y100" i="1"/>
  <c r="Z100" i="1"/>
  <c r="AA100" i="1"/>
  <c r="G100" i="1" s="1"/>
  <c r="AD100" i="1"/>
  <c r="AE100" i="1"/>
  <c r="AF100" i="1"/>
  <c r="AG100" i="1"/>
  <c r="H100" i="1" s="1"/>
  <c r="AL100" i="1"/>
  <c r="AM100" i="1"/>
  <c r="AN100" i="1"/>
  <c r="I100" i="1" s="1"/>
  <c r="AQ100" i="1"/>
  <c r="AR100" i="1"/>
  <c r="AS100" i="1"/>
  <c r="AT100" i="1"/>
  <c r="AW100" i="1"/>
  <c r="AX100" i="1"/>
  <c r="AY100" i="1"/>
  <c r="AZ100" i="1"/>
  <c r="K100" i="1" s="1"/>
  <c r="BC100" i="1"/>
  <c r="BD100" i="1"/>
  <c r="BE100" i="1"/>
  <c r="BF100" i="1"/>
  <c r="L100" i="1" s="1"/>
  <c r="BI100" i="1"/>
  <c r="BJ100" i="1"/>
  <c r="BK100" i="1"/>
  <c r="BL100" i="1"/>
  <c r="M100" i="1" s="1"/>
  <c r="F101" i="1"/>
  <c r="R101" i="1"/>
  <c r="S101" i="1"/>
  <c r="T101" i="1"/>
  <c r="U101" i="1"/>
  <c r="X101" i="1"/>
  <c r="Y101" i="1"/>
  <c r="Z101" i="1"/>
  <c r="AA101" i="1"/>
  <c r="G101" i="1" s="1"/>
  <c r="AD101" i="1"/>
  <c r="AE101" i="1"/>
  <c r="AF101" i="1"/>
  <c r="AG101" i="1"/>
  <c r="H101" i="1" s="1"/>
  <c r="AL101" i="1"/>
  <c r="AM101" i="1"/>
  <c r="AN101" i="1"/>
  <c r="I101" i="1" s="1"/>
  <c r="AQ101" i="1"/>
  <c r="AR101" i="1"/>
  <c r="AS101" i="1"/>
  <c r="AT101" i="1"/>
  <c r="J101" i="1" s="1"/>
  <c r="AW101" i="1"/>
  <c r="AX101" i="1"/>
  <c r="AY101" i="1"/>
  <c r="AZ101" i="1"/>
  <c r="K101" i="1" s="1"/>
  <c r="BC101" i="1"/>
  <c r="BD101" i="1"/>
  <c r="BE101" i="1"/>
  <c r="BF101" i="1"/>
  <c r="L101" i="1" s="1"/>
  <c r="BI101" i="1"/>
  <c r="BJ101" i="1"/>
  <c r="BK101" i="1"/>
  <c r="BL101" i="1"/>
  <c r="M101" i="1" s="1"/>
  <c r="R102" i="1"/>
  <c r="S102" i="1"/>
  <c r="T102" i="1"/>
  <c r="U102" i="1"/>
  <c r="F102" i="1" s="1"/>
  <c r="X102" i="1"/>
  <c r="Y102" i="1"/>
  <c r="Z102" i="1"/>
  <c r="AA102" i="1"/>
  <c r="G102" i="1" s="1"/>
  <c r="AD102" i="1"/>
  <c r="AE102" i="1"/>
  <c r="AF102" i="1"/>
  <c r="AG102" i="1"/>
  <c r="H102" i="1" s="1"/>
  <c r="AL102" i="1"/>
  <c r="AM102" i="1"/>
  <c r="AN102" i="1"/>
  <c r="I102" i="1" s="1"/>
  <c r="AQ102" i="1"/>
  <c r="AR102" i="1"/>
  <c r="AS102" i="1"/>
  <c r="AT102" i="1"/>
  <c r="J102" i="1" s="1"/>
  <c r="AW102" i="1"/>
  <c r="AX102" i="1"/>
  <c r="AY102" i="1"/>
  <c r="AZ102" i="1"/>
  <c r="K102" i="1" s="1"/>
  <c r="BC102" i="1"/>
  <c r="BD102" i="1"/>
  <c r="BE102" i="1"/>
  <c r="BF102" i="1"/>
  <c r="L102" i="1" s="1"/>
  <c r="BI102" i="1"/>
  <c r="BJ102" i="1"/>
  <c r="BK102" i="1"/>
  <c r="BL102" i="1"/>
  <c r="M102" i="1" s="1"/>
  <c r="R103" i="1"/>
  <c r="S103" i="1"/>
  <c r="T103" i="1"/>
  <c r="U103" i="1"/>
  <c r="F103" i="1" s="1"/>
  <c r="X103" i="1"/>
  <c r="Y103" i="1"/>
  <c r="Z103" i="1"/>
  <c r="AA103" i="1"/>
  <c r="G103" i="1" s="1"/>
  <c r="AD103" i="1"/>
  <c r="AE103" i="1"/>
  <c r="AF103" i="1"/>
  <c r="AG103" i="1"/>
  <c r="H103" i="1" s="1"/>
  <c r="AL103" i="1"/>
  <c r="AM103" i="1"/>
  <c r="AN103" i="1"/>
  <c r="I103" i="1" s="1"/>
  <c r="AQ103" i="1"/>
  <c r="AR103" i="1"/>
  <c r="AS103" i="1"/>
  <c r="AT103" i="1"/>
  <c r="J103" i="1" s="1"/>
  <c r="AW103" i="1"/>
  <c r="AX103" i="1"/>
  <c r="AY103" i="1"/>
  <c r="AZ103" i="1"/>
  <c r="K103" i="1" s="1"/>
  <c r="BC103" i="1"/>
  <c r="BD103" i="1"/>
  <c r="BE103" i="1"/>
  <c r="BF103" i="1"/>
  <c r="L103" i="1" s="1"/>
  <c r="BI103" i="1"/>
  <c r="BJ103" i="1"/>
  <c r="BK103" i="1"/>
  <c r="BL103" i="1"/>
  <c r="M103" i="1" s="1"/>
  <c r="R104" i="1"/>
  <c r="S104" i="1"/>
  <c r="T104" i="1"/>
  <c r="U104" i="1"/>
  <c r="F104" i="1" s="1"/>
  <c r="X104" i="1"/>
  <c r="Y104" i="1"/>
  <c r="Z104" i="1"/>
  <c r="AA104" i="1"/>
  <c r="G104" i="1" s="1"/>
  <c r="AD104" i="1"/>
  <c r="AE104" i="1"/>
  <c r="AF104" i="1"/>
  <c r="AG104" i="1"/>
  <c r="H104" i="1" s="1"/>
  <c r="AL104" i="1"/>
  <c r="AM104" i="1"/>
  <c r="AN104" i="1"/>
  <c r="I104" i="1" s="1"/>
  <c r="AQ104" i="1"/>
  <c r="AR104" i="1"/>
  <c r="AS104" i="1"/>
  <c r="AT104" i="1"/>
  <c r="J104" i="1" s="1"/>
  <c r="AW104" i="1"/>
  <c r="AX104" i="1"/>
  <c r="AY104" i="1"/>
  <c r="AZ104" i="1"/>
  <c r="K104" i="1" s="1"/>
  <c r="BC104" i="1"/>
  <c r="BD104" i="1"/>
  <c r="BE104" i="1"/>
  <c r="BF104" i="1"/>
  <c r="L104" i="1" s="1"/>
  <c r="BI104" i="1"/>
  <c r="BJ104" i="1"/>
  <c r="BK104" i="1"/>
  <c r="BL104" i="1"/>
  <c r="M104" i="1" s="1"/>
  <c r="R105" i="1"/>
  <c r="S105" i="1"/>
  <c r="T105" i="1"/>
  <c r="U105" i="1"/>
  <c r="F105" i="1" s="1"/>
  <c r="X105" i="1"/>
  <c r="Y105" i="1"/>
  <c r="Z105" i="1"/>
  <c r="AA105" i="1"/>
  <c r="G105" i="1" s="1"/>
  <c r="AD105" i="1"/>
  <c r="AE105" i="1"/>
  <c r="AF105" i="1"/>
  <c r="AG105" i="1"/>
  <c r="H105" i="1" s="1"/>
  <c r="AL105" i="1"/>
  <c r="AM105" i="1"/>
  <c r="AN105" i="1"/>
  <c r="I105" i="1" s="1"/>
  <c r="AQ105" i="1"/>
  <c r="AR105" i="1"/>
  <c r="AS105" i="1"/>
  <c r="AT105" i="1"/>
  <c r="J105" i="1" s="1"/>
  <c r="AW105" i="1"/>
  <c r="AX105" i="1"/>
  <c r="AY105" i="1"/>
  <c r="AZ105" i="1"/>
  <c r="K105" i="1" s="1"/>
  <c r="BC105" i="1"/>
  <c r="BD105" i="1"/>
  <c r="BE105" i="1"/>
  <c r="BF105" i="1"/>
  <c r="L105" i="1" s="1"/>
  <c r="BI105" i="1"/>
  <c r="BJ105" i="1"/>
  <c r="BK105" i="1"/>
  <c r="BL105" i="1"/>
  <c r="M105" i="1" s="1"/>
  <c r="R106" i="1"/>
  <c r="S106" i="1"/>
  <c r="T106" i="1"/>
  <c r="U106" i="1"/>
  <c r="F106" i="1" s="1"/>
  <c r="X106" i="1"/>
  <c r="Y106" i="1"/>
  <c r="Z106" i="1"/>
  <c r="AA106" i="1"/>
  <c r="G106" i="1" s="1"/>
  <c r="AD106" i="1"/>
  <c r="AE106" i="1"/>
  <c r="AF106" i="1"/>
  <c r="AG106" i="1"/>
  <c r="H106" i="1" s="1"/>
  <c r="AL106" i="1"/>
  <c r="AM106" i="1"/>
  <c r="AN106" i="1"/>
  <c r="I106" i="1" s="1"/>
  <c r="AQ106" i="1"/>
  <c r="AR106" i="1"/>
  <c r="AS106" i="1"/>
  <c r="AT106" i="1"/>
  <c r="J106" i="1" s="1"/>
  <c r="AW106" i="1"/>
  <c r="AX106" i="1"/>
  <c r="AY106" i="1"/>
  <c r="AZ106" i="1"/>
  <c r="K106" i="1" s="1"/>
  <c r="BC106" i="1"/>
  <c r="BD106" i="1"/>
  <c r="BE106" i="1"/>
  <c r="BF106" i="1"/>
  <c r="L106" i="1" s="1"/>
  <c r="BI106" i="1"/>
  <c r="BJ106" i="1"/>
  <c r="BK106" i="1"/>
  <c r="BL106" i="1"/>
  <c r="M106" i="1" s="1"/>
  <c r="R107" i="1"/>
  <c r="S107" i="1"/>
  <c r="T107" i="1"/>
  <c r="U107" i="1"/>
  <c r="F107" i="1" s="1"/>
  <c r="X107" i="1"/>
  <c r="Y107" i="1"/>
  <c r="Z107" i="1"/>
  <c r="AA107" i="1"/>
  <c r="G107" i="1" s="1"/>
  <c r="AD107" i="1"/>
  <c r="AE107" i="1"/>
  <c r="AF107" i="1"/>
  <c r="AG107" i="1"/>
  <c r="H107" i="1" s="1"/>
  <c r="AL107" i="1"/>
  <c r="AM107" i="1"/>
  <c r="AN107" i="1"/>
  <c r="I107" i="1" s="1"/>
  <c r="AQ107" i="1"/>
  <c r="AR107" i="1"/>
  <c r="AS107" i="1"/>
  <c r="AT107" i="1"/>
  <c r="J107" i="1" s="1"/>
  <c r="AW107" i="1"/>
  <c r="AX107" i="1"/>
  <c r="AY107" i="1"/>
  <c r="AZ107" i="1"/>
  <c r="K107" i="1" s="1"/>
  <c r="BC107" i="1"/>
  <c r="BD107" i="1"/>
  <c r="BE107" i="1"/>
  <c r="BF107" i="1"/>
  <c r="L107" i="1" s="1"/>
  <c r="BI107" i="1"/>
  <c r="BJ107" i="1"/>
  <c r="BK107" i="1"/>
  <c r="BL107" i="1"/>
  <c r="M107" i="1" s="1"/>
  <c r="R108" i="1"/>
  <c r="S108" i="1"/>
  <c r="T108" i="1"/>
  <c r="U108" i="1"/>
  <c r="F108" i="1" s="1"/>
  <c r="X108" i="1"/>
  <c r="Y108" i="1"/>
  <c r="Z108" i="1"/>
  <c r="AA108" i="1"/>
  <c r="G108" i="1" s="1"/>
  <c r="AD108" i="1"/>
  <c r="AE108" i="1"/>
  <c r="AF108" i="1"/>
  <c r="AG108" i="1"/>
  <c r="H108" i="1" s="1"/>
  <c r="AL108" i="1"/>
  <c r="AM108" i="1"/>
  <c r="AN108" i="1"/>
  <c r="I108" i="1" s="1"/>
  <c r="AQ108" i="1"/>
  <c r="AR108" i="1"/>
  <c r="AS108" i="1"/>
  <c r="AT108" i="1"/>
  <c r="J108" i="1" s="1"/>
  <c r="AW108" i="1"/>
  <c r="AX108" i="1"/>
  <c r="AY108" i="1"/>
  <c r="AZ108" i="1"/>
  <c r="K108" i="1" s="1"/>
  <c r="BC108" i="1"/>
  <c r="BD108" i="1"/>
  <c r="BE108" i="1"/>
  <c r="BF108" i="1"/>
  <c r="L108" i="1" s="1"/>
  <c r="BI108" i="1"/>
  <c r="BJ108" i="1"/>
  <c r="BK108" i="1"/>
  <c r="BL108" i="1"/>
  <c r="M108" i="1" s="1"/>
  <c r="R109" i="1"/>
  <c r="S109" i="1"/>
  <c r="T109" i="1"/>
  <c r="U109" i="1"/>
  <c r="F109" i="1" s="1"/>
  <c r="X109" i="1"/>
  <c r="Y109" i="1"/>
  <c r="Z109" i="1"/>
  <c r="AA109" i="1"/>
  <c r="G109" i="1" s="1"/>
  <c r="AD109" i="1"/>
  <c r="AE109" i="1"/>
  <c r="AF109" i="1"/>
  <c r="AG109" i="1"/>
  <c r="H109" i="1" s="1"/>
  <c r="AL109" i="1"/>
  <c r="AM109" i="1"/>
  <c r="AN109" i="1"/>
  <c r="I109" i="1" s="1"/>
  <c r="AQ109" i="1"/>
  <c r="AR109" i="1"/>
  <c r="AS109" i="1"/>
  <c r="AT109" i="1"/>
  <c r="J109" i="1" s="1"/>
  <c r="AW109" i="1"/>
  <c r="AX109" i="1"/>
  <c r="AY109" i="1"/>
  <c r="AZ109" i="1"/>
  <c r="K109" i="1" s="1"/>
  <c r="BC109" i="1"/>
  <c r="BD109" i="1"/>
  <c r="BE109" i="1"/>
  <c r="BF109" i="1"/>
  <c r="L109" i="1" s="1"/>
  <c r="BI109" i="1"/>
  <c r="BJ109" i="1"/>
  <c r="BK109" i="1"/>
  <c r="BL109" i="1"/>
  <c r="M109" i="1" s="1"/>
  <c r="K110" i="1"/>
  <c r="R110" i="1"/>
  <c r="S110" i="1"/>
  <c r="T110" i="1"/>
  <c r="U110" i="1"/>
  <c r="F110" i="1" s="1"/>
  <c r="X110" i="1"/>
  <c r="Y110" i="1"/>
  <c r="Z110" i="1"/>
  <c r="AA110" i="1"/>
  <c r="G110" i="1" s="1"/>
  <c r="AD110" i="1"/>
  <c r="AE110" i="1"/>
  <c r="AF110" i="1"/>
  <c r="AG110" i="1"/>
  <c r="H110" i="1" s="1"/>
  <c r="AL110" i="1"/>
  <c r="AM110" i="1"/>
  <c r="AN110" i="1"/>
  <c r="I110" i="1" s="1"/>
  <c r="AQ110" i="1"/>
  <c r="AR110" i="1"/>
  <c r="AS110" i="1"/>
  <c r="AT110" i="1"/>
  <c r="J110" i="1" s="1"/>
  <c r="AW110" i="1"/>
  <c r="AX110" i="1"/>
  <c r="AY110" i="1"/>
  <c r="AZ110" i="1"/>
  <c r="BC110" i="1"/>
  <c r="BD110" i="1"/>
  <c r="BE110" i="1"/>
  <c r="BF110" i="1"/>
  <c r="L110" i="1" s="1"/>
  <c r="BI110" i="1"/>
  <c r="BJ110" i="1"/>
  <c r="BK110" i="1"/>
  <c r="BL110" i="1"/>
  <c r="M110" i="1" s="1"/>
  <c r="F111" i="1"/>
  <c r="J111" i="1"/>
  <c r="R111" i="1"/>
  <c r="S111" i="1"/>
  <c r="T111" i="1"/>
  <c r="U111" i="1"/>
  <c r="X111" i="1"/>
  <c r="Y111" i="1"/>
  <c r="Z111" i="1"/>
  <c r="AA111" i="1"/>
  <c r="G111" i="1" s="1"/>
  <c r="AD111" i="1"/>
  <c r="AE111" i="1"/>
  <c r="AF111" i="1"/>
  <c r="AG111" i="1"/>
  <c r="H111" i="1" s="1"/>
  <c r="AL111" i="1"/>
  <c r="AM111" i="1"/>
  <c r="AN111" i="1"/>
  <c r="I111" i="1" s="1"/>
  <c r="AQ111" i="1"/>
  <c r="AR111" i="1"/>
  <c r="AS111" i="1"/>
  <c r="AT111" i="1"/>
  <c r="AW111" i="1"/>
  <c r="AX111" i="1"/>
  <c r="AY111" i="1"/>
  <c r="AZ111" i="1"/>
  <c r="K111" i="1" s="1"/>
  <c r="BC111" i="1"/>
  <c r="BD111" i="1"/>
  <c r="BE111" i="1"/>
  <c r="BF111" i="1"/>
  <c r="L111" i="1" s="1"/>
  <c r="BI111" i="1"/>
  <c r="BJ111" i="1"/>
  <c r="BK111" i="1"/>
  <c r="BL111" i="1"/>
  <c r="M111" i="1" s="1"/>
  <c r="R112" i="1"/>
  <c r="S112" i="1"/>
  <c r="T112" i="1"/>
  <c r="U112" i="1"/>
  <c r="F112" i="1" s="1"/>
  <c r="X112" i="1"/>
  <c r="Y112" i="1"/>
  <c r="Z112" i="1"/>
  <c r="AA112" i="1"/>
  <c r="G112" i="1" s="1"/>
  <c r="AD112" i="1"/>
  <c r="AE112" i="1"/>
  <c r="AF112" i="1"/>
  <c r="AG112" i="1"/>
  <c r="H112" i="1" s="1"/>
  <c r="AL112" i="1"/>
  <c r="AM112" i="1"/>
  <c r="AN112" i="1"/>
  <c r="I112" i="1" s="1"/>
  <c r="AQ112" i="1"/>
  <c r="AR112" i="1"/>
  <c r="AS112" i="1"/>
  <c r="AT112" i="1"/>
  <c r="J112" i="1" s="1"/>
  <c r="AW112" i="1"/>
  <c r="AX112" i="1"/>
  <c r="AY112" i="1"/>
  <c r="AZ112" i="1"/>
  <c r="K112" i="1" s="1"/>
  <c r="BC112" i="1"/>
  <c r="BD112" i="1"/>
  <c r="BE112" i="1"/>
  <c r="BF112" i="1"/>
  <c r="L112" i="1" s="1"/>
  <c r="BI112" i="1"/>
  <c r="BJ112" i="1"/>
  <c r="BK112" i="1"/>
  <c r="BL112" i="1"/>
  <c r="M112" i="1" s="1"/>
  <c r="R113" i="1"/>
  <c r="S113" i="1"/>
  <c r="T113" i="1"/>
  <c r="U113" i="1"/>
  <c r="F113" i="1" s="1"/>
  <c r="X113" i="1"/>
  <c r="Y113" i="1"/>
  <c r="Z113" i="1"/>
  <c r="AA113" i="1"/>
  <c r="G113" i="1" s="1"/>
  <c r="AD113" i="1"/>
  <c r="AE113" i="1"/>
  <c r="AF113" i="1"/>
  <c r="AG113" i="1"/>
  <c r="H113" i="1" s="1"/>
  <c r="AL113" i="1"/>
  <c r="AM113" i="1"/>
  <c r="AN113" i="1"/>
  <c r="I113" i="1" s="1"/>
  <c r="AQ113" i="1"/>
  <c r="AR113" i="1"/>
  <c r="AS113" i="1"/>
  <c r="AT113" i="1"/>
  <c r="J113" i="1" s="1"/>
  <c r="AW113" i="1"/>
  <c r="AX113" i="1"/>
  <c r="AY113" i="1"/>
  <c r="AZ113" i="1"/>
  <c r="K113" i="1" s="1"/>
  <c r="BC113" i="1"/>
  <c r="BD113" i="1"/>
  <c r="BE113" i="1"/>
  <c r="BF113" i="1"/>
  <c r="L113" i="1" s="1"/>
  <c r="BI113" i="1"/>
  <c r="BJ113" i="1"/>
  <c r="BK113" i="1"/>
  <c r="BL113" i="1"/>
  <c r="M113" i="1" s="1"/>
  <c r="R114" i="1"/>
  <c r="S114" i="1"/>
  <c r="T114" i="1"/>
  <c r="U114" i="1"/>
  <c r="F114" i="1" s="1"/>
  <c r="X114" i="1"/>
  <c r="Y114" i="1"/>
  <c r="E114" i="1" s="1"/>
  <c r="Z114" i="1"/>
  <c r="AA114" i="1"/>
  <c r="G114" i="1" s="1"/>
  <c r="AD114" i="1"/>
  <c r="AE114" i="1"/>
  <c r="AF114" i="1"/>
  <c r="AG114" i="1"/>
  <c r="H114" i="1" s="1"/>
  <c r="AL114" i="1"/>
  <c r="AM114" i="1"/>
  <c r="AN114" i="1"/>
  <c r="I114" i="1" s="1"/>
  <c r="AQ114" i="1"/>
  <c r="AR114" i="1"/>
  <c r="AS114" i="1"/>
  <c r="AT114" i="1"/>
  <c r="J114" i="1" s="1"/>
  <c r="AW114" i="1"/>
  <c r="AX114" i="1"/>
  <c r="AY114" i="1"/>
  <c r="AZ114" i="1"/>
  <c r="K114" i="1" s="1"/>
  <c r="BC114" i="1"/>
  <c r="BD114" i="1"/>
  <c r="BE114" i="1"/>
  <c r="BF114" i="1"/>
  <c r="L114" i="1" s="1"/>
  <c r="BI114" i="1"/>
  <c r="BJ114" i="1"/>
  <c r="BK114" i="1"/>
  <c r="BL114" i="1"/>
  <c r="M114" i="1" s="1"/>
  <c r="R115" i="1"/>
  <c r="S115" i="1"/>
  <c r="T115" i="1"/>
  <c r="U115" i="1"/>
  <c r="F115" i="1" s="1"/>
  <c r="X115" i="1"/>
  <c r="Y115" i="1"/>
  <c r="Z115" i="1"/>
  <c r="AA115" i="1"/>
  <c r="G115" i="1" s="1"/>
  <c r="AD115" i="1"/>
  <c r="AE115" i="1"/>
  <c r="AF115" i="1"/>
  <c r="AG115" i="1"/>
  <c r="H115" i="1" s="1"/>
  <c r="AL115" i="1"/>
  <c r="AM115" i="1"/>
  <c r="AN115" i="1"/>
  <c r="I115" i="1" s="1"/>
  <c r="AQ115" i="1"/>
  <c r="AR115" i="1"/>
  <c r="AS115" i="1"/>
  <c r="AT115" i="1"/>
  <c r="J115" i="1" s="1"/>
  <c r="AW115" i="1"/>
  <c r="AX115" i="1"/>
  <c r="AY115" i="1"/>
  <c r="AZ115" i="1"/>
  <c r="K115" i="1" s="1"/>
  <c r="BC115" i="1"/>
  <c r="BD115" i="1"/>
  <c r="BE115" i="1"/>
  <c r="BF115" i="1"/>
  <c r="L115" i="1" s="1"/>
  <c r="BI115" i="1"/>
  <c r="BJ115" i="1"/>
  <c r="BK115" i="1"/>
  <c r="BL115" i="1"/>
  <c r="M115" i="1" s="1"/>
  <c r="R116" i="1"/>
  <c r="S116" i="1"/>
  <c r="T116" i="1"/>
  <c r="U116" i="1"/>
  <c r="F116" i="1" s="1"/>
  <c r="X116" i="1"/>
  <c r="Y116" i="1"/>
  <c r="Z116" i="1"/>
  <c r="AA116" i="1"/>
  <c r="G116" i="1" s="1"/>
  <c r="AD116" i="1"/>
  <c r="AE116" i="1"/>
  <c r="AF116" i="1"/>
  <c r="AG116" i="1"/>
  <c r="H116" i="1" s="1"/>
  <c r="AL116" i="1"/>
  <c r="AM116" i="1"/>
  <c r="AN116" i="1"/>
  <c r="I116" i="1" s="1"/>
  <c r="AQ116" i="1"/>
  <c r="AR116" i="1"/>
  <c r="AS116" i="1"/>
  <c r="AT116" i="1"/>
  <c r="J116" i="1" s="1"/>
  <c r="AW116" i="1"/>
  <c r="AX116" i="1"/>
  <c r="AY116" i="1"/>
  <c r="AZ116" i="1"/>
  <c r="K116" i="1" s="1"/>
  <c r="BC116" i="1"/>
  <c r="BD116" i="1"/>
  <c r="BE116" i="1"/>
  <c r="BF116" i="1"/>
  <c r="L116" i="1" s="1"/>
  <c r="BI116" i="1"/>
  <c r="BJ116" i="1"/>
  <c r="BK116" i="1"/>
  <c r="BL116" i="1"/>
  <c r="M116" i="1" s="1"/>
  <c r="H117" i="1"/>
  <c r="R117" i="1"/>
  <c r="S117" i="1"/>
  <c r="T117" i="1"/>
  <c r="U117" i="1"/>
  <c r="F117" i="1" s="1"/>
  <c r="X117" i="1"/>
  <c r="Y117" i="1"/>
  <c r="Z117" i="1"/>
  <c r="AA117" i="1"/>
  <c r="G117" i="1" s="1"/>
  <c r="AD117" i="1"/>
  <c r="AE117" i="1"/>
  <c r="AF117" i="1"/>
  <c r="AG117" i="1"/>
  <c r="AL117" i="1"/>
  <c r="AM117" i="1"/>
  <c r="AN117" i="1"/>
  <c r="I117" i="1" s="1"/>
  <c r="AQ117" i="1"/>
  <c r="AR117" i="1"/>
  <c r="AS117" i="1"/>
  <c r="AT117" i="1"/>
  <c r="J117" i="1" s="1"/>
  <c r="AW117" i="1"/>
  <c r="AX117" i="1"/>
  <c r="AY117" i="1"/>
  <c r="AZ117" i="1"/>
  <c r="K117" i="1" s="1"/>
  <c r="BC117" i="1"/>
  <c r="BD117" i="1"/>
  <c r="BE117" i="1"/>
  <c r="BF117" i="1"/>
  <c r="L117" i="1" s="1"/>
  <c r="BI117" i="1"/>
  <c r="BJ117" i="1"/>
  <c r="BK117" i="1"/>
  <c r="BL117" i="1"/>
  <c r="M117" i="1" s="1"/>
  <c r="R118" i="1"/>
  <c r="S118" i="1"/>
  <c r="T118" i="1"/>
  <c r="U118" i="1"/>
  <c r="F118" i="1" s="1"/>
  <c r="X118" i="1"/>
  <c r="Y118" i="1"/>
  <c r="Z118" i="1"/>
  <c r="AA118" i="1"/>
  <c r="G118" i="1" s="1"/>
  <c r="AD118" i="1"/>
  <c r="AE118" i="1"/>
  <c r="AF118" i="1"/>
  <c r="AG118" i="1"/>
  <c r="H118" i="1" s="1"/>
  <c r="AL118" i="1"/>
  <c r="AM118" i="1"/>
  <c r="AN118" i="1"/>
  <c r="I118" i="1" s="1"/>
  <c r="AQ118" i="1"/>
  <c r="AR118" i="1"/>
  <c r="AS118" i="1"/>
  <c r="AT118" i="1"/>
  <c r="J118" i="1" s="1"/>
  <c r="AW118" i="1"/>
  <c r="AX118" i="1"/>
  <c r="AY118" i="1"/>
  <c r="AZ118" i="1"/>
  <c r="K118" i="1" s="1"/>
  <c r="BC118" i="1"/>
  <c r="BD118" i="1"/>
  <c r="BE118" i="1"/>
  <c r="BF118" i="1"/>
  <c r="L118" i="1" s="1"/>
  <c r="BI118" i="1"/>
  <c r="BJ118" i="1"/>
  <c r="BK118" i="1"/>
  <c r="BL118" i="1"/>
  <c r="M118" i="1" s="1"/>
  <c r="R119" i="1"/>
  <c r="S119" i="1"/>
  <c r="T119" i="1"/>
  <c r="U119" i="1"/>
  <c r="F119" i="1" s="1"/>
  <c r="X119" i="1"/>
  <c r="Y119" i="1"/>
  <c r="Z119" i="1"/>
  <c r="AA119" i="1"/>
  <c r="G119" i="1" s="1"/>
  <c r="AD119" i="1"/>
  <c r="AE119" i="1"/>
  <c r="AF119" i="1"/>
  <c r="AG119" i="1"/>
  <c r="H119" i="1" s="1"/>
  <c r="AL119" i="1"/>
  <c r="AM119" i="1"/>
  <c r="AN119" i="1"/>
  <c r="I119" i="1" s="1"/>
  <c r="AQ119" i="1"/>
  <c r="AR119" i="1"/>
  <c r="AS119" i="1"/>
  <c r="AT119" i="1"/>
  <c r="J119" i="1" s="1"/>
  <c r="AW119" i="1"/>
  <c r="AX119" i="1"/>
  <c r="AY119" i="1"/>
  <c r="AZ119" i="1"/>
  <c r="K119" i="1" s="1"/>
  <c r="BC119" i="1"/>
  <c r="BD119" i="1"/>
  <c r="BE119" i="1"/>
  <c r="BF119" i="1"/>
  <c r="L119" i="1" s="1"/>
  <c r="BI119" i="1"/>
  <c r="BJ119" i="1"/>
  <c r="BK119" i="1"/>
  <c r="BL119" i="1"/>
  <c r="M119" i="1" s="1"/>
  <c r="R120" i="1"/>
  <c r="S120" i="1"/>
  <c r="T120" i="1"/>
  <c r="U120" i="1"/>
  <c r="F120" i="1" s="1"/>
  <c r="X120" i="1"/>
  <c r="Y120" i="1"/>
  <c r="Z120" i="1"/>
  <c r="AA120" i="1"/>
  <c r="G120" i="1" s="1"/>
  <c r="AD120" i="1"/>
  <c r="AE120" i="1"/>
  <c r="AF120" i="1"/>
  <c r="AG120" i="1"/>
  <c r="H120" i="1" s="1"/>
  <c r="AL120" i="1"/>
  <c r="AM120" i="1"/>
  <c r="AN120" i="1"/>
  <c r="I120" i="1" s="1"/>
  <c r="AQ120" i="1"/>
  <c r="AR120" i="1"/>
  <c r="AS120" i="1"/>
  <c r="AT120" i="1"/>
  <c r="J120" i="1" s="1"/>
  <c r="AW120" i="1"/>
  <c r="AX120" i="1"/>
  <c r="AY120" i="1"/>
  <c r="AZ120" i="1"/>
  <c r="K120" i="1" s="1"/>
  <c r="BC120" i="1"/>
  <c r="BD120" i="1"/>
  <c r="BE120" i="1"/>
  <c r="BF120" i="1"/>
  <c r="L120" i="1" s="1"/>
  <c r="BI120" i="1"/>
  <c r="BJ120" i="1"/>
  <c r="BK120" i="1"/>
  <c r="BL120" i="1"/>
  <c r="M120" i="1" s="1"/>
  <c r="R121" i="1"/>
  <c r="S121" i="1"/>
  <c r="T121" i="1"/>
  <c r="U121" i="1"/>
  <c r="F121" i="1" s="1"/>
  <c r="X121" i="1"/>
  <c r="Y121" i="1"/>
  <c r="Z121" i="1"/>
  <c r="AA121" i="1"/>
  <c r="G121" i="1" s="1"/>
  <c r="AD121" i="1"/>
  <c r="AE121" i="1"/>
  <c r="AF121" i="1"/>
  <c r="AG121" i="1"/>
  <c r="H121" i="1" s="1"/>
  <c r="AL121" i="1"/>
  <c r="AM121" i="1"/>
  <c r="AN121" i="1"/>
  <c r="I121" i="1" s="1"/>
  <c r="AQ121" i="1"/>
  <c r="AR121" i="1"/>
  <c r="AS121" i="1"/>
  <c r="AT121" i="1"/>
  <c r="J121" i="1" s="1"/>
  <c r="AW121" i="1"/>
  <c r="AX121" i="1"/>
  <c r="AY121" i="1"/>
  <c r="AZ121" i="1"/>
  <c r="K121" i="1" s="1"/>
  <c r="BC121" i="1"/>
  <c r="BD121" i="1"/>
  <c r="BE121" i="1"/>
  <c r="BF121" i="1"/>
  <c r="L121" i="1" s="1"/>
  <c r="BI121" i="1"/>
  <c r="BJ121" i="1"/>
  <c r="BK121" i="1"/>
  <c r="BL121" i="1"/>
  <c r="M121" i="1" s="1"/>
  <c r="R122" i="1"/>
  <c r="S122" i="1"/>
  <c r="T122" i="1"/>
  <c r="U122" i="1"/>
  <c r="F122" i="1" s="1"/>
  <c r="X122" i="1"/>
  <c r="Y122" i="1"/>
  <c r="Z122" i="1"/>
  <c r="AA122" i="1"/>
  <c r="G122" i="1" s="1"/>
  <c r="AD122" i="1"/>
  <c r="AE122" i="1"/>
  <c r="AF122" i="1"/>
  <c r="AG122" i="1"/>
  <c r="H122" i="1" s="1"/>
  <c r="AL122" i="1"/>
  <c r="AM122" i="1"/>
  <c r="AN122" i="1"/>
  <c r="I122" i="1" s="1"/>
  <c r="AQ122" i="1"/>
  <c r="AR122" i="1"/>
  <c r="AS122" i="1"/>
  <c r="AT122" i="1"/>
  <c r="J122" i="1" s="1"/>
  <c r="AW122" i="1"/>
  <c r="AX122" i="1"/>
  <c r="AY122" i="1"/>
  <c r="AZ122" i="1"/>
  <c r="K122" i="1" s="1"/>
  <c r="BC122" i="1"/>
  <c r="BD122" i="1"/>
  <c r="BE122" i="1"/>
  <c r="BF122" i="1"/>
  <c r="L122" i="1" s="1"/>
  <c r="BI122" i="1"/>
  <c r="BJ122" i="1"/>
  <c r="BK122" i="1"/>
  <c r="BL122" i="1"/>
  <c r="M122" i="1" s="1"/>
  <c r="R123" i="1"/>
  <c r="S123" i="1"/>
  <c r="T123" i="1"/>
  <c r="U123" i="1"/>
  <c r="F123" i="1" s="1"/>
  <c r="X123" i="1"/>
  <c r="Y123" i="1"/>
  <c r="Z123" i="1"/>
  <c r="AA123" i="1"/>
  <c r="G123" i="1" s="1"/>
  <c r="AD123" i="1"/>
  <c r="AE123" i="1"/>
  <c r="AF123" i="1"/>
  <c r="AG123" i="1"/>
  <c r="H123" i="1" s="1"/>
  <c r="AL123" i="1"/>
  <c r="AM123" i="1"/>
  <c r="AN123" i="1"/>
  <c r="I123" i="1" s="1"/>
  <c r="AQ123" i="1"/>
  <c r="AR123" i="1"/>
  <c r="AS123" i="1"/>
  <c r="AT123" i="1"/>
  <c r="J123" i="1" s="1"/>
  <c r="AW123" i="1"/>
  <c r="AX123" i="1"/>
  <c r="AY123" i="1"/>
  <c r="AZ123" i="1"/>
  <c r="K123" i="1" s="1"/>
  <c r="BC123" i="1"/>
  <c r="BD123" i="1"/>
  <c r="BE123" i="1"/>
  <c r="BF123" i="1"/>
  <c r="L123" i="1" s="1"/>
  <c r="BI123" i="1"/>
  <c r="BJ123" i="1"/>
  <c r="BK123" i="1"/>
  <c r="BL123" i="1"/>
  <c r="M123" i="1" s="1"/>
  <c r="AK7" i="1"/>
  <c r="BF74" i="1" l="1"/>
  <c r="L74" i="1" s="1"/>
  <c r="AT84" i="1"/>
  <c r="J84" i="1" s="1"/>
  <c r="BF89" i="1"/>
  <c r="L89" i="1" s="1"/>
  <c r="BF94" i="1"/>
  <c r="L94" i="1" s="1"/>
  <c r="BF88" i="1"/>
  <c r="L88" i="1" s="1"/>
  <c r="O114" i="1"/>
  <c r="E120" i="1"/>
  <c r="O120" i="1" s="1"/>
  <c r="E103" i="1"/>
  <c r="O103" i="1" s="1"/>
  <c r="E121" i="1"/>
  <c r="O121" i="1" s="1"/>
  <c r="E97" i="1"/>
  <c r="O97" i="1" s="1"/>
  <c r="E113" i="1"/>
  <c r="O113" i="1" s="1"/>
  <c r="E105" i="1"/>
  <c r="O105" i="1" s="1"/>
  <c r="E99" i="1"/>
  <c r="O99" i="1" s="1"/>
  <c r="E122" i="1"/>
  <c r="O122" i="1" s="1"/>
  <c r="E115" i="1"/>
  <c r="O115" i="1" s="1"/>
  <c r="E123" i="1"/>
  <c r="O123" i="1" s="1"/>
  <c r="E111" i="1"/>
  <c r="O111" i="1" s="1"/>
  <c r="E96" i="1"/>
  <c r="O96" i="1" s="1"/>
  <c r="E117" i="1"/>
  <c r="O117" i="1" s="1"/>
  <c r="E112" i="1"/>
  <c r="O112" i="1" s="1"/>
  <c r="E107" i="1"/>
  <c r="O107" i="1" s="1"/>
  <c r="E98" i="1"/>
  <c r="O98" i="1" s="1"/>
  <c r="E89" i="1"/>
  <c r="O89" i="1" s="1"/>
  <c r="BL59" i="1"/>
  <c r="M59" i="1" s="1"/>
  <c r="E110" i="1"/>
  <c r="O110" i="1" s="1"/>
  <c r="E100" i="1"/>
  <c r="O100" i="1" s="1"/>
  <c r="E70" i="1"/>
  <c r="O70" i="1" s="1"/>
  <c r="E119" i="1"/>
  <c r="O119" i="1" s="1"/>
  <c r="E109" i="1"/>
  <c r="O109" i="1" s="1"/>
  <c r="E88" i="1"/>
  <c r="O88" i="1" s="1"/>
  <c r="E116" i="1"/>
  <c r="O116" i="1" s="1"/>
  <c r="E104" i="1"/>
  <c r="O104" i="1" s="1"/>
  <c r="E102" i="1"/>
  <c r="O102" i="1" s="1"/>
  <c r="E118" i="1"/>
  <c r="O118" i="1" s="1"/>
  <c r="E106" i="1"/>
  <c r="O106" i="1" s="1"/>
  <c r="E108" i="1"/>
  <c r="O108" i="1" s="1"/>
  <c r="E101" i="1"/>
  <c r="O101" i="1" s="1"/>
  <c r="E94" i="1"/>
  <c r="O94" i="1" s="1"/>
  <c r="E74" i="1"/>
  <c r="E59" i="1"/>
  <c r="O59" i="1" s="1"/>
  <c r="AT91" i="1"/>
  <c r="J91" i="1" s="1"/>
  <c r="AT93" i="1"/>
  <c r="J93" i="1" s="1"/>
  <c r="E91" i="1"/>
  <c r="AT87" i="1"/>
  <c r="J87" i="1" s="1"/>
  <c r="AT69" i="1"/>
  <c r="J69" i="1" s="1"/>
  <c r="E85" i="1"/>
  <c r="O85" i="1" s="1"/>
  <c r="AT85" i="1"/>
  <c r="J85" i="1" s="1"/>
  <c r="E93" i="1"/>
  <c r="AT92" i="1"/>
  <c r="J92" i="1" s="1"/>
  <c r="E92" i="1"/>
  <c r="E87" i="1"/>
  <c r="E69" i="1"/>
  <c r="AT86" i="1"/>
  <c r="J86" i="1" s="1"/>
  <c r="E86" i="1"/>
  <c r="E84" i="1"/>
  <c r="L7" i="14"/>
  <c r="L6" i="14"/>
  <c r="L8" i="14"/>
  <c r="L9" i="14"/>
  <c r="L10" i="14"/>
  <c r="L11" i="14"/>
  <c r="L12" i="14"/>
  <c r="L13" i="14"/>
  <c r="L4" i="14"/>
  <c r="L5" i="14"/>
  <c r="K7" i="14"/>
  <c r="K6" i="14"/>
  <c r="K8" i="14"/>
  <c r="K9" i="14"/>
  <c r="K10" i="14"/>
  <c r="K11" i="14"/>
  <c r="K12" i="14"/>
  <c r="K13" i="14"/>
  <c r="K4" i="14"/>
  <c r="K5" i="14"/>
  <c r="K6" i="17"/>
  <c r="K7" i="17"/>
  <c r="K9" i="17"/>
  <c r="K8" i="17"/>
  <c r="K15" i="17"/>
  <c r="K16" i="17"/>
  <c r="K17" i="17"/>
  <c r="K10" i="17"/>
  <c r="K11" i="17"/>
  <c r="K12" i="17"/>
  <c r="K13" i="17"/>
  <c r="K14" i="17"/>
  <c r="K5" i="17"/>
  <c r="K4" i="17"/>
  <c r="L6" i="17"/>
  <c r="L7" i="17"/>
  <c r="L9" i="17"/>
  <c r="L8" i="17"/>
  <c r="L15" i="17"/>
  <c r="L16" i="17"/>
  <c r="L17" i="17"/>
  <c r="L10" i="17"/>
  <c r="L11" i="17"/>
  <c r="L12" i="17"/>
  <c r="L13" i="17"/>
  <c r="L14" i="17"/>
  <c r="L5" i="17"/>
  <c r="L4" i="17"/>
  <c r="BJ68" i="7"/>
  <c r="BJ69" i="7"/>
  <c r="BJ70" i="7"/>
  <c r="K14" i="16"/>
  <c r="K5" i="16"/>
  <c r="K7" i="16"/>
  <c r="K9" i="16"/>
  <c r="K10" i="16"/>
  <c r="K8" i="16"/>
  <c r="K13" i="16"/>
  <c r="K12" i="16"/>
  <c r="K11" i="16"/>
  <c r="K15" i="16"/>
  <c r="K17" i="16"/>
  <c r="K18" i="16"/>
  <c r="K16" i="16"/>
  <c r="K6" i="16"/>
  <c r="J14" i="16"/>
  <c r="J7" i="16"/>
  <c r="J9" i="16"/>
  <c r="J10" i="16"/>
  <c r="J8" i="16"/>
  <c r="J13" i="16"/>
  <c r="J12" i="16"/>
  <c r="J11" i="16"/>
  <c r="J15" i="16"/>
  <c r="J17" i="16"/>
  <c r="J18" i="16"/>
  <c r="J16" i="16"/>
  <c r="J5" i="16"/>
  <c r="J6" i="16"/>
  <c r="K5" i="15"/>
  <c r="K8" i="15"/>
  <c r="K6" i="15"/>
  <c r="K9" i="15"/>
  <c r="K19" i="15"/>
  <c r="K10" i="15"/>
  <c r="K20" i="15"/>
  <c r="K12" i="15"/>
  <c r="K15" i="15"/>
  <c r="K23" i="15"/>
  <c r="K14" i="15"/>
  <c r="K22" i="15"/>
  <c r="K11" i="15"/>
  <c r="K13" i="15"/>
  <c r="K25" i="15"/>
  <c r="K21" i="15"/>
  <c r="K16" i="15"/>
  <c r="K24" i="15"/>
  <c r="K18" i="15"/>
  <c r="K7" i="15"/>
  <c r="L5" i="15"/>
  <c r="L8" i="15"/>
  <c r="L6" i="15"/>
  <c r="L9" i="15"/>
  <c r="L19" i="15"/>
  <c r="L10" i="15"/>
  <c r="L20" i="15"/>
  <c r="L12" i="15"/>
  <c r="L15" i="15"/>
  <c r="L23" i="15"/>
  <c r="L14" i="15"/>
  <c r="L22" i="15"/>
  <c r="L11" i="15"/>
  <c r="L13" i="15"/>
  <c r="L25" i="15"/>
  <c r="L21" i="15"/>
  <c r="L16" i="15"/>
  <c r="L24" i="15"/>
  <c r="L18" i="15"/>
  <c r="L7" i="15"/>
  <c r="T3" i="1"/>
  <c r="O93" i="1" l="1"/>
  <c r="O84" i="1"/>
  <c r="O74" i="1"/>
  <c r="O69" i="1"/>
  <c r="O91" i="1"/>
  <c r="O87" i="1"/>
  <c r="O92" i="1"/>
  <c r="O86" i="1"/>
  <c r="J6" i="17"/>
  <c r="M6" i="17" s="1"/>
  <c r="N6" i="17" s="1"/>
  <c r="J7" i="17"/>
  <c r="M7" i="17" s="1"/>
  <c r="N7" i="17" s="1"/>
  <c r="J9" i="17"/>
  <c r="M9" i="17" s="1"/>
  <c r="N9" i="17" s="1"/>
  <c r="J8" i="17"/>
  <c r="M8" i="17" s="1"/>
  <c r="N8" i="17" s="1"/>
  <c r="J15" i="17"/>
  <c r="J16" i="17"/>
  <c r="M16" i="17" s="1"/>
  <c r="N16" i="17" s="1"/>
  <c r="J17" i="17"/>
  <c r="M17" i="17" s="1"/>
  <c r="N17" i="17" s="1"/>
  <c r="J10" i="17"/>
  <c r="M10" i="17" s="1"/>
  <c r="N10" i="17" s="1"/>
  <c r="J11" i="17"/>
  <c r="M11" i="17" s="1"/>
  <c r="N11" i="17" s="1"/>
  <c r="J12" i="17"/>
  <c r="M12" i="17" s="1"/>
  <c r="N12" i="17" s="1"/>
  <c r="J13" i="17"/>
  <c r="M13" i="17" s="1"/>
  <c r="N13" i="17" s="1"/>
  <c r="J14" i="17"/>
  <c r="M14" i="17" s="1"/>
  <c r="N14" i="17" s="1"/>
  <c r="J5" i="17"/>
  <c r="M5" i="17" s="1"/>
  <c r="N5" i="17" s="1"/>
  <c r="M15" i="17"/>
  <c r="N15" i="17" s="1"/>
  <c r="J4" i="17"/>
  <c r="M4" i="17" s="1"/>
  <c r="N4" i="17" s="1"/>
  <c r="J4" i="14"/>
  <c r="M4" i="14" s="1"/>
  <c r="N4" i="14" s="1"/>
  <c r="J7" i="14"/>
  <c r="M7" i="14" s="1"/>
  <c r="N7" i="14" s="1"/>
  <c r="J6" i="14"/>
  <c r="M6" i="14" s="1"/>
  <c r="N6" i="14" s="1"/>
  <c r="J8" i="14"/>
  <c r="M8" i="14" s="1"/>
  <c r="N8" i="14" s="1"/>
  <c r="J9" i="14"/>
  <c r="M9" i="14" s="1"/>
  <c r="N9" i="14" s="1"/>
  <c r="J10" i="14"/>
  <c r="M10" i="14" s="1"/>
  <c r="N10" i="14" s="1"/>
  <c r="J11" i="14"/>
  <c r="M11" i="14" s="1"/>
  <c r="N11" i="14" s="1"/>
  <c r="J12" i="14"/>
  <c r="M12" i="14" s="1"/>
  <c r="N12" i="14" s="1"/>
  <c r="J5" i="14"/>
  <c r="M5" i="14" s="1"/>
  <c r="N5" i="14" s="1"/>
  <c r="J13" i="14"/>
  <c r="M13" i="14" s="1"/>
  <c r="N13" i="14" s="1"/>
  <c r="I5" i="16"/>
  <c r="L5" i="16" s="1"/>
  <c r="M5" i="16" s="1"/>
  <c r="I7" i="16"/>
  <c r="L7" i="16" s="1"/>
  <c r="M7" i="16" s="1"/>
  <c r="I9" i="16"/>
  <c r="L9" i="16" s="1"/>
  <c r="M9" i="16" s="1"/>
  <c r="I10" i="16"/>
  <c r="L10" i="16" s="1"/>
  <c r="M10" i="16" s="1"/>
  <c r="I8" i="16"/>
  <c r="L8" i="16" s="1"/>
  <c r="M8" i="16" s="1"/>
  <c r="I13" i="16"/>
  <c r="L13" i="16" s="1"/>
  <c r="M13" i="16" s="1"/>
  <c r="I12" i="16"/>
  <c r="L12" i="16" s="1"/>
  <c r="M12" i="16" s="1"/>
  <c r="I11" i="16"/>
  <c r="L11" i="16" s="1"/>
  <c r="M11" i="16" s="1"/>
  <c r="I15" i="16"/>
  <c r="L15" i="16" s="1"/>
  <c r="M15" i="16" s="1"/>
  <c r="I17" i="16"/>
  <c r="L17" i="16" s="1"/>
  <c r="M17" i="16" s="1"/>
  <c r="I18" i="16"/>
  <c r="L18" i="16" s="1"/>
  <c r="M18" i="16" s="1"/>
  <c r="I16" i="16"/>
  <c r="L16" i="16" s="1"/>
  <c r="M16" i="16" s="1"/>
  <c r="I14" i="16"/>
  <c r="L14" i="16" s="1"/>
  <c r="M14" i="16" s="1"/>
  <c r="I6" i="16"/>
  <c r="L6" i="16" s="1"/>
  <c r="M6" i="16" s="1"/>
  <c r="J5" i="15"/>
  <c r="M5" i="15" s="1"/>
  <c r="J8" i="15"/>
  <c r="M8" i="15" s="1"/>
  <c r="J6" i="15"/>
  <c r="M6" i="15" s="1"/>
  <c r="J9" i="15"/>
  <c r="M9" i="15" s="1"/>
  <c r="J19" i="15"/>
  <c r="M19" i="15" s="1"/>
  <c r="J10" i="15"/>
  <c r="M10" i="15" s="1"/>
  <c r="J20" i="15"/>
  <c r="M20" i="15" s="1"/>
  <c r="J12" i="15"/>
  <c r="M12" i="15" s="1"/>
  <c r="J15" i="15"/>
  <c r="M15" i="15" s="1"/>
  <c r="J23" i="15"/>
  <c r="J14" i="15"/>
  <c r="M14" i="15" s="1"/>
  <c r="J22" i="15"/>
  <c r="M22" i="15" s="1"/>
  <c r="J11" i="15"/>
  <c r="M11" i="15" s="1"/>
  <c r="J13" i="15"/>
  <c r="M13" i="15" s="1"/>
  <c r="J25" i="15"/>
  <c r="M25" i="15" s="1"/>
  <c r="J21" i="15"/>
  <c r="M21" i="15" s="1"/>
  <c r="J16" i="15"/>
  <c r="M16" i="15" s="1"/>
  <c r="J24" i="15"/>
  <c r="M24" i="15" s="1"/>
  <c r="J18" i="15"/>
  <c r="M18" i="15" s="1"/>
  <c r="J7" i="15"/>
  <c r="M7" i="15" s="1"/>
  <c r="M23" i="15"/>
  <c r="E27" i="6" l="1"/>
  <c r="E28" i="6"/>
  <c r="E29" i="6"/>
  <c r="E30" i="6"/>
  <c r="E31" i="6"/>
  <c r="E32" i="6"/>
  <c r="BA4" i="7"/>
  <c r="BA17" i="7"/>
  <c r="BA8" i="7"/>
  <c r="BA19" i="7"/>
  <c r="BA6" i="7"/>
  <c r="BA11" i="7"/>
  <c r="BA32" i="7"/>
  <c r="BA13" i="7"/>
  <c r="BA45" i="7"/>
  <c r="BA10" i="7"/>
  <c r="BA22" i="7"/>
  <c r="BA38" i="7"/>
  <c r="BA25" i="7"/>
  <c r="BA24" i="7"/>
  <c r="BA7" i="7"/>
  <c r="BA23" i="7"/>
  <c r="BA16" i="7"/>
  <c r="BA48" i="7"/>
  <c r="BA51" i="7"/>
  <c r="BA33" i="7"/>
  <c r="BA9" i="7"/>
  <c r="BA57" i="7"/>
  <c r="BA21" i="7"/>
  <c r="BA53" i="7"/>
  <c r="BA39" i="7"/>
  <c r="BA49" i="7"/>
  <c r="BA5" i="7"/>
  <c r="BA59" i="7"/>
  <c r="BA40" i="7"/>
  <c r="BA12" i="7"/>
  <c r="BA50" i="7"/>
  <c r="BA29" i="7"/>
  <c r="BA34" i="7"/>
  <c r="BA35" i="7"/>
  <c r="BA14" i="7"/>
  <c r="BA41" i="7"/>
  <c r="BA26" i="7"/>
  <c r="BA27" i="7"/>
  <c r="BA28" i="7"/>
  <c r="BA58" i="7"/>
  <c r="BA52" i="7"/>
  <c r="BA54" i="7"/>
  <c r="BA55" i="7"/>
  <c r="BA20" i="7"/>
  <c r="BI10" i="5"/>
  <c r="BI5" i="5"/>
  <c r="BI15" i="5"/>
  <c r="BI16" i="5"/>
  <c r="BI6" i="5"/>
  <c r="BI4" i="5"/>
  <c r="BI19" i="5"/>
  <c r="BI23" i="5"/>
  <c r="BI14" i="5"/>
  <c r="BI11" i="5"/>
  <c r="BI9" i="5"/>
  <c r="BI26" i="5"/>
  <c r="BI12" i="5"/>
  <c r="BI28" i="5"/>
  <c r="BI7" i="5"/>
  <c r="BI21" i="5"/>
  <c r="BI8" i="5"/>
  <c r="BI17" i="5"/>
  <c r="BI30" i="5"/>
  <c r="BI40" i="5"/>
  <c r="BI20" i="5"/>
  <c r="BI35" i="5"/>
  <c r="BI36" i="5"/>
  <c r="BI13" i="5"/>
  <c r="BI25" i="5"/>
  <c r="BI31" i="5"/>
  <c r="BI33" i="5"/>
  <c r="BI37" i="5"/>
  <c r="BI22" i="5"/>
  <c r="BI38" i="5"/>
  <c r="BI18" i="5"/>
  <c r="BI41" i="5"/>
  <c r="BI27" i="5"/>
  <c r="BI32" i="5"/>
  <c r="BI24" i="5"/>
  <c r="BI29" i="5"/>
  <c r="BI34" i="5"/>
  <c r="BI39" i="5"/>
  <c r="BI42" i="5"/>
  <c r="BI43" i="5"/>
  <c r="BI44" i="5"/>
  <c r="BI45" i="5"/>
  <c r="BI46" i="5"/>
  <c r="BI47" i="5"/>
  <c r="BI48" i="5"/>
  <c r="BI49" i="5"/>
  <c r="BI50" i="5"/>
  <c r="BI51" i="5"/>
  <c r="BI52" i="5"/>
  <c r="BI8" i="1"/>
  <c r="BI16" i="1"/>
  <c r="BI40" i="1"/>
  <c r="BI41" i="1"/>
  <c r="BI32" i="1"/>
  <c r="BI7" i="1"/>
  <c r="BI10" i="1"/>
  <c r="BI15" i="1"/>
  <c r="BI47" i="1"/>
  <c r="BI6" i="1"/>
  <c r="BI5" i="1"/>
  <c r="BI14" i="1"/>
  <c r="BI25" i="1"/>
  <c r="BI31" i="1"/>
  <c r="BI46" i="1"/>
  <c r="BI33" i="1"/>
  <c r="BI60" i="1"/>
  <c r="BI48" i="1"/>
  <c r="BI11" i="1"/>
  <c r="BI13" i="1"/>
  <c r="BI71" i="1"/>
  <c r="BI54" i="1"/>
  <c r="BI17" i="1"/>
  <c r="BI76" i="1"/>
  <c r="BI79" i="1"/>
  <c r="BI80" i="1"/>
  <c r="BI45" i="1"/>
  <c r="BI34" i="1"/>
  <c r="BI22" i="1"/>
  <c r="BI35" i="1"/>
  <c r="BI19" i="1"/>
  <c r="BI42" i="1"/>
  <c r="BI95" i="1"/>
  <c r="BI36" i="1"/>
  <c r="BI61" i="1"/>
  <c r="BI26" i="1"/>
  <c r="BI27" i="1"/>
  <c r="BI90" i="1"/>
  <c r="BI75" i="1"/>
  <c r="BI12" i="1"/>
  <c r="BI18" i="1"/>
  <c r="BI21" i="1"/>
  <c r="BI23" i="1"/>
  <c r="BI4" i="1"/>
  <c r="BI62" i="1"/>
  <c r="BI29" i="1"/>
  <c r="BI30" i="1"/>
  <c r="BI20" i="1"/>
  <c r="BI24" i="1"/>
  <c r="BI28" i="1"/>
  <c r="BI49" i="1"/>
  <c r="BI50" i="1"/>
  <c r="BI51" i="1"/>
  <c r="BI52" i="1"/>
  <c r="BI56" i="1"/>
  <c r="BI57" i="1"/>
  <c r="BI39" i="1"/>
  <c r="BI77" i="1"/>
  <c r="BI37" i="1"/>
  <c r="BI63" i="1"/>
  <c r="BI64" i="1"/>
  <c r="BI65" i="1"/>
  <c r="BI66" i="1"/>
  <c r="BI67" i="1"/>
  <c r="BI58" i="1"/>
  <c r="BI78" i="1"/>
  <c r="BI72" i="1"/>
  <c r="BI73" i="1"/>
  <c r="BI38" i="1"/>
  <c r="BI81" i="1"/>
  <c r="BI9" i="1"/>
  <c r="BI53" i="1"/>
  <c r="BI43" i="1"/>
  <c r="BI44" i="1"/>
  <c r="BI55" i="1"/>
  <c r="BI68" i="1"/>
  <c r="BI82" i="1"/>
  <c r="BI83" i="1"/>
  <c r="BI3" i="1"/>
  <c r="M68" i="7"/>
  <c r="M69" i="7"/>
  <c r="M70" i="7"/>
  <c r="BG13" i="6"/>
  <c r="BG3" i="6"/>
  <c r="BG4" i="6"/>
  <c r="BG16" i="6"/>
  <c r="BG6" i="6"/>
  <c r="BG10" i="6"/>
  <c r="BG8" i="6"/>
  <c r="BG5" i="6"/>
  <c r="BG9" i="6"/>
  <c r="BG17" i="6"/>
  <c r="BG7" i="6"/>
  <c r="BG23" i="6"/>
  <c r="BG18" i="6"/>
  <c r="BG19" i="6"/>
  <c r="BG11" i="6"/>
  <c r="BG15" i="6"/>
  <c r="BG20" i="6"/>
  <c r="BG21" i="6"/>
  <c r="BG22" i="6"/>
  <c r="BG25" i="6"/>
  <c r="BG14" i="6"/>
  <c r="BG24" i="6"/>
  <c r="BG26" i="6"/>
  <c r="BG27" i="6"/>
  <c r="BG28" i="6"/>
  <c r="BG29" i="6"/>
  <c r="BG30" i="6"/>
  <c r="BG31" i="6"/>
  <c r="BG32" i="6"/>
  <c r="BG12" i="6"/>
  <c r="BJ32" i="6"/>
  <c r="BI32" i="6"/>
  <c r="BH32" i="6"/>
  <c r="BJ31" i="6"/>
  <c r="BI31" i="6"/>
  <c r="BH31" i="6"/>
  <c r="BJ30" i="6"/>
  <c r="BI30" i="6"/>
  <c r="BH30" i="6"/>
  <c r="BJ29" i="6"/>
  <c r="BI29" i="6"/>
  <c r="BH29" i="6"/>
  <c r="BJ28" i="6"/>
  <c r="BI28" i="6"/>
  <c r="BH28" i="6"/>
  <c r="BJ27" i="6"/>
  <c r="BI27" i="6"/>
  <c r="BH27" i="6"/>
  <c r="BJ26" i="6"/>
  <c r="BI26" i="6"/>
  <c r="BH26" i="6"/>
  <c r="BJ24" i="6"/>
  <c r="BI24" i="6"/>
  <c r="BH24" i="6"/>
  <c r="BJ14" i="6"/>
  <c r="BI14" i="6"/>
  <c r="BH14" i="6"/>
  <c r="BJ25" i="6"/>
  <c r="BI25" i="6"/>
  <c r="BH25" i="6"/>
  <c r="BJ22" i="6"/>
  <c r="M22" i="6" s="1"/>
  <c r="BI22" i="6"/>
  <c r="BH22" i="6"/>
  <c r="BI21" i="6"/>
  <c r="BH21" i="6"/>
  <c r="BJ20" i="6"/>
  <c r="M20" i="6" s="1"/>
  <c r="BI20" i="6"/>
  <c r="BH20" i="6"/>
  <c r="BJ15" i="6"/>
  <c r="M15" i="6" s="1"/>
  <c r="BI15" i="6"/>
  <c r="BH15" i="6"/>
  <c r="BJ11" i="6"/>
  <c r="M11" i="6" s="1"/>
  <c r="BI11" i="6"/>
  <c r="BH11" i="6"/>
  <c r="BI19" i="6"/>
  <c r="BH19" i="6"/>
  <c r="BJ19" i="6"/>
  <c r="M19" i="6" s="1"/>
  <c r="BJ18" i="6"/>
  <c r="M18" i="6" s="1"/>
  <c r="BI18" i="6"/>
  <c r="BH18" i="6"/>
  <c r="BJ23" i="6"/>
  <c r="M23" i="6" s="1"/>
  <c r="BI23" i="6"/>
  <c r="BH23" i="6"/>
  <c r="BI7" i="6"/>
  <c r="BH7" i="6"/>
  <c r="BJ17" i="6"/>
  <c r="M17" i="6" s="1"/>
  <c r="BI17" i="6"/>
  <c r="BH17" i="6"/>
  <c r="BJ9" i="6"/>
  <c r="M9" i="6" s="1"/>
  <c r="BI9" i="6"/>
  <c r="BH9" i="6"/>
  <c r="BJ5" i="6"/>
  <c r="M5" i="6" s="1"/>
  <c r="BI5" i="6"/>
  <c r="BH5" i="6"/>
  <c r="BJ8" i="6"/>
  <c r="M8" i="6" s="1"/>
  <c r="BI8" i="6"/>
  <c r="BH8" i="6"/>
  <c r="BJ10" i="6"/>
  <c r="M10" i="6" s="1"/>
  <c r="BI10" i="6"/>
  <c r="BH10" i="6"/>
  <c r="BJ6" i="6"/>
  <c r="M6" i="6" s="1"/>
  <c r="BI6" i="6"/>
  <c r="BH6" i="6"/>
  <c r="BJ16" i="6"/>
  <c r="M16" i="6" s="1"/>
  <c r="BI16" i="6"/>
  <c r="BH16" i="6"/>
  <c r="BI4" i="6"/>
  <c r="BH4" i="6"/>
  <c r="BI3" i="6"/>
  <c r="BH3" i="6"/>
  <c r="BJ13" i="6"/>
  <c r="M13" i="6" s="1"/>
  <c r="BI13" i="6"/>
  <c r="BH13" i="6"/>
  <c r="BI12" i="6"/>
  <c r="BH12" i="6"/>
  <c r="BI4" i="7"/>
  <c r="BI17" i="7"/>
  <c r="BI8" i="7"/>
  <c r="BI19" i="7"/>
  <c r="BI6" i="7"/>
  <c r="BI11" i="7"/>
  <c r="BI32" i="7"/>
  <c r="BI13" i="7"/>
  <c r="BI45" i="7"/>
  <c r="BI10" i="7"/>
  <c r="BI22" i="7"/>
  <c r="BI38" i="7"/>
  <c r="BI25" i="7"/>
  <c r="BI24" i="7"/>
  <c r="BI7" i="7"/>
  <c r="BI23" i="7"/>
  <c r="BI16" i="7"/>
  <c r="BI48" i="7"/>
  <c r="BI51" i="7"/>
  <c r="BI33" i="7"/>
  <c r="BI9" i="7"/>
  <c r="BI57" i="7"/>
  <c r="BI21" i="7"/>
  <c r="BI53" i="7"/>
  <c r="BI39" i="7"/>
  <c r="BI49" i="7"/>
  <c r="BI3" i="7"/>
  <c r="BI5" i="7"/>
  <c r="BI18" i="7"/>
  <c r="BI59" i="7"/>
  <c r="BI40" i="7"/>
  <c r="BI12" i="7"/>
  <c r="BI50" i="7"/>
  <c r="BI29" i="7"/>
  <c r="BI34" i="7"/>
  <c r="BI35" i="7"/>
  <c r="BI14" i="7"/>
  <c r="BI15" i="7"/>
  <c r="BI41" i="7"/>
  <c r="BI26" i="7"/>
  <c r="BI27" i="7"/>
  <c r="BI28" i="7"/>
  <c r="BI58" i="7"/>
  <c r="BI42" i="7"/>
  <c r="BI46" i="7"/>
  <c r="BI43" i="7"/>
  <c r="BI52" i="7"/>
  <c r="BI30" i="7"/>
  <c r="BI31" i="7"/>
  <c r="BI36" i="7"/>
  <c r="BI44" i="7"/>
  <c r="BI47" i="7"/>
  <c r="BI60" i="7"/>
  <c r="BI61" i="7"/>
  <c r="BI54" i="7"/>
  <c r="BI62" i="7"/>
  <c r="BI63" i="7"/>
  <c r="BI55" i="7"/>
  <c r="BI56" i="7"/>
  <c r="BI37" i="7"/>
  <c r="BI64" i="7"/>
  <c r="BI65" i="7"/>
  <c r="BI66" i="7"/>
  <c r="BI67" i="7"/>
  <c r="BI68" i="7"/>
  <c r="BI69" i="7"/>
  <c r="BI70" i="7"/>
  <c r="BH4" i="7"/>
  <c r="BH17" i="7"/>
  <c r="BH8" i="7"/>
  <c r="BH19" i="7"/>
  <c r="BH6" i="7"/>
  <c r="BH11" i="7"/>
  <c r="BH32" i="7"/>
  <c r="BH13" i="7"/>
  <c r="BH45" i="7"/>
  <c r="BH10" i="7"/>
  <c r="BH22" i="7"/>
  <c r="BH38" i="7"/>
  <c r="BH25" i="7"/>
  <c r="BH24" i="7"/>
  <c r="BH7" i="7"/>
  <c r="BH23" i="7"/>
  <c r="BH16" i="7"/>
  <c r="BH48" i="7"/>
  <c r="BH51" i="7"/>
  <c r="BH33" i="7"/>
  <c r="BH9" i="7"/>
  <c r="BH57" i="7"/>
  <c r="BH21" i="7"/>
  <c r="BH53" i="7"/>
  <c r="BH39" i="7"/>
  <c r="BH49" i="7"/>
  <c r="BH3" i="7"/>
  <c r="BH5" i="7"/>
  <c r="BH18" i="7"/>
  <c r="BH59" i="7"/>
  <c r="BH40" i="7"/>
  <c r="BH12" i="7"/>
  <c r="BH50" i="7"/>
  <c r="BH29" i="7"/>
  <c r="BH34" i="7"/>
  <c r="BH35" i="7"/>
  <c r="BH14" i="7"/>
  <c r="BH15" i="7"/>
  <c r="BH41" i="7"/>
  <c r="BH26" i="7"/>
  <c r="BH27" i="7"/>
  <c r="BH28" i="7"/>
  <c r="BH58" i="7"/>
  <c r="BH42" i="7"/>
  <c r="BH46" i="7"/>
  <c r="BH43" i="7"/>
  <c r="BH52" i="7"/>
  <c r="BH30" i="7"/>
  <c r="BH31" i="7"/>
  <c r="BH36" i="7"/>
  <c r="BH44" i="7"/>
  <c r="BH47" i="7"/>
  <c r="BH60" i="7"/>
  <c r="BH61" i="7"/>
  <c r="BH54" i="7"/>
  <c r="BH62" i="7"/>
  <c r="BH63" i="7"/>
  <c r="BH55" i="7"/>
  <c r="BH56" i="7"/>
  <c r="BH37" i="7"/>
  <c r="BH64" i="7"/>
  <c r="BH65" i="7"/>
  <c r="BH66" i="7"/>
  <c r="BH67" i="7"/>
  <c r="BH68" i="7"/>
  <c r="BH69" i="7"/>
  <c r="BH70" i="7"/>
  <c r="BG4" i="7"/>
  <c r="BG17" i="7"/>
  <c r="BG8" i="7"/>
  <c r="BG19" i="7"/>
  <c r="BG6" i="7"/>
  <c r="BG11" i="7"/>
  <c r="BJ11" i="7" s="1"/>
  <c r="M11" i="7" s="1"/>
  <c r="BG32" i="7"/>
  <c r="BG13" i="7"/>
  <c r="BG45" i="7"/>
  <c r="BG10" i="7"/>
  <c r="BG22" i="7"/>
  <c r="BG38" i="7"/>
  <c r="BG25" i="7"/>
  <c r="BG24" i="7"/>
  <c r="BG7" i="7"/>
  <c r="BG23" i="7"/>
  <c r="BG16" i="7"/>
  <c r="BJ16" i="7" s="1"/>
  <c r="M16" i="7" s="1"/>
  <c r="BG48" i="7"/>
  <c r="BG51" i="7"/>
  <c r="BG33" i="7"/>
  <c r="BG9" i="7"/>
  <c r="BG57" i="7"/>
  <c r="BG21" i="7"/>
  <c r="BG53" i="7"/>
  <c r="BG39" i="7"/>
  <c r="BG49" i="7"/>
  <c r="BG3" i="7"/>
  <c r="BG5" i="7"/>
  <c r="BG18" i="7"/>
  <c r="BG59" i="7"/>
  <c r="BG40" i="7"/>
  <c r="BG12" i="7"/>
  <c r="BG50" i="7"/>
  <c r="BG29" i="7"/>
  <c r="BG34" i="7"/>
  <c r="BG35" i="7"/>
  <c r="BG14" i="7"/>
  <c r="BG15" i="7"/>
  <c r="BG41" i="7"/>
  <c r="BG26" i="7"/>
  <c r="BG27" i="7"/>
  <c r="BG28" i="7"/>
  <c r="BG58" i="7"/>
  <c r="BG42" i="7"/>
  <c r="BG46" i="7"/>
  <c r="BG43" i="7"/>
  <c r="BG52" i="7"/>
  <c r="BG30" i="7"/>
  <c r="BG31" i="7"/>
  <c r="BG36" i="7"/>
  <c r="BG44" i="7"/>
  <c r="BG47" i="7"/>
  <c r="BG60" i="7"/>
  <c r="BG61" i="7"/>
  <c r="BG54" i="7"/>
  <c r="BG62" i="7"/>
  <c r="BG63" i="7"/>
  <c r="BG55" i="7"/>
  <c r="BG56" i="7"/>
  <c r="BG37" i="7"/>
  <c r="BG64" i="7"/>
  <c r="BG65" i="7"/>
  <c r="BG66" i="7"/>
  <c r="BG67" i="7"/>
  <c r="BG68" i="7"/>
  <c r="BG69" i="7"/>
  <c r="BG70" i="7"/>
  <c r="BG20" i="7"/>
  <c r="BI20" i="7"/>
  <c r="BH20" i="7"/>
  <c r="BO5" i="5"/>
  <c r="BO15" i="5"/>
  <c r="BO16" i="5"/>
  <c r="BO6" i="5"/>
  <c r="BO4" i="5"/>
  <c r="BO19" i="5"/>
  <c r="BO23" i="5"/>
  <c r="BO14" i="5"/>
  <c r="BO11" i="5"/>
  <c r="BO9" i="5"/>
  <c r="BO26" i="5"/>
  <c r="BO12" i="5"/>
  <c r="BO28" i="5"/>
  <c r="BO7" i="5"/>
  <c r="BO21" i="5"/>
  <c r="BO8" i="5"/>
  <c r="BO17" i="5"/>
  <c r="BO30" i="5"/>
  <c r="BO40" i="5"/>
  <c r="BO20" i="5"/>
  <c r="BO35" i="5"/>
  <c r="BO36" i="5"/>
  <c r="BO13" i="5"/>
  <c r="BO25" i="5"/>
  <c r="BO31" i="5"/>
  <c r="BO33" i="5"/>
  <c r="BO37" i="5"/>
  <c r="BO22" i="5"/>
  <c r="BO38" i="5"/>
  <c r="BO18" i="5"/>
  <c r="BO41" i="5"/>
  <c r="BO27" i="5"/>
  <c r="BO32" i="5"/>
  <c r="BO24" i="5"/>
  <c r="BO29" i="5"/>
  <c r="BO34" i="5"/>
  <c r="BO39" i="5"/>
  <c r="BO42" i="5"/>
  <c r="BO43" i="5"/>
  <c r="BO44" i="5"/>
  <c r="BO45" i="5"/>
  <c r="BO46" i="5"/>
  <c r="BO47" i="5"/>
  <c r="BO48" i="5"/>
  <c r="BO49" i="5"/>
  <c r="BO50" i="5"/>
  <c r="BO51" i="5"/>
  <c r="BO52" i="5"/>
  <c r="BO10" i="5"/>
  <c r="BO3" i="5"/>
  <c r="BR50" i="5"/>
  <c r="BQ50" i="5"/>
  <c r="BP50" i="5"/>
  <c r="BR49" i="5"/>
  <c r="BQ49" i="5"/>
  <c r="BP49" i="5"/>
  <c r="BR48" i="5"/>
  <c r="BQ48" i="5"/>
  <c r="BP48" i="5"/>
  <c r="BR47" i="5"/>
  <c r="BQ47" i="5"/>
  <c r="BP47" i="5"/>
  <c r="BR46" i="5"/>
  <c r="BQ46" i="5"/>
  <c r="BP46" i="5"/>
  <c r="BR45" i="5"/>
  <c r="BQ45" i="5"/>
  <c r="BP45" i="5"/>
  <c r="BR44" i="5"/>
  <c r="BQ44" i="5"/>
  <c r="BP44" i="5"/>
  <c r="BR43" i="5"/>
  <c r="BQ43" i="5"/>
  <c r="BP43" i="5"/>
  <c r="BR42" i="5"/>
  <c r="BQ42" i="5"/>
  <c r="BP42" i="5"/>
  <c r="BR39" i="5"/>
  <c r="BQ39" i="5"/>
  <c r="BP39" i="5"/>
  <c r="BR34" i="5"/>
  <c r="BQ34" i="5"/>
  <c r="BP34" i="5"/>
  <c r="BR29" i="5"/>
  <c r="BQ29" i="5"/>
  <c r="BP29" i="5"/>
  <c r="BR24" i="5"/>
  <c r="N24" i="5" s="1"/>
  <c r="BQ24" i="5"/>
  <c r="BP24" i="5"/>
  <c r="BR32" i="5"/>
  <c r="N32" i="5" s="1"/>
  <c r="BQ32" i="5"/>
  <c r="BP32" i="5"/>
  <c r="BR27" i="5"/>
  <c r="N27" i="5" s="1"/>
  <c r="BQ27" i="5"/>
  <c r="BP27" i="5"/>
  <c r="BR41" i="5"/>
  <c r="N41" i="5" s="1"/>
  <c r="BQ41" i="5"/>
  <c r="BP41" i="5"/>
  <c r="BR18" i="5"/>
  <c r="N18" i="5" s="1"/>
  <c r="BQ18" i="5"/>
  <c r="BP18" i="5"/>
  <c r="BR38" i="5"/>
  <c r="N38" i="5" s="1"/>
  <c r="BQ38" i="5"/>
  <c r="BP38" i="5"/>
  <c r="BR22" i="5"/>
  <c r="N22" i="5" s="1"/>
  <c r="BQ22" i="5"/>
  <c r="BP22" i="5"/>
  <c r="BR37" i="5"/>
  <c r="N37" i="5" s="1"/>
  <c r="BQ37" i="5"/>
  <c r="BP37" i="5"/>
  <c r="BR33" i="5"/>
  <c r="N33" i="5" s="1"/>
  <c r="BQ33" i="5"/>
  <c r="BP33" i="5"/>
  <c r="BR31" i="5"/>
  <c r="N31" i="5" s="1"/>
  <c r="BQ31" i="5"/>
  <c r="BP31" i="5"/>
  <c r="BR25" i="5"/>
  <c r="N25" i="5" s="1"/>
  <c r="BQ25" i="5"/>
  <c r="BP25" i="5"/>
  <c r="BQ13" i="5"/>
  <c r="BP13" i="5"/>
  <c r="BR36" i="5"/>
  <c r="N36" i="5" s="1"/>
  <c r="BQ36" i="5"/>
  <c r="BP36" i="5"/>
  <c r="BR35" i="5"/>
  <c r="N35" i="5" s="1"/>
  <c r="BQ35" i="5"/>
  <c r="BP35" i="5"/>
  <c r="BR20" i="5"/>
  <c r="N20" i="5" s="1"/>
  <c r="BQ20" i="5"/>
  <c r="BP20" i="5"/>
  <c r="BR40" i="5"/>
  <c r="N40" i="5" s="1"/>
  <c r="BQ40" i="5"/>
  <c r="BP40" i="5"/>
  <c r="BR30" i="5"/>
  <c r="N30" i="5" s="1"/>
  <c r="BQ30" i="5"/>
  <c r="BP30" i="5"/>
  <c r="BR17" i="5"/>
  <c r="N17" i="5" s="1"/>
  <c r="BQ17" i="5"/>
  <c r="BP17" i="5"/>
  <c r="BR8" i="5"/>
  <c r="N8" i="5" s="1"/>
  <c r="BQ8" i="5"/>
  <c r="BP8" i="5"/>
  <c r="BR21" i="5"/>
  <c r="N21" i="5" s="1"/>
  <c r="BQ21" i="5"/>
  <c r="BP21" i="5"/>
  <c r="BQ7" i="5"/>
  <c r="BP7" i="5"/>
  <c r="BR28" i="5"/>
  <c r="N28" i="5" s="1"/>
  <c r="BQ28" i="5"/>
  <c r="BP28" i="5"/>
  <c r="BR12" i="5"/>
  <c r="N12" i="5" s="1"/>
  <c r="BQ12" i="5"/>
  <c r="BP12" i="5"/>
  <c r="BQ26" i="5"/>
  <c r="BP26" i="5"/>
  <c r="BR9" i="5"/>
  <c r="N9" i="5" s="1"/>
  <c r="BQ9" i="5"/>
  <c r="BP9" i="5"/>
  <c r="BR11" i="5"/>
  <c r="N11" i="5" s="1"/>
  <c r="BQ11" i="5"/>
  <c r="BP11" i="5"/>
  <c r="BQ14" i="5"/>
  <c r="BP14" i="5"/>
  <c r="BR23" i="5"/>
  <c r="N23" i="5" s="1"/>
  <c r="BQ23" i="5"/>
  <c r="BP23" i="5"/>
  <c r="BR19" i="5"/>
  <c r="N19" i="5" s="1"/>
  <c r="BQ19" i="5"/>
  <c r="BP19" i="5"/>
  <c r="BQ4" i="5"/>
  <c r="BP4" i="5"/>
  <c r="BQ6" i="5"/>
  <c r="BP6" i="5"/>
  <c r="BQ16" i="5"/>
  <c r="BP16" i="5"/>
  <c r="BR15" i="5"/>
  <c r="N15" i="5" s="1"/>
  <c r="BQ15" i="5"/>
  <c r="BP15" i="5"/>
  <c r="BQ5" i="5"/>
  <c r="BP5" i="5"/>
  <c r="BQ10" i="5"/>
  <c r="BP10" i="5"/>
  <c r="BQ3" i="5"/>
  <c r="BP3" i="5"/>
  <c r="BJ67" i="7"/>
  <c r="M67" i="7" s="1"/>
  <c r="BJ66" i="7"/>
  <c r="M66" i="7" s="1"/>
  <c r="BJ65" i="7"/>
  <c r="M65" i="7" s="1"/>
  <c r="BJ64" i="7"/>
  <c r="M64" i="7" s="1"/>
  <c r="BJ37" i="7"/>
  <c r="M37" i="7" s="1"/>
  <c r="BJ55" i="7"/>
  <c r="M55" i="7" s="1"/>
  <c r="BJ63" i="7"/>
  <c r="M63" i="7" s="1"/>
  <c r="BJ62" i="7"/>
  <c r="M62" i="7" s="1"/>
  <c r="BJ54" i="7"/>
  <c r="M54" i="7" s="1"/>
  <c r="BJ61" i="7"/>
  <c r="M61" i="7" s="1"/>
  <c r="BJ60" i="7"/>
  <c r="M60" i="7" s="1"/>
  <c r="BJ47" i="7"/>
  <c r="M47" i="7" s="1"/>
  <c r="BJ44" i="7"/>
  <c r="M44" i="7" s="1"/>
  <c r="BJ36" i="7"/>
  <c r="M36" i="7" s="1"/>
  <c r="BJ31" i="7"/>
  <c r="M31" i="7" s="1"/>
  <c r="BJ30" i="7"/>
  <c r="M30" i="7" s="1"/>
  <c r="BJ52" i="7"/>
  <c r="M52" i="7" s="1"/>
  <c r="BJ46" i="7"/>
  <c r="M46" i="7" s="1"/>
  <c r="BJ42" i="7"/>
  <c r="M42" i="7" s="1"/>
  <c r="BJ28" i="7"/>
  <c r="M28" i="7" s="1"/>
  <c r="BJ27" i="7"/>
  <c r="M27" i="7" s="1"/>
  <c r="BJ26" i="7"/>
  <c r="M26" i="7" s="1"/>
  <c r="BJ41" i="7"/>
  <c r="M41" i="7" s="1"/>
  <c r="BJ35" i="7"/>
  <c r="M35" i="7" s="1"/>
  <c r="BJ58" i="7"/>
  <c r="M58" i="7" s="1"/>
  <c r="BJ34" i="7"/>
  <c r="M34" i="7" s="1"/>
  <c r="BJ29" i="7"/>
  <c r="M29" i="7" s="1"/>
  <c r="BJ50" i="7"/>
  <c r="M50" i="7" s="1"/>
  <c r="BJ12" i="7"/>
  <c r="M12" i="7" s="1"/>
  <c r="BJ40" i="7"/>
  <c r="M40" i="7" s="1"/>
  <c r="BJ59" i="7"/>
  <c r="M59" i="7" s="1"/>
  <c r="BJ18" i="7"/>
  <c r="M18" i="7" s="1"/>
  <c r="BJ5" i="7"/>
  <c r="M5" i="7" s="1"/>
  <c r="BJ49" i="7"/>
  <c r="M49" i="7" s="1"/>
  <c r="BJ39" i="7"/>
  <c r="M39" i="7" s="1"/>
  <c r="BJ53" i="7"/>
  <c r="M53" i="7" s="1"/>
  <c r="BJ21" i="7"/>
  <c r="M21" i="7" s="1"/>
  <c r="BJ57" i="7"/>
  <c r="M57" i="7" s="1"/>
  <c r="BJ9" i="7"/>
  <c r="M9" i="7" s="1"/>
  <c r="BJ33" i="7"/>
  <c r="M33" i="7" s="1"/>
  <c r="BJ51" i="7"/>
  <c r="M51" i="7" s="1"/>
  <c r="BJ48" i="7"/>
  <c r="M48" i="7" s="1"/>
  <c r="BJ23" i="7"/>
  <c r="M23" i="7" s="1"/>
  <c r="BJ24" i="7"/>
  <c r="M24" i="7" s="1"/>
  <c r="BJ25" i="7"/>
  <c r="M25" i="7" s="1"/>
  <c r="BJ38" i="7"/>
  <c r="M38" i="7" s="1"/>
  <c r="BJ10" i="7"/>
  <c r="M10" i="7" s="1"/>
  <c r="BJ45" i="7"/>
  <c r="M45" i="7" s="1"/>
  <c r="BJ13" i="7"/>
  <c r="M13" i="7" s="1"/>
  <c r="BJ32" i="7"/>
  <c r="M32" i="7" s="1"/>
  <c r="BJ17" i="7"/>
  <c r="M17" i="7" s="1"/>
  <c r="BJ4" i="7"/>
  <c r="M4" i="7" s="1"/>
  <c r="BJ22" i="7"/>
  <c r="M22" i="7" s="1"/>
  <c r="BJ56" i="7" l="1"/>
  <c r="M56" i="7" s="1"/>
  <c r="BJ14" i="7"/>
  <c r="M14" i="7" s="1"/>
  <c r="BJ6" i="7"/>
  <c r="M6" i="7" s="1"/>
  <c r="BR13" i="5"/>
  <c r="N13" i="5" s="1"/>
  <c r="BJ7" i="6"/>
  <c r="M7" i="6" s="1"/>
  <c r="BJ3" i="7"/>
  <c r="M3" i="7" s="1"/>
  <c r="BJ15" i="7"/>
  <c r="M15" i="7" s="1"/>
  <c r="BR6" i="5"/>
  <c r="N6" i="5" s="1"/>
  <c r="BJ43" i="7"/>
  <c r="M43" i="7" s="1"/>
  <c r="BR16" i="5"/>
  <c r="N16" i="5" s="1"/>
  <c r="BR5" i="5"/>
  <c r="N5" i="5" s="1"/>
  <c r="BJ3" i="6"/>
  <c r="M3" i="6" s="1"/>
  <c r="BJ4" i="6"/>
  <c r="M4" i="6" s="1"/>
  <c r="BR4" i="5"/>
  <c r="N4" i="5" s="1"/>
  <c r="BR7" i="5"/>
  <c r="N7" i="5" s="1"/>
  <c r="BR10" i="5"/>
  <c r="N10" i="5" s="1"/>
  <c r="BJ19" i="7"/>
  <c r="M19" i="7" s="1"/>
  <c r="BJ7" i="7"/>
  <c r="M7" i="7" s="1"/>
  <c r="BJ21" i="6"/>
  <c r="M21" i="6" s="1"/>
  <c r="BJ12" i="6"/>
  <c r="M12" i="6" s="1"/>
  <c r="BJ8" i="7"/>
  <c r="M8" i="7" s="1"/>
  <c r="BR14" i="5"/>
  <c r="N14" i="5" s="1"/>
  <c r="BR26" i="5"/>
  <c r="N26" i="5" s="1"/>
  <c r="BJ20" i="7"/>
  <c r="M20" i="7" s="1"/>
  <c r="BR3" i="5"/>
  <c r="N3" i="5" s="1"/>
  <c r="BL83" i="1"/>
  <c r="M83" i="1" s="1"/>
  <c r="BK83" i="1"/>
  <c r="BJ83" i="1"/>
  <c r="BL82" i="1"/>
  <c r="M82" i="1" s="1"/>
  <c r="BK82" i="1"/>
  <c r="BJ82" i="1"/>
  <c r="BL68" i="1"/>
  <c r="M68" i="1" s="1"/>
  <c r="BK68" i="1"/>
  <c r="BJ68" i="1"/>
  <c r="BL55" i="1"/>
  <c r="M55" i="1" s="1"/>
  <c r="BK55" i="1"/>
  <c r="BJ55" i="1"/>
  <c r="BL44" i="1"/>
  <c r="M44" i="1" s="1"/>
  <c r="BK44" i="1"/>
  <c r="BJ44" i="1"/>
  <c r="BL43" i="1"/>
  <c r="M43" i="1" s="1"/>
  <c r="BK43" i="1"/>
  <c r="BJ43" i="1"/>
  <c r="BL53" i="1"/>
  <c r="M53" i="1" s="1"/>
  <c r="BK53" i="1"/>
  <c r="BJ53" i="1"/>
  <c r="BK9" i="1"/>
  <c r="BJ9" i="1"/>
  <c r="BL9" i="1" s="1"/>
  <c r="M9" i="1" s="1"/>
  <c r="BK81" i="1"/>
  <c r="BJ81" i="1"/>
  <c r="BL81" i="1" s="1"/>
  <c r="M81" i="1" s="1"/>
  <c r="BL38" i="1"/>
  <c r="M38" i="1" s="1"/>
  <c r="BK38" i="1"/>
  <c r="BJ38" i="1"/>
  <c r="BL73" i="1"/>
  <c r="M73" i="1" s="1"/>
  <c r="BK73" i="1"/>
  <c r="BJ73" i="1"/>
  <c r="BL72" i="1"/>
  <c r="M72" i="1" s="1"/>
  <c r="BK72" i="1"/>
  <c r="BJ72" i="1"/>
  <c r="BL78" i="1"/>
  <c r="M78" i="1" s="1"/>
  <c r="BK78" i="1"/>
  <c r="BJ78" i="1"/>
  <c r="BL58" i="1"/>
  <c r="M58" i="1" s="1"/>
  <c r="BK58" i="1"/>
  <c r="BJ58" i="1"/>
  <c r="BL67" i="1"/>
  <c r="M67" i="1" s="1"/>
  <c r="BK67" i="1"/>
  <c r="BJ67" i="1"/>
  <c r="BL66" i="1"/>
  <c r="M66" i="1" s="1"/>
  <c r="BK66" i="1"/>
  <c r="BJ66" i="1"/>
  <c r="BL65" i="1"/>
  <c r="M65" i="1" s="1"/>
  <c r="BK65" i="1"/>
  <c r="BJ65" i="1"/>
  <c r="BL64" i="1"/>
  <c r="M64" i="1" s="1"/>
  <c r="BK64" i="1"/>
  <c r="BJ64" i="1"/>
  <c r="BL63" i="1"/>
  <c r="M63" i="1" s="1"/>
  <c r="BK63" i="1"/>
  <c r="BJ63" i="1"/>
  <c r="BL37" i="1"/>
  <c r="M37" i="1" s="1"/>
  <c r="BK37" i="1"/>
  <c r="BJ37" i="1"/>
  <c r="BL77" i="1"/>
  <c r="M77" i="1" s="1"/>
  <c r="BK77" i="1"/>
  <c r="BJ77" i="1"/>
  <c r="BK39" i="1"/>
  <c r="BJ39" i="1"/>
  <c r="BL39" i="1" s="1"/>
  <c r="M39" i="1" s="1"/>
  <c r="BL57" i="1"/>
  <c r="M57" i="1" s="1"/>
  <c r="BK57" i="1"/>
  <c r="BJ57" i="1"/>
  <c r="BL56" i="1"/>
  <c r="M56" i="1" s="1"/>
  <c r="BK56" i="1"/>
  <c r="BJ56" i="1"/>
  <c r="BL52" i="1"/>
  <c r="M52" i="1" s="1"/>
  <c r="BK52" i="1"/>
  <c r="BJ52" i="1"/>
  <c r="BL51" i="1"/>
  <c r="M51" i="1" s="1"/>
  <c r="BK51" i="1"/>
  <c r="BJ51" i="1"/>
  <c r="BL50" i="1"/>
  <c r="M50" i="1" s="1"/>
  <c r="BK50" i="1"/>
  <c r="BJ50" i="1"/>
  <c r="BL49" i="1"/>
  <c r="M49" i="1" s="1"/>
  <c r="BK49" i="1"/>
  <c r="BJ49" i="1"/>
  <c r="BL28" i="1"/>
  <c r="M28" i="1" s="1"/>
  <c r="BK28" i="1"/>
  <c r="BJ28" i="1"/>
  <c r="BK24" i="1"/>
  <c r="BJ24" i="1"/>
  <c r="BL20" i="1"/>
  <c r="M20" i="1" s="1"/>
  <c r="BK20" i="1"/>
  <c r="BJ20" i="1"/>
  <c r="BK30" i="1"/>
  <c r="BJ30" i="1"/>
  <c r="BK29" i="1"/>
  <c r="BJ29" i="1"/>
  <c r="BL62" i="1"/>
  <c r="M62" i="1" s="1"/>
  <c r="BK62" i="1"/>
  <c r="BJ62" i="1"/>
  <c r="BK17" i="1"/>
  <c r="BJ17" i="1"/>
  <c r="BK4" i="1"/>
  <c r="BJ4" i="1"/>
  <c r="BL23" i="1"/>
  <c r="M23" i="1" s="1"/>
  <c r="BK23" i="1"/>
  <c r="BJ23" i="1"/>
  <c r="BK21" i="1"/>
  <c r="BJ21" i="1"/>
  <c r="BL21" i="1" s="1"/>
  <c r="M21" i="1" s="1"/>
  <c r="BK18" i="1"/>
  <c r="BJ18" i="1"/>
  <c r="BK12" i="1"/>
  <c r="BJ12" i="1"/>
  <c r="BL75" i="1"/>
  <c r="M75" i="1" s="1"/>
  <c r="BK75" i="1"/>
  <c r="BJ75" i="1"/>
  <c r="BL90" i="1"/>
  <c r="M90" i="1" s="1"/>
  <c r="BK90" i="1"/>
  <c r="BJ90" i="1"/>
  <c r="BL27" i="1"/>
  <c r="M27" i="1" s="1"/>
  <c r="BK27" i="1"/>
  <c r="BJ27" i="1"/>
  <c r="BL26" i="1"/>
  <c r="M26" i="1" s="1"/>
  <c r="BK26" i="1"/>
  <c r="BJ26" i="1"/>
  <c r="BL61" i="1"/>
  <c r="M61" i="1" s="1"/>
  <c r="BK61" i="1"/>
  <c r="BJ61" i="1"/>
  <c r="BL36" i="1"/>
  <c r="M36" i="1" s="1"/>
  <c r="BK36" i="1"/>
  <c r="BJ36" i="1"/>
  <c r="BK5" i="1"/>
  <c r="BJ5" i="1"/>
  <c r="BL95" i="1"/>
  <c r="M95" i="1" s="1"/>
  <c r="BK95" i="1"/>
  <c r="BJ95" i="1"/>
  <c r="BL42" i="1"/>
  <c r="M42" i="1" s="1"/>
  <c r="BK42" i="1"/>
  <c r="BJ42" i="1"/>
  <c r="BL19" i="1"/>
  <c r="M19" i="1" s="1"/>
  <c r="BK19" i="1"/>
  <c r="BJ19" i="1"/>
  <c r="BL35" i="1"/>
  <c r="M35" i="1" s="1"/>
  <c r="BK35" i="1"/>
  <c r="BJ35" i="1"/>
  <c r="BL22" i="1"/>
  <c r="M22" i="1" s="1"/>
  <c r="BK22" i="1"/>
  <c r="BJ22" i="1"/>
  <c r="BL34" i="1"/>
  <c r="M34" i="1" s="1"/>
  <c r="BK34" i="1"/>
  <c r="BJ34" i="1"/>
  <c r="BL45" i="1"/>
  <c r="M45" i="1" s="1"/>
  <c r="BK45" i="1"/>
  <c r="BJ45" i="1"/>
  <c r="BL80" i="1"/>
  <c r="M80" i="1" s="1"/>
  <c r="BK80" i="1"/>
  <c r="BJ80" i="1"/>
  <c r="BL79" i="1"/>
  <c r="M79" i="1" s="1"/>
  <c r="BK79" i="1"/>
  <c r="BJ79" i="1"/>
  <c r="BL76" i="1"/>
  <c r="M76" i="1" s="1"/>
  <c r="BK76" i="1"/>
  <c r="BJ76" i="1"/>
  <c r="BL54" i="1"/>
  <c r="M54" i="1" s="1"/>
  <c r="BK54" i="1"/>
  <c r="BJ54" i="1"/>
  <c r="BL71" i="1"/>
  <c r="M71" i="1" s="1"/>
  <c r="BK71" i="1"/>
  <c r="BJ71" i="1"/>
  <c r="BK13" i="1"/>
  <c r="BJ13" i="1"/>
  <c r="BL11" i="1"/>
  <c r="M11" i="1" s="1"/>
  <c r="BK11" i="1"/>
  <c r="BJ11" i="1"/>
  <c r="BL48" i="1"/>
  <c r="M48" i="1" s="1"/>
  <c r="BK48" i="1"/>
  <c r="BJ48" i="1"/>
  <c r="BK6" i="1"/>
  <c r="BJ6" i="1"/>
  <c r="BL60" i="1"/>
  <c r="M60" i="1" s="1"/>
  <c r="BK60" i="1"/>
  <c r="BJ60" i="1"/>
  <c r="BL33" i="1"/>
  <c r="M33" i="1" s="1"/>
  <c r="BK33" i="1"/>
  <c r="BJ33" i="1"/>
  <c r="BL46" i="1"/>
  <c r="M46" i="1" s="1"/>
  <c r="BK46" i="1"/>
  <c r="BJ46" i="1"/>
  <c r="BL31" i="1"/>
  <c r="M31" i="1" s="1"/>
  <c r="BK31" i="1"/>
  <c r="BJ31" i="1"/>
  <c r="BL25" i="1"/>
  <c r="M25" i="1" s="1"/>
  <c r="BK25" i="1"/>
  <c r="BJ25" i="1"/>
  <c r="BK14" i="1"/>
  <c r="BJ14" i="1"/>
  <c r="BK32" i="1"/>
  <c r="BJ32" i="1"/>
  <c r="BL47" i="1"/>
  <c r="M47" i="1" s="1"/>
  <c r="BK47" i="1"/>
  <c r="BJ47" i="1"/>
  <c r="BK15" i="1"/>
  <c r="BJ15" i="1"/>
  <c r="BL15" i="1" s="1"/>
  <c r="M15" i="1" s="1"/>
  <c r="BK10" i="1"/>
  <c r="BJ10" i="1"/>
  <c r="BK7" i="1"/>
  <c r="BJ7" i="1"/>
  <c r="BK16" i="1"/>
  <c r="BJ16" i="1"/>
  <c r="BK41" i="1"/>
  <c r="BJ41" i="1"/>
  <c r="BK40" i="1"/>
  <c r="BJ40" i="1"/>
  <c r="BK8" i="1"/>
  <c r="BJ8" i="1"/>
  <c r="BK3" i="1"/>
  <c r="BJ3" i="1"/>
  <c r="BL52" i="5"/>
  <c r="M52" i="5" s="1"/>
  <c r="BK52" i="5"/>
  <c r="BJ52" i="5"/>
  <c r="BL51" i="5"/>
  <c r="M51" i="5" s="1"/>
  <c r="BK51" i="5"/>
  <c r="BJ51" i="5"/>
  <c r="BL50" i="5"/>
  <c r="M50" i="5" s="1"/>
  <c r="BK50" i="5"/>
  <c r="BJ50" i="5"/>
  <c r="BL49" i="5"/>
  <c r="M49" i="5" s="1"/>
  <c r="BK49" i="5"/>
  <c r="BJ49" i="5"/>
  <c r="BL48" i="5"/>
  <c r="M48" i="5" s="1"/>
  <c r="BK48" i="5"/>
  <c r="BJ48" i="5"/>
  <c r="BL47" i="5"/>
  <c r="M47" i="5" s="1"/>
  <c r="BK47" i="5"/>
  <c r="BJ47" i="5"/>
  <c r="BL46" i="5"/>
  <c r="M46" i="5" s="1"/>
  <c r="BK46" i="5"/>
  <c r="BJ46" i="5"/>
  <c r="BL45" i="5"/>
  <c r="M45" i="5" s="1"/>
  <c r="BK45" i="5"/>
  <c r="BJ45" i="5"/>
  <c r="BL44" i="5"/>
  <c r="M44" i="5" s="1"/>
  <c r="BK44" i="5"/>
  <c r="BJ44" i="5"/>
  <c r="BL43" i="5"/>
  <c r="M43" i="5" s="1"/>
  <c r="BK43" i="5"/>
  <c r="BJ43" i="5"/>
  <c r="BL42" i="5"/>
  <c r="M42" i="5" s="1"/>
  <c r="BK42" i="5"/>
  <c r="BJ42" i="5"/>
  <c r="BL39" i="5"/>
  <c r="M39" i="5" s="1"/>
  <c r="BK39" i="5"/>
  <c r="BJ39" i="5"/>
  <c r="BL34" i="5"/>
  <c r="M34" i="5" s="1"/>
  <c r="BK34" i="5"/>
  <c r="BJ34" i="5"/>
  <c r="BL29" i="5"/>
  <c r="M29" i="5" s="1"/>
  <c r="BK29" i="5"/>
  <c r="BJ29" i="5"/>
  <c r="BK24" i="5"/>
  <c r="BJ24" i="5"/>
  <c r="BL32" i="5"/>
  <c r="M32" i="5" s="1"/>
  <c r="BK32" i="5"/>
  <c r="BJ32" i="5"/>
  <c r="BL27" i="5"/>
  <c r="M27" i="5" s="1"/>
  <c r="BK27" i="5"/>
  <c r="BJ27" i="5"/>
  <c r="BL41" i="5"/>
  <c r="M41" i="5" s="1"/>
  <c r="BK41" i="5"/>
  <c r="BJ41" i="5"/>
  <c r="BL18" i="5"/>
  <c r="M18" i="5" s="1"/>
  <c r="BK18" i="5"/>
  <c r="BJ18" i="5"/>
  <c r="BL38" i="5"/>
  <c r="M38" i="5" s="1"/>
  <c r="BK38" i="5"/>
  <c r="BJ38" i="5"/>
  <c r="BK22" i="5"/>
  <c r="BJ22" i="5"/>
  <c r="BL37" i="5"/>
  <c r="M37" i="5" s="1"/>
  <c r="BK37" i="5"/>
  <c r="BJ37" i="5"/>
  <c r="BL33" i="5"/>
  <c r="M33" i="5" s="1"/>
  <c r="BK33" i="5"/>
  <c r="BJ33" i="5"/>
  <c r="BK31" i="5"/>
  <c r="BJ31" i="5"/>
  <c r="BK25" i="5"/>
  <c r="BJ25" i="5"/>
  <c r="BK13" i="5"/>
  <c r="BJ13" i="5"/>
  <c r="BL36" i="5"/>
  <c r="M36" i="5" s="1"/>
  <c r="BK36" i="5"/>
  <c r="BJ36" i="5"/>
  <c r="BK28" i="5"/>
  <c r="BJ28" i="5"/>
  <c r="BL35" i="5"/>
  <c r="M35" i="5" s="1"/>
  <c r="BK35" i="5"/>
  <c r="BJ35" i="5"/>
  <c r="BL20" i="5"/>
  <c r="M20" i="5" s="1"/>
  <c r="BK20" i="5"/>
  <c r="BJ20" i="5"/>
  <c r="BL40" i="5"/>
  <c r="M40" i="5" s="1"/>
  <c r="BK40" i="5"/>
  <c r="BJ40" i="5"/>
  <c r="BL30" i="5"/>
  <c r="M30" i="5" s="1"/>
  <c r="BK30" i="5"/>
  <c r="BJ30" i="5"/>
  <c r="BL17" i="5"/>
  <c r="M17" i="5" s="1"/>
  <c r="BK17" i="5"/>
  <c r="BJ17" i="5"/>
  <c r="BL8" i="5"/>
  <c r="M8" i="5" s="1"/>
  <c r="BK8" i="5"/>
  <c r="BJ8" i="5"/>
  <c r="BL21" i="5"/>
  <c r="M21" i="5" s="1"/>
  <c r="BK21" i="5"/>
  <c r="BJ21" i="5"/>
  <c r="BK14" i="5"/>
  <c r="BJ14" i="5"/>
  <c r="BL14" i="5"/>
  <c r="M14" i="5" s="1"/>
  <c r="BK7" i="5"/>
  <c r="BJ7" i="5"/>
  <c r="BL7" i="5" s="1"/>
  <c r="M7" i="5" s="1"/>
  <c r="BK9" i="5"/>
  <c r="BJ9" i="5"/>
  <c r="BK12" i="5"/>
  <c r="BJ12" i="5"/>
  <c r="BL26" i="5"/>
  <c r="M26" i="5" s="1"/>
  <c r="BK26" i="5"/>
  <c r="BJ26" i="5"/>
  <c r="BK23" i="5"/>
  <c r="BJ23" i="5"/>
  <c r="BK6" i="5"/>
  <c r="BJ6" i="5"/>
  <c r="BK19" i="5"/>
  <c r="BJ19" i="5"/>
  <c r="BK4" i="5"/>
  <c r="BJ4" i="5"/>
  <c r="BK11" i="5"/>
  <c r="BJ11" i="5"/>
  <c r="BL16" i="5"/>
  <c r="M16" i="5" s="1"/>
  <c r="BK16" i="5"/>
  <c r="BJ16" i="5"/>
  <c r="BK15" i="5"/>
  <c r="BJ15" i="5"/>
  <c r="BK5" i="5"/>
  <c r="BJ5" i="5"/>
  <c r="BK3" i="5"/>
  <c r="BJ3" i="5"/>
  <c r="BK10" i="5"/>
  <c r="BJ10" i="5"/>
  <c r="BD70" i="7"/>
  <c r="L70" i="7" s="1"/>
  <c r="BC70" i="7"/>
  <c r="BB70" i="7"/>
  <c r="BD69" i="7"/>
  <c r="L69" i="7" s="1"/>
  <c r="BC69" i="7"/>
  <c r="BB69" i="7"/>
  <c r="BD68" i="7"/>
  <c r="L68" i="7" s="1"/>
  <c r="BC68" i="7"/>
  <c r="BB68" i="7"/>
  <c r="BD67" i="7"/>
  <c r="L67" i="7" s="1"/>
  <c r="BC67" i="7"/>
  <c r="BB67" i="7"/>
  <c r="BD66" i="7"/>
  <c r="L66" i="7" s="1"/>
  <c r="BC66" i="7"/>
  <c r="BB66" i="7"/>
  <c r="BD65" i="7"/>
  <c r="L65" i="7" s="1"/>
  <c r="BC65" i="7"/>
  <c r="BB65" i="7"/>
  <c r="BD64" i="7"/>
  <c r="L64" i="7" s="1"/>
  <c r="BC64" i="7"/>
  <c r="BB64" i="7"/>
  <c r="BD37" i="7"/>
  <c r="L37" i="7" s="1"/>
  <c r="BC37" i="7"/>
  <c r="BB37" i="7"/>
  <c r="BD56" i="7"/>
  <c r="L56" i="7" s="1"/>
  <c r="BC56" i="7"/>
  <c r="BB56" i="7"/>
  <c r="BD55" i="7"/>
  <c r="L55" i="7" s="1"/>
  <c r="BC55" i="7"/>
  <c r="BB55" i="7"/>
  <c r="BC63" i="7"/>
  <c r="BB63" i="7"/>
  <c r="BD62" i="7"/>
  <c r="L62" i="7" s="1"/>
  <c r="BC62" i="7"/>
  <c r="BB62" i="7"/>
  <c r="BD54" i="7"/>
  <c r="L54" i="7" s="1"/>
  <c r="BC54" i="7"/>
  <c r="BB54" i="7"/>
  <c r="BD61" i="7"/>
  <c r="L61" i="7" s="1"/>
  <c r="BC61" i="7"/>
  <c r="BB61" i="7"/>
  <c r="BD60" i="7"/>
  <c r="L60" i="7" s="1"/>
  <c r="BC60" i="7"/>
  <c r="BB60" i="7"/>
  <c r="BD47" i="7"/>
  <c r="L47" i="7" s="1"/>
  <c r="BC47" i="7"/>
  <c r="BB47" i="7"/>
  <c r="BD44" i="7"/>
  <c r="L44" i="7" s="1"/>
  <c r="BC44" i="7"/>
  <c r="BB44" i="7"/>
  <c r="BD36" i="7"/>
  <c r="L36" i="7" s="1"/>
  <c r="BC36" i="7"/>
  <c r="BB36" i="7"/>
  <c r="BD31" i="7"/>
  <c r="L31" i="7" s="1"/>
  <c r="BC31" i="7"/>
  <c r="BB31" i="7"/>
  <c r="BD30" i="7"/>
  <c r="L30" i="7" s="1"/>
  <c r="BC30" i="7"/>
  <c r="BB30" i="7"/>
  <c r="BD52" i="7"/>
  <c r="L52" i="7" s="1"/>
  <c r="BC52" i="7"/>
  <c r="BB52" i="7"/>
  <c r="BD43" i="7"/>
  <c r="L43" i="7" s="1"/>
  <c r="BC43" i="7"/>
  <c r="BB43" i="7"/>
  <c r="BC9" i="7"/>
  <c r="BB9" i="7"/>
  <c r="BC46" i="7"/>
  <c r="BB46" i="7"/>
  <c r="BC42" i="7"/>
  <c r="BB42" i="7"/>
  <c r="BD58" i="7"/>
  <c r="L58" i="7" s="1"/>
  <c r="BC58" i="7"/>
  <c r="BB58" i="7"/>
  <c r="BD28" i="7"/>
  <c r="L28" i="7" s="1"/>
  <c r="BC28" i="7"/>
  <c r="BB28" i="7"/>
  <c r="BD27" i="7"/>
  <c r="L27" i="7" s="1"/>
  <c r="BC27" i="7"/>
  <c r="BB27" i="7"/>
  <c r="BD26" i="7"/>
  <c r="L26" i="7" s="1"/>
  <c r="BC26" i="7"/>
  <c r="BB26" i="7"/>
  <c r="BD41" i="7"/>
  <c r="L41" i="7" s="1"/>
  <c r="BC41" i="7"/>
  <c r="BB41" i="7"/>
  <c r="BC15" i="7"/>
  <c r="BB15" i="7"/>
  <c r="BD15" i="7" s="1"/>
  <c r="L15" i="7" s="1"/>
  <c r="BD14" i="7"/>
  <c r="L14" i="7" s="1"/>
  <c r="BC14" i="7"/>
  <c r="BB14" i="7"/>
  <c r="BD35" i="7"/>
  <c r="L35" i="7" s="1"/>
  <c r="BC35" i="7"/>
  <c r="BB35" i="7"/>
  <c r="BD34" i="7"/>
  <c r="L34" i="7" s="1"/>
  <c r="BC34" i="7"/>
  <c r="BB34" i="7"/>
  <c r="BD29" i="7"/>
  <c r="L29" i="7" s="1"/>
  <c r="BC29" i="7"/>
  <c r="BB29" i="7"/>
  <c r="BD50" i="7"/>
  <c r="L50" i="7" s="1"/>
  <c r="BC50" i="7"/>
  <c r="BB50" i="7"/>
  <c r="BD12" i="7"/>
  <c r="L12" i="7" s="1"/>
  <c r="BC12" i="7"/>
  <c r="BB12" i="7"/>
  <c r="BD40" i="7"/>
  <c r="L40" i="7" s="1"/>
  <c r="BC40" i="7"/>
  <c r="BB40" i="7"/>
  <c r="BD59" i="7"/>
  <c r="L59" i="7" s="1"/>
  <c r="BC59" i="7"/>
  <c r="BB59" i="7"/>
  <c r="BC18" i="7"/>
  <c r="BB18" i="7"/>
  <c r="BD5" i="7"/>
  <c r="L5" i="7" s="1"/>
  <c r="BC5" i="7"/>
  <c r="BB5" i="7"/>
  <c r="BC16" i="7"/>
  <c r="BB16" i="7"/>
  <c r="BC3" i="7"/>
  <c r="BB3" i="7"/>
  <c r="BD3" i="7" s="1"/>
  <c r="L3" i="7" s="1"/>
  <c r="BD49" i="7"/>
  <c r="L49" i="7" s="1"/>
  <c r="BC49" i="7"/>
  <c r="BB49" i="7"/>
  <c r="BD39" i="7"/>
  <c r="L39" i="7" s="1"/>
  <c r="BC39" i="7"/>
  <c r="BB39" i="7"/>
  <c r="BD53" i="7"/>
  <c r="L53" i="7" s="1"/>
  <c r="BC53" i="7"/>
  <c r="BB53" i="7"/>
  <c r="BD21" i="7"/>
  <c r="L21" i="7" s="1"/>
  <c r="BC21" i="7"/>
  <c r="BB21" i="7"/>
  <c r="BD57" i="7"/>
  <c r="L57" i="7" s="1"/>
  <c r="BC57" i="7"/>
  <c r="BB57" i="7"/>
  <c r="BC24" i="7"/>
  <c r="BB24" i="7"/>
  <c r="BD33" i="7"/>
  <c r="L33" i="7" s="1"/>
  <c r="BC33" i="7"/>
  <c r="BB33" i="7"/>
  <c r="BC22" i="7"/>
  <c r="BB22" i="7"/>
  <c r="BC10" i="7"/>
  <c r="BB10" i="7"/>
  <c r="BD51" i="7"/>
  <c r="L51" i="7" s="1"/>
  <c r="BC51" i="7"/>
  <c r="BB51" i="7"/>
  <c r="BD48" i="7"/>
  <c r="L48" i="7" s="1"/>
  <c r="BC48" i="7"/>
  <c r="BB48" i="7"/>
  <c r="BC19" i="7"/>
  <c r="BB19" i="7"/>
  <c r="BD23" i="7"/>
  <c r="L23" i="7" s="1"/>
  <c r="BC23" i="7"/>
  <c r="BB23" i="7"/>
  <c r="BD7" i="7"/>
  <c r="L7" i="7" s="1"/>
  <c r="BC7" i="7"/>
  <c r="BB7" i="7"/>
  <c r="BC38" i="7"/>
  <c r="BB38" i="7"/>
  <c r="BD25" i="7"/>
  <c r="L25" i="7" s="1"/>
  <c r="BC25" i="7"/>
  <c r="BB25" i="7"/>
  <c r="BC11" i="7"/>
  <c r="BB11" i="7"/>
  <c r="BD45" i="7"/>
  <c r="L45" i="7" s="1"/>
  <c r="BC45" i="7"/>
  <c r="BB45" i="7"/>
  <c r="BC6" i="7"/>
  <c r="BB6" i="7"/>
  <c r="BD13" i="7"/>
  <c r="L13" i="7" s="1"/>
  <c r="BC13" i="7"/>
  <c r="BB13" i="7"/>
  <c r="BC17" i="7"/>
  <c r="BB17" i="7"/>
  <c r="BC4" i="7"/>
  <c r="BB4" i="7"/>
  <c r="BD32" i="7"/>
  <c r="L32" i="7" s="1"/>
  <c r="BC32" i="7"/>
  <c r="BB32" i="7"/>
  <c r="BC20" i="7"/>
  <c r="BB20" i="7"/>
  <c r="BC8" i="7"/>
  <c r="BB8" i="7"/>
  <c r="BA4" i="6"/>
  <c r="BA3" i="6"/>
  <c r="BA13" i="6"/>
  <c r="BA16" i="6"/>
  <c r="BA10" i="6"/>
  <c r="BA5" i="6"/>
  <c r="BA9" i="6"/>
  <c r="BA17" i="6"/>
  <c r="BA7" i="6"/>
  <c r="BA6" i="6"/>
  <c r="BA23" i="6"/>
  <c r="BA18" i="6"/>
  <c r="BA11" i="6"/>
  <c r="BA15" i="6"/>
  <c r="BA8" i="6"/>
  <c r="BA19" i="6"/>
  <c r="BA20" i="6"/>
  <c r="BA21" i="6"/>
  <c r="BA22" i="6"/>
  <c r="BA25" i="6"/>
  <c r="BA14" i="6"/>
  <c r="BA24" i="6"/>
  <c r="BA26" i="6"/>
  <c r="BA27" i="6"/>
  <c r="BA28" i="6"/>
  <c r="BA12" i="6"/>
  <c r="BD23" i="6"/>
  <c r="L23" i="6" s="1"/>
  <c r="BD5" i="6"/>
  <c r="L5" i="6" s="1"/>
  <c r="BD32" i="6"/>
  <c r="BC32" i="6"/>
  <c r="BB32" i="6"/>
  <c r="BA32" i="6"/>
  <c r="BD31" i="6"/>
  <c r="BC31" i="6"/>
  <c r="BB31" i="6"/>
  <c r="BA31" i="6"/>
  <c r="BD30" i="6"/>
  <c r="BC30" i="6"/>
  <c r="BB30" i="6"/>
  <c r="BA30" i="6"/>
  <c r="BD29" i="6"/>
  <c r="BC29" i="6"/>
  <c r="BB29" i="6"/>
  <c r="BA29" i="6"/>
  <c r="BD28" i="6"/>
  <c r="BC28" i="6"/>
  <c r="BB28" i="6"/>
  <c r="BD27" i="6"/>
  <c r="BC27" i="6"/>
  <c r="BB27" i="6"/>
  <c r="BD26" i="6"/>
  <c r="BC26" i="6"/>
  <c r="BB26" i="6"/>
  <c r="BD24" i="6"/>
  <c r="L24" i="6" s="1"/>
  <c r="BC24" i="6"/>
  <c r="BB24" i="6"/>
  <c r="BD14" i="6"/>
  <c r="L14" i="6" s="1"/>
  <c r="BC14" i="6"/>
  <c r="BB14" i="6"/>
  <c r="BD25" i="6"/>
  <c r="L25" i="6" s="1"/>
  <c r="BC25" i="6"/>
  <c r="BB25" i="6"/>
  <c r="BD22" i="6"/>
  <c r="L22" i="6" s="1"/>
  <c r="BC22" i="6"/>
  <c r="BB22" i="6"/>
  <c r="BD21" i="6"/>
  <c r="L21" i="6" s="1"/>
  <c r="BC21" i="6"/>
  <c r="BB21" i="6"/>
  <c r="BD20" i="6"/>
  <c r="L20" i="6" s="1"/>
  <c r="BC20" i="6"/>
  <c r="BB20" i="6"/>
  <c r="BC19" i="6"/>
  <c r="BB19" i="6"/>
  <c r="BC8" i="6"/>
  <c r="BB8" i="6"/>
  <c r="BD15" i="6"/>
  <c r="L15" i="6" s="1"/>
  <c r="BC15" i="6"/>
  <c r="BB15" i="6"/>
  <c r="BD11" i="6"/>
  <c r="L11" i="6" s="1"/>
  <c r="BC11" i="6"/>
  <c r="BB11" i="6"/>
  <c r="BD18" i="6"/>
  <c r="L18" i="6" s="1"/>
  <c r="BC18" i="6"/>
  <c r="BB18" i="6"/>
  <c r="BC23" i="6"/>
  <c r="BB23" i="6"/>
  <c r="BC6" i="6"/>
  <c r="BB6" i="6"/>
  <c r="BD7" i="6"/>
  <c r="L7" i="6" s="1"/>
  <c r="BC7" i="6"/>
  <c r="BB7" i="6"/>
  <c r="BD17" i="6"/>
  <c r="L17" i="6" s="1"/>
  <c r="BC17" i="6"/>
  <c r="BB17" i="6"/>
  <c r="BD9" i="6"/>
  <c r="L9" i="6" s="1"/>
  <c r="BC9" i="6"/>
  <c r="BB9" i="6"/>
  <c r="BC5" i="6"/>
  <c r="BB5" i="6"/>
  <c r="BC10" i="6"/>
  <c r="BB10" i="6"/>
  <c r="BD16" i="6"/>
  <c r="L16" i="6" s="1"/>
  <c r="BC16" i="6"/>
  <c r="BB16" i="6"/>
  <c r="BC13" i="6"/>
  <c r="BB13" i="6"/>
  <c r="BC4" i="6"/>
  <c r="BB4" i="6"/>
  <c r="BC3" i="6"/>
  <c r="BB3" i="6"/>
  <c r="BC12" i="6"/>
  <c r="BB12" i="6"/>
  <c r="BF83" i="1"/>
  <c r="L83" i="1" s="1"/>
  <c r="BE83" i="1"/>
  <c r="BD83" i="1"/>
  <c r="BC83" i="1"/>
  <c r="AZ83" i="1"/>
  <c r="K83" i="1" s="1"/>
  <c r="AY83" i="1"/>
  <c r="AX83" i="1"/>
  <c r="AW83" i="1"/>
  <c r="AS83" i="1"/>
  <c r="AR83" i="1"/>
  <c r="AQ83" i="1"/>
  <c r="AN83" i="1"/>
  <c r="I83" i="1" s="1"/>
  <c r="AM83" i="1"/>
  <c r="AL83" i="1"/>
  <c r="AG83" i="1"/>
  <c r="H83" i="1" s="1"/>
  <c r="AF83" i="1"/>
  <c r="AE83" i="1"/>
  <c r="AD83" i="1"/>
  <c r="AA83" i="1"/>
  <c r="G83" i="1" s="1"/>
  <c r="Z83" i="1"/>
  <c r="Y83" i="1"/>
  <c r="X83" i="1"/>
  <c r="U83" i="1"/>
  <c r="F83" i="1" s="1"/>
  <c r="T83" i="1"/>
  <c r="S83" i="1"/>
  <c r="R83" i="1"/>
  <c r="BF82" i="1"/>
  <c r="L82" i="1" s="1"/>
  <c r="BE82" i="1"/>
  <c r="BD82" i="1"/>
  <c r="BC82" i="1"/>
  <c r="AZ82" i="1"/>
  <c r="K82" i="1" s="1"/>
  <c r="AY82" i="1"/>
  <c r="AX82" i="1"/>
  <c r="AW82" i="1"/>
  <c r="AS82" i="1"/>
  <c r="AR82" i="1"/>
  <c r="AQ82" i="1"/>
  <c r="AN82" i="1"/>
  <c r="I82" i="1" s="1"/>
  <c r="AM82" i="1"/>
  <c r="AL82" i="1"/>
  <c r="AG82" i="1"/>
  <c r="H82" i="1" s="1"/>
  <c r="AF82" i="1"/>
  <c r="AE82" i="1"/>
  <c r="AD82" i="1"/>
  <c r="AA82" i="1"/>
  <c r="G82" i="1" s="1"/>
  <c r="Z82" i="1"/>
  <c r="Y82" i="1"/>
  <c r="X82" i="1"/>
  <c r="U82" i="1"/>
  <c r="F82" i="1" s="1"/>
  <c r="T82" i="1"/>
  <c r="S82" i="1"/>
  <c r="R82" i="1"/>
  <c r="BE68" i="1"/>
  <c r="BD68" i="1"/>
  <c r="BC68" i="1"/>
  <c r="BF68" i="1" s="1"/>
  <c r="L68" i="1" s="1"/>
  <c r="AZ68" i="1"/>
  <c r="K68" i="1" s="1"/>
  <c r="AY68" i="1"/>
  <c r="AX68" i="1"/>
  <c r="AW68" i="1"/>
  <c r="AS68" i="1"/>
  <c r="AR68" i="1"/>
  <c r="AQ68" i="1"/>
  <c r="AN68" i="1"/>
  <c r="I68" i="1" s="1"/>
  <c r="AM68" i="1"/>
  <c r="AL68" i="1"/>
  <c r="AG68" i="1"/>
  <c r="H68" i="1" s="1"/>
  <c r="AF68" i="1"/>
  <c r="AE68" i="1"/>
  <c r="AD68" i="1"/>
  <c r="AA68" i="1"/>
  <c r="G68" i="1" s="1"/>
  <c r="Z68" i="1"/>
  <c r="Y68" i="1"/>
  <c r="X68" i="1"/>
  <c r="U68" i="1"/>
  <c r="F68" i="1" s="1"/>
  <c r="T68" i="1"/>
  <c r="S68" i="1"/>
  <c r="R68" i="1"/>
  <c r="BE55" i="1"/>
  <c r="BD55" i="1"/>
  <c r="BC55" i="1"/>
  <c r="AZ55" i="1"/>
  <c r="K55" i="1" s="1"/>
  <c r="AY55" i="1"/>
  <c r="AX55" i="1"/>
  <c r="AW55" i="1"/>
  <c r="AS55" i="1"/>
  <c r="AR55" i="1"/>
  <c r="AQ55" i="1"/>
  <c r="AN55" i="1"/>
  <c r="I55" i="1" s="1"/>
  <c r="AM55" i="1"/>
  <c r="AL55" i="1"/>
  <c r="AG55" i="1"/>
  <c r="H55" i="1" s="1"/>
  <c r="AF55" i="1"/>
  <c r="AE55" i="1"/>
  <c r="AD55" i="1"/>
  <c r="AA55" i="1"/>
  <c r="G55" i="1" s="1"/>
  <c r="Z55" i="1"/>
  <c r="Y55" i="1"/>
  <c r="X55" i="1"/>
  <c r="U55" i="1"/>
  <c r="F55" i="1" s="1"/>
  <c r="T55" i="1"/>
  <c r="S55" i="1"/>
  <c r="R55" i="1"/>
  <c r="BE44" i="1"/>
  <c r="BD44" i="1"/>
  <c r="BC44" i="1"/>
  <c r="AZ44" i="1"/>
  <c r="K44" i="1" s="1"/>
  <c r="AY44" i="1"/>
  <c r="AX44" i="1"/>
  <c r="AW44" i="1"/>
  <c r="AS44" i="1"/>
  <c r="AR44" i="1"/>
  <c r="AQ44" i="1"/>
  <c r="AN44" i="1"/>
  <c r="I44" i="1" s="1"/>
  <c r="AM44" i="1"/>
  <c r="AL44" i="1"/>
  <c r="AG44" i="1"/>
  <c r="H44" i="1" s="1"/>
  <c r="AF44" i="1"/>
  <c r="AE44" i="1"/>
  <c r="AD44" i="1"/>
  <c r="AA44" i="1"/>
  <c r="G44" i="1" s="1"/>
  <c r="Z44" i="1"/>
  <c r="Y44" i="1"/>
  <c r="X44" i="1"/>
  <c r="U44" i="1"/>
  <c r="F44" i="1" s="1"/>
  <c r="T44" i="1"/>
  <c r="S44" i="1"/>
  <c r="R44" i="1"/>
  <c r="BE43" i="1"/>
  <c r="BD43" i="1"/>
  <c r="BC43" i="1"/>
  <c r="AZ43" i="1"/>
  <c r="K43" i="1" s="1"/>
  <c r="AY43" i="1"/>
  <c r="AX43" i="1"/>
  <c r="AW43" i="1"/>
  <c r="AS43" i="1"/>
  <c r="AR43" i="1"/>
  <c r="AQ43" i="1"/>
  <c r="AN43" i="1"/>
  <c r="I43" i="1" s="1"/>
  <c r="AM43" i="1"/>
  <c r="AL43" i="1"/>
  <c r="AG43" i="1"/>
  <c r="H43" i="1" s="1"/>
  <c r="AF43" i="1"/>
  <c r="AE43" i="1"/>
  <c r="AD43" i="1"/>
  <c r="AA43" i="1"/>
  <c r="G43" i="1" s="1"/>
  <c r="Z43" i="1"/>
  <c r="Y43" i="1"/>
  <c r="X43" i="1"/>
  <c r="U43" i="1"/>
  <c r="F43" i="1" s="1"/>
  <c r="T43" i="1"/>
  <c r="S43" i="1"/>
  <c r="R43" i="1"/>
  <c r="BE53" i="1"/>
  <c r="BD53" i="1"/>
  <c r="BC53" i="1"/>
  <c r="AZ53" i="1"/>
  <c r="K53" i="1" s="1"/>
  <c r="AY53" i="1"/>
  <c r="AX53" i="1"/>
  <c r="AW53" i="1"/>
  <c r="AT53" i="1"/>
  <c r="J53" i="1" s="1"/>
  <c r="AS53" i="1"/>
  <c r="AR53" i="1"/>
  <c r="AQ53" i="1"/>
  <c r="AN53" i="1"/>
  <c r="I53" i="1" s="1"/>
  <c r="AM53" i="1"/>
  <c r="AL53" i="1"/>
  <c r="AK53" i="1"/>
  <c r="AG53" i="1"/>
  <c r="H53" i="1" s="1"/>
  <c r="AF53" i="1"/>
  <c r="AE53" i="1"/>
  <c r="AD53" i="1"/>
  <c r="Z53" i="1"/>
  <c r="Y53" i="1"/>
  <c r="X53" i="1"/>
  <c r="U53" i="1"/>
  <c r="F53" i="1" s="1"/>
  <c r="T53" i="1"/>
  <c r="S53" i="1"/>
  <c r="R53" i="1"/>
  <c r="BE9" i="1"/>
  <c r="BD9" i="1"/>
  <c r="BC9" i="1"/>
  <c r="AZ9" i="1"/>
  <c r="K9" i="1" s="1"/>
  <c r="AY9" i="1"/>
  <c r="AX9" i="1"/>
  <c r="AW9" i="1"/>
  <c r="AS9" i="1"/>
  <c r="AR9" i="1"/>
  <c r="AQ9" i="1"/>
  <c r="AN9" i="1"/>
  <c r="I9" i="1" s="1"/>
  <c r="AM9" i="1"/>
  <c r="AL9" i="1"/>
  <c r="AK9" i="1"/>
  <c r="AF9" i="1"/>
  <c r="AE9" i="1"/>
  <c r="AD9" i="1"/>
  <c r="Z9" i="1"/>
  <c r="Y9" i="1"/>
  <c r="X9" i="1"/>
  <c r="T9" i="1"/>
  <c r="S9" i="1"/>
  <c r="R9" i="1"/>
  <c r="BE81" i="1"/>
  <c r="BD81" i="1"/>
  <c r="BC81" i="1"/>
  <c r="BF81" i="1" s="1"/>
  <c r="L81" i="1" s="1"/>
  <c r="AZ81" i="1"/>
  <c r="AY81" i="1"/>
  <c r="AX81" i="1"/>
  <c r="AW81" i="1"/>
  <c r="AS81" i="1"/>
  <c r="AR81" i="1"/>
  <c r="AQ81" i="1"/>
  <c r="AN81" i="1"/>
  <c r="I81" i="1" s="1"/>
  <c r="AM81" i="1"/>
  <c r="AL81" i="1"/>
  <c r="AG81" i="1"/>
  <c r="H81" i="1" s="1"/>
  <c r="AF81" i="1"/>
  <c r="AE81" i="1"/>
  <c r="AD81" i="1"/>
  <c r="AA81" i="1"/>
  <c r="G81" i="1" s="1"/>
  <c r="Z81" i="1"/>
  <c r="Y81" i="1"/>
  <c r="X81" i="1"/>
  <c r="U81" i="1"/>
  <c r="F81" i="1" s="1"/>
  <c r="T81" i="1"/>
  <c r="S81" i="1"/>
  <c r="R81" i="1"/>
  <c r="K81" i="1"/>
  <c r="BE20" i="1"/>
  <c r="BD20" i="1"/>
  <c r="BC20" i="1"/>
  <c r="AZ20" i="1"/>
  <c r="K20" i="1" s="1"/>
  <c r="AY20" i="1"/>
  <c r="AX20" i="1"/>
  <c r="AW20" i="1"/>
  <c r="AS20" i="1"/>
  <c r="AR20" i="1"/>
  <c r="AQ20" i="1"/>
  <c r="AN20" i="1"/>
  <c r="I20" i="1" s="1"/>
  <c r="AM20" i="1"/>
  <c r="AL20" i="1"/>
  <c r="AG20" i="1"/>
  <c r="H20" i="1" s="1"/>
  <c r="AF20" i="1"/>
  <c r="AE20" i="1"/>
  <c r="AD20" i="1"/>
  <c r="AA20" i="1"/>
  <c r="G20" i="1" s="1"/>
  <c r="Z20" i="1"/>
  <c r="Y20" i="1"/>
  <c r="X20" i="1"/>
  <c r="U20" i="1"/>
  <c r="F20" i="1" s="1"/>
  <c r="T20" i="1"/>
  <c r="S20" i="1"/>
  <c r="R20" i="1"/>
  <c r="BD46" i="7" l="1"/>
  <c r="L46" i="7" s="1"/>
  <c r="BL11" i="5"/>
  <c r="M11" i="5" s="1"/>
  <c r="BL10" i="5"/>
  <c r="M10" i="5" s="1"/>
  <c r="BL5" i="5"/>
  <c r="M5" i="5" s="1"/>
  <c r="BF20" i="1"/>
  <c r="L20" i="1" s="1"/>
  <c r="BD3" i="6"/>
  <c r="L3" i="6" s="1"/>
  <c r="BL31" i="5"/>
  <c r="M31" i="5" s="1"/>
  <c r="BL24" i="5"/>
  <c r="M24" i="5" s="1"/>
  <c r="BL14" i="1"/>
  <c r="M14" i="1" s="1"/>
  <c r="BL30" i="1"/>
  <c r="M30" i="1" s="1"/>
  <c r="AT9" i="1"/>
  <c r="J9" i="1" s="1"/>
  <c r="BL6" i="1"/>
  <c r="M6" i="1" s="1"/>
  <c r="BL13" i="1"/>
  <c r="M13" i="1" s="1"/>
  <c r="E83" i="1"/>
  <c r="BL3" i="1"/>
  <c r="M3" i="1" s="1"/>
  <c r="BL12" i="1"/>
  <c r="M12" i="1" s="1"/>
  <c r="BL24" i="1"/>
  <c r="M24" i="1" s="1"/>
  <c r="BL18" i="1"/>
  <c r="M18" i="1" s="1"/>
  <c r="BL4" i="1"/>
  <c r="M4" i="1" s="1"/>
  <c r="BL29" i="1"/>
  <c r="M29" i="1" s="1"/>
  <c r="BL22" i="5"/>
  <c r="M22" i="5" s="1"/>
  <c r="BL12" i="5"/>
  <c r="M12" i="5" s="1"/>
  <c r="BL13" i="5"/>
  <c r="M13" i="5" s="1"/>
  <c r="BL15" i="5"/>
  <c r="M15" i="5" s="1"/>
  <c r="BL25" i="5"/>
  <c r="M25" i="5" s="1"/>
  <c r="BD18" i="7"/>
  <c r="L18" i="7" s="1"/>
  <c r="BD42" i="7"/>
  <c r="L42" i="7" s="1"/>
  <c r="BD10" i="6"/>
  <c r="L10" i="6" s="1"/>
  <c r="AT43" i="1"/>
  <c r="J43" i="1" s="1"/>
  <c r="AT55" i="1"/>
  <c r="J55" i="1" s="1"/>
  <c r="AT68" i="1"/>
  <c r="J68" i="1" s="1"/>
  <c r="AT83" i="1"/>
  <c r="J83" i="1" s="1"/>
  <c r="AT82" i="1"/>
  <c r="J82" i="1" s="1"/>
  <c r="AT81" i="1"/>
  <c r="J81" i="1" s="1"/>
  <c r="AT44" i="1"/>
  <c r="J44" i="1" s="1"/>
  <c r="U9" i="1"/>
  <c r="F9" i="1" s="1"/>
  <c r="AG9" i="1"/>
  <c r="H9" i="1" s="1"/>
  <c r="AA53" i="1"/>
  <c r="G53" i="1" s="1"/>
  <c r="AA9" i="1"/>
  <c r="G9" i="1" s="1"/>
  <c r="E82" i="1"/>
  <c r="BD13" i="6"/>
  <c r="L13" i="6" s="1"/>
  <c r="E68" i="1"/>
  <c r="BF43" i="1"/>
  <c r="L43" i="1" s="1"/>
  <c r="E53" i="1"/>
  <c r="BF53" i="1"/>
  <c r="L53" i="1" s="1"/>
  <c r="E9" i="1"/>
  <c r="BF9" i="1"/>
  <c r="L9" i="1" s="1"/>
  <c r="BD24" i="7"/>
  <c r="L24" i="7" s="1"/>
  <c r="BF55" i="1"/>
  <c r="L55" i="1" s="1"/>
  <c r="BF44" i="1"/>
  <c r="L44" i="1" s="1"/>
  <c r="E81" i="1"/>
  <c r="O81" i="1" s="1"/>
  <c r="BL10" i="1"/>
  <c r="M10" i="1" s="1"/>
  <c r="E20" i="1"/>
  <c r="BD22" i="7"/>
  <c r="L22" i="7" s="1"/>
  <c r="BD6" i="7"/>
  <c r="L6" i="7" s="1"/>
  <c r="BL5" i="1"/>
  <c r="M5" i="1" s="1"/>
  <c r="E55" i="1"/>
  <c r="O55" i="1" s="1"/>
  <c r="E43" i="1"/>
  <c r="E44" i="1"/>
  <c r="O44" i="1" s="1"/>
  <c r="BL17" i="1"/>
  <c r="M17" i="1" s="1"/>
  <c r="BL7" i="1"/>
  <c r="M7" i="1" s="1"/>
  <c r="BL32" i="1"/>
  <c r="M32" i="1" s="1"/>
  <c r="BL41" i="1"/>
  <c r="M41" i="1" s="1"/>
  <c r="BL8" i="1"/>
  <c r="M8" i="1" s="1"/>
  <c r="BL16" i="1"/>
  <c r="M16" i="1" s="1"/>
  <c r="BL40" i="1"/>
  <c r="M40" i="1" s="1"/>
  <c r="BL28" i="5"/>
  <c r="M28" i="5" s="1"/>
  <c r="BL9" i="5"/>
  <c r="M9" i="5" s="1"/>
  <c r="BL4" i="5"/>
  <c r="M4" i="5" s="1"/>
  <c r="BL19" i="5"/>
  <c r="M19" i="5" s="1"/>
  <c r="BL23" i="5"/>
  <c r="M23" i="5" s="1"/>
  <c r="BL6" i="5"/>
  <c r="M6" i="5" s="1"/>
  <c r="BL3" i="5"/>
  <c r="M3" i="5" s="1"/>
  <c r="BD63" i="7"/>
  <c r="L63" i="7" s="1"/>
  <c r="BD38" i="7"/>
  <c r="L38" i="7" s="1"/>
  <c r="BD9" i="7"/>
  <c r="L9" i="7" s="1"/>
  <c r="BD16" i="7"/>
  <c r="L16" i="7" s="1"/>
  <c r="BD10" i="7"/>
  <c r="L10" i="7" s="1"/>
  <c r="BD17" i="7"/>
  <c r="L17" i="7" s="1"/>
  <c r="BD11" i="7"/>
  <c r="L11" i="7" s="1"/>
  <c r="BD19" i="7"/>
  <c r="L19" i="7" s="1"/>
  <c r="BD4" i="7"/>
  <c r="L4" i="7" s="1"/>
  <c r="BD20" i="7"/>
  <c r="L20" i="7" s="1"/>
  <c r="BD8" i="7"/>
  <c r="L8" i="7" s="1"/>
  <c r="BD4" i="6"/>
  <c r="L4" i="6" s="1"/>
  <c r="BD19" i="6"/>
  <c r="L19" i="6" s="1"/>
  <c r="BD12" i="6"/>
  <c r="L12" i="6" s="1"/>
  <c r="BD6" i="6"/>
  <c r="L6" i="6" s="1"/>
  <c r="BD8" i="6"/>
  <c r="L8" i="6" s="1"/>
  <c r="AT20" i="1"/>
  <c r="J20" i="1" s="1"/>
  <c r="O9" i="1" l="1"/>
  <c r="O83" i="1"/>
  <c r="O82" i="1"/>
  <c r="O20" i="1"/>
  <c r="O53" i="1"/>
  <c r="O43" i="1"/>
  <c r="O68" i="1"/>
  <c r="Q12" i="7"/>
  <c r="R12" i="7"/>
  <c r="S12" i="7"/>
  <c r="T12" i="7"/>
  <c r="F12" i="7" s="1"/>
  <c r="W12" i="7"/>
  <c r="X12" i="7"/>
  <c r="Y12" i="7"/>
  <c r="AC12" i="7"/>
  <c r="AD12" i="7"/>
  <c r="AE12" i="7"/>
  <c r="AI12" i="7"/>
  <c r="AJ12" i="7"/>
  <c r="AK12" i="7"/>
  <c r="AL12" i="7"/>
  <c r="I12" i="7" s="1"/>
  <c r="AO12" i="7"/>
  <c r="AP12" i="7"/>
  <c r="AQ12" i="7"/>
  <c r="AU12" i="7"/>
  <c r="AV12" i="7"/>
  <c r="AW12" i="7"/>
  <c r="Q50" i="7"/>
  <c r="R50" i="7"/>
  <c r="S50" i="7"/>
  <c r="T50" i="7"/>
  <c r="F50" i="7" s="1"/>
  <c r="W50" i="7"/>
  <c r="X50" i="7"/>
  <c r="Y50" i="7"/>
  <c r="AC50" i="7"/>
  <c r="AD50" i="7"/>
  <c r="AE50" i="7"/>
  <c r="AI50" i="7"/>
  <c r="AJ50" i="7"/>
  <c r="AK50" i="7"/>
  <c r="AL50" i="7"/>
  <c r="I50" i="7" s="1"/>
  <c r="AO50" i="7"/>
  <c r="AR50" i="7" s="1"/>
  <c r="J50" i="7" s="1"/>
  <c r="AP50" i="7"/>
  <c r="AQ50" i="7"/>
  <c r="AU50" i="7"/>
  <c r="AV50" i="7"/>
  <c r="AW50" i="7"/>
  <c r="AX50" i="7"/>
  <c r="K50" i="7" s="1"/>
  <c r="Q46" i="7"/>
  <c r="R46" i="7"/>
  <c r="S46" i="7"/>
  <c r="T46" i="7"/>
  <c r="F46" i="7" s="1"/>
  <c r="W46" i="7"/>
  <c r="X46" i="7"/>
  <c r="Y46" i="7"/>
  <c r="Z46" i="7"/>
  <c r="G46" i="7" s="1"/>
  <c r="AC46" i="7"/>
  <c r="AD46" i="7"/>
  <c r="AE46" i="7"/>
  <c r="AF46" i="7"/>
  <c r="H46" i="7" s="1"/>
  <c r="AI46" i="7"/>
  <c r="AJ46" i="7"/>
  <c r="AK46" i="7"/>
  <c r="AL46" i="7"/>
  <c r="I46" i="7" s="1"/>
  <c r="AO46" i="7"/>
  <c r="AP46" i="7"/>
  <c r="AQ46" i="7"/>
  <c r="AU46" i="7"/>
  <c r="AV46" i="7"/>
  <c r="AW46" i="7"/>
  <c r="AX46" i="7"/>
  <c r="K46" i="7" s="1"/>
  <c r="Q9" i="7"/>
  <c r="R9" i="7"/>
  <c r="S9" i="7"/>
  <c r="W9" i="7"/>
  <c r="X9" i="7"/>
  <c r="Y9" i="7"/>
  <c r="AC9" i="7"/>
  <c r="AD9" i="7"/>
  <c r="AE9" i="7"/>
  <c r="AF9" i="7"/>
  <c r="H9" i="7" s="1"/>
  <c r="AI9" i="7"/>
  <c r="AJ9" i="7"/>
  <c r="AK9" i="7"/>
  <c r="AL9" i="7"/>
  <c r="I9" i="7" s="1"/>
  <c r="AO9" i="7"/>
  <c r="AP9" i="7"/>
  <c r="AQ9" i="7"/>
  <c r="AU9" i="7"/>
  <c r="AV9" i="7"/>
  <c r="AW9" i="7"/>
  <c r="Q43" i="7"/>
  <c r="R43" i="7"/>
  <c r="S43" i="7"/>
  <c r="T43" i="7"/>
  <c r="F43" i="7" s="1"/>
  <c r="W43" i="7"/>
  <c r="X43" i="7"/>
  <c r="Y43" i="7"/>
  <c r="Z43" i="7"/>
  <c r="G43" i="7" s="1"/>
  <c r="AC43" i="7"/>
  <c r="AD43" i="7"/>
  <c r="AE43" i="7"/>
  <c r="AF43" i="7"/>
  <c r="H43" i="7" s="1"/>
  <c r="AI43" i="7"/>
  <c r="AJ43" i="7"/>
  <c r="AK43" i="7"/>
  <c r="AL43" i="7"/>
  <c r="I43" i="7" s="1"/>
  <c r="AO43" i="7"/>
  <c r="AP43" i="7"/>
  <c r="AQ43" i="7"/>
  <c r="AU43" i="7"/>
  <c r="AV43" i="7"/>
  <c r="AW43" i="7"/>
  <c r="AX43" i="7"/>
  <c r="K43" i="7" s="1"/>
  <c r="Q36" i="7"/>
  <c r="R36" i="7"/>
  <c r="S36" i="7"/>
  <c r="T36" i="7"/>
  <c r="F36" i="7" s="1"/>
  <c r="W36" i="7"/>
  <c r="X36" i="7"/>
  <c r="Y36" i="7"/>
  <c r="Z36" i="7"/>
  <c r="G36" i="7" s="1"/>
  <c r="AC36" i="7"/>
  <c r="AD36" i="7"/>
  <c r="AE36" i="7"/>
  <c r="AF36" i="7"/>
  <c r="H36" i="7" s="1"/>
  <c r="AI36" i="7"/>
  <c r="AJ36" i="7"/>
  <c r="AK36" i="7"/>
  <c r="AL36" i="7"/>
  <c r="I36" i="7" s="1"/>
  <c r="AO36" i="7"/>
  <c r="AP36" i="7"/>
  <c r="AQ36" i="7"/>
  <c r="AU36" i="7"/>
  <c r="AV36" i="7"/>
  <c r="AW36" i="7"/>
  <c r="Q54" i="7"/>
  <c r="R54" i="7"/>
  <c r="S54" i="7"/>
  <c r="T54" i="7"/>
  <c r="F54" i="7" s="1"/>
  <c r="W54" i="7"/>
  <c r="X54" i="7"/>
  <c r="Y54" i="7"/>
  <c r="AC54" i="7"/>
  <c r="AD54" i="7"/>
  <c r="AE54" i="7"/>
  <c r="AF54" i="7"/>
  <c r="H54" i="7" s="1"/>
  <c r="AI54" i="7"/>
  <c r="AJ54" i="7"/>
  <c r="AK54" i="7"/>
  <c r="AL54" i="7"/>
  <c r="I54" i="7" s="1"/>
  <c r="AO54" i="7"/>
  <c r="AP54" i="7"/>
  <c r="AQ54" i="7"/>
  <c r="AU54" i="7"/>
  <c r="AV54" i="7"/>
  <c r="AW54" i="7"/>
  <c r="Q63" i="7"/>
  <c r="R63" i="7"/>
  <c r="S63" i="7"/>
  <c r="T63" i="7"/>
  <c r="F63" i="7" s="1"/>
  <c r="W63" i="7"/>
  <c r="X63" i="7"/>
  <c r="Y63" i="7"/>
  <c r="Z63" i="7"/>
  <c r="G63" i="7" s="1"/>
  <c r="AC63" i="7"/>
  <c r="AD63" i="7"/>
  <c r="AE63" i="7"/>
  <c r="AF63" i="7"/>
  <c r="H63" i="7" s="1"/>
  <c r="AI63" i="7"/>
  <c r="AJ63" i="7"/>
  <c r="AK63" i="7"/>
  <c r="AL63" i="7"/>
  <c r="I63" i="7" s="1"/>
  <c r="AO63" i="7"/>
  <c r="AP63" i="7"/>
  <c r="AQ63" i="7"/>
  <c r="AR63" i="7"/>
  <c r="J63" i="7" s="1"/>
  <c r="AU63" i="7"/>
  <c r="AV63" i="7"/>
  <c r="AW63" i="7"/>
  <c r="AX63" i="7"/>
  <c r="K63" i="7" s="1"/>
  <c r="Q55" i="7"/>
  <c r="R55" i="7"/>
  <c r="S55" i="7"/>
  <c r="T55" i="7"/>
  <c r="F55" i="7" s="1"/>
  <c r="W55" i="7"/>
  <c r="Z55" i="7" s="1"/>
  <c r="G55" i="7" s="1"/>
  <c r="X55" i="7"/>
  <c r="Y55" i="7"/>
  <c r="AC55" i="7"/>
  <c r="AD55" i="7"/>
  <c r="AE55" i="7"/>
  <c r="AI55" i="7"/>
  <c r="AJ55" i="7"/>
  <c r="AK55" i="7"/>
  <c r="AL55" i="7"/>
  <c r="I55" i="7" s="1"/>
  <c r="AO55" i="7"/>
  <c r="AP55" i="7"/>
  <c r="AQ55" i="7"/>
  <c r="AR55" i="7"/>
  <c r="J55" i="7" s="1"/>
  <c r="AU55" i="7"/>
  <c r="AV55" i="7"/>
  <c r="AW55" i="7"/>
  <c r="Q56" i="7"/>
  <c r="R56" i="7"/>
  <c r="S56" i="7"/>
  <c r="T56" i="7"/>
  <c r="F56" i="7" s="1"/>
  <c r="W56" i="7"/>
  <c r="X56" i="7"/>
  <c r="Y56" i="7"/>
  <c r="Z56" i="7"/>
  <c r="G56" i="7" s="1"/>
  <c r="AC56" i="7"/>
  <c r="AD56" i="7"/>
  <c r="AE56" i="7"/>
  <c r="AF56" i="7"/>
  <c r="H56" i="7" s="1"/>
  <c r="AI56" i="7"/>
  <c r="AJ56" i="7"/>
  <c r="AK56" i="7"/>
  <c r="AL56" i="7"/>
  <c r="I56" i="7" s="1"/>
  <c r="AO56" i="7"/>
  <c r="AP56" i="7"/>
  <c r="AQ56" i="7"/>
  <c r="AR56" i="7"/>
  <c r="J56" i="7" s="1"/>
  <c r="AU56" i="7"/>
  <c r="AV56" i="7"/>
  <c r="AW56" i="7"/>
  <c r="Q37" i="7"/>
  <c r="R37" i="7"/>
  <c r="S37" i="7"/>
  <c r="T37" i="7"/>
  <c r="F37" i="7" s="1"/>
  <c r="W37" i="7"/>
  <c r="X37" i="7"/>
  <c r="Y37" i="7"/>
  <c r="Z37" i="7"/>
  <c r="G37" i="7" s="1"/>
  <c r="AC37" i="7"/>
  <c r="AD37" i="7"/>
  <c r="AE37" i="7"/>
  <c r="AF37" i="7"/>
  <c r="H37" i="7" s="1"/>
  <c r="AI37" i="7"/>
  <c r="AJ37" i="7"/>
  <c r="AK37" i="7"/>
  <c r="AL37" i="7"/>
  <c r="I37" i="7" s="1"/>
  <c r="AO37" i="7"/>
  <c r="AP37" i="7"/>
  <c r="AQ37" i="7"/>
  <c r="AR37" i="7"/>
  <c r="J37" i="7" s="1"/>
  <c r="AU37" i="7"/>
  <c r="AV37" i="7"/>
  <c r="AW37" i="7"/>
  <c r="Q64" i="7"/>
  <c r="R64" i="7"/>
  <c r="S64" i="7"/>
  <c r="T64" i="7"/>
  <c r="F64" i="7" s="1"/>
  <c r="W64" i="7"/>
  <c r="X64" i="7"/>
  <c r="Y64" i="7"/>
  <c r="Z64" i="7"/>
  <c r="G64" i="7" s="1"/>
  <c r="AC64" i="7"/>
  <c r="AD64" i="7"/>
  <c r="AE64" i="7"/>
  <c r="AF64" i="7"/>
  <c r="H64" i="7" s="1"/>
  <c r="AI64" i="7"/>
  <c r="AJ64" i="7"/>
  <c r="AK64" i="7"/>
  <c r="AL64" i="7"/>
  <c r="I64" i="7" s="1"/>
  <c r="AO64" i="7"/>
  <c r="AP64" i="7"/>
  <c r="AQ64" i="7"/>
  <c r="AR64" i="7"/>
  <c r="J64" i="7" s="1"/>
  <c r="AU64" i="7"/>
  <c r="AV64" i="7"/>
  <c r="AW64" i="7"/>
  <c r="AX64" i="7"/>
  <c r="K64" i="7" s="1"/>
  <c r="Q65" i="7"/>
  <c r="R65" i="7"/>
  <c r="S65" i="7"/>
  <c r="T65" i="7"/>
  <c r="F65" i="7" s="1"/>
  <c r="W65" i="7"/>
  <c r="X65" i="7"/>
  <c r="Y65" i="7"/>
  <c r="Z65" i="7"/>
  <c r="G65" i="7" s="1"/>
  <c r="AC65" i="7"/>
  <c r="AD65" i="7"/>
  <c r="AE65" i="7"/>
  <c r="AF65" i="7"/>
  <c r="H65" i="7" s="1"/>
  <c r="AI65" i="7"/>
  <c r="AJ65" i="7"/>
  <c r="AK65" i="7"/>
  <c r="AL65" i="7"/>
  <c r="I65" i="7" s="1"/>
  <c r="AO65" i="7"/>
  <c r="AP65" i="7"/>
  <c r="AQ65" i="7"/>
  <c r="AR65" i="7"/>
  <c r="J65" i="7" s="1"/>
  <c r="AU65" i="7"/>
  <c r="AV65" i="7"/>
  <c r="AW65" i="7"/>
  <c r="AX65" i="7"/>
  <c r="K65" i="7" s="1"/>
  <c r="Q66" i="7"/>
  <c r="R66" i="7"/>
  <c r="S66" i="7"/>
  <c r="T66" i="7"/>
  <c r="F66" i="7" s="1"/>
  <c r="W66" i="7"/>
  <c r="X66" i="7"/>
  <c r="Y66" i="7"/>
  <c r="Z66" i="7"/>
  <c r="G66" i="7" s="1"/>
  <c r="AC66" i="7"/>
  <c r="AD66" i="7"/>
  <c r="AE66" i="7"/>
  <c r="AF66" i="7"/>
  <c r="H66" i="7" s="1"/>
  <c r="AI66" i="7"/>
  <c r="AJ66" i="7"/>
  <c r="AK66" i="7"/>
  <c r="AL66" i="7"/>
  <c r="I66" i="7" s="1"/>
  <c r="AO66" i="7"/>
  <c r="AP66" i="7"/>
  <c r="AQ66" i="7"/>
  <c r="AR66" i="7"/>
  <c r="J66" i="7" s="1"/>
  <c r="AU66" i="7"/>
  <c r="AV66" i="7"/>
  <c r="AW66" i="7"/>
  <c r="AX66" i="7"/>
  <c r="K66" i="7" s="1"/>
  <c r="Q67" i="7"/>
  <c r="R67" i="7"/>
  <c r="S67" i="7"/>
  <c r="T67" i="7"/>
  <c r="F67" i="7" s="1"/>
  <c r="W67" i="7"/>
  <c r="X67" i="7"/>
  <c r="Y67" i="7"/>
  <c r="Z67" i="7"/>
  <c r="G67" i="7" s="1"/>
  <c r="AC67" i="7"/>
  <c r="AD67" i="7"/>
  <c r="AE67" i="7"/>
  <c r="AF67" i="7"/>
  <c r="H67" i="7" s="1"/>
  <c r="AI67" i="7"/>
  <c r="AJ67" i="7"/>
  <c r="AK67" i="7"/>
  <c r="AL67" i="7"/>
  <c r="I67" i="7" s="1"/>
  <c r="AO67" i="7"/>
  <c r="AP67" i="7"/>
  <c r="AQ67" i="7"/>
  <c r="AR67" i="7"/>
  <c r="J67" i="7" s="1"/>
  <c r="AU67" i="7"/>
  <c r="AV67" i="7"/>
  <c r="AW67" i="7"/>
  <c r="AX67" i="7"/>
  <c r="K67" i="7" s="1"/>
  <c r="Q68" i="7"/>
  <c r="R68" i="7"/>
  <c r="S68" i="7"/>
  <c r="T68" i="7"/>
  <c r="F68" i="7" s="1"/>
  <c r="W68" i="7"/>
  <c r="X68" i="7"/>
  <c r="Y68" i="7"/>
  <c r="Z68" i="7"/>
  <c r="G68" i="7" s="1"/>
  <c r="AC68" i="7"/>
  <c r="AD68" i="7"/>
  <c r="AE68" i="7"/>
  <c r="AF68" i="7"/>
  <c r="H68" i="7" s="1"/>
  <c r="AI68" i="7"/>
  <c r="AJ68" i="7"/>
  <c r="AK68" i="7"/>
  <c r="AL68" i="7"/>
  <c r="I68" i="7" s="1"/>
  <c r="AO68" i="7"/>
  <c r="AP68" i="7"/>
  <c r="AQ68" i="7"/>
  <c r="AR68" i="7"/>
  <c r="J68" i="7" s="1"/>
  <c r="AU68" i="7"/>
  <c r="AV68" i="7"/>
  <c r="AW68" i="7"/>
  <c r="AX68" i="7"/>
  <c r="K68" i="7" s="1"/>
  <c r="Q69" i="7"/>
  <c r="R69" i="7"/>
  <c r="S69" i="7"/>
  <c r="T69" i="7"/>
  <c r="F69" i="7" s="1"/>
  <c r="W69" i="7"/>
  <c r="X69" i="7"/>
  <c r="Y69" i="7"/>
  <c r="Z69" i="7"/>
  <c r="G69" i="7" s="1"/>
  <c r="AC69" i="7"/>
  <c r="AD69" i="7"/>
  <c r="AE69" i="7"/>
  <c r="AF69" i="7"/>
  <c r="H69" i="7" s="1"/>
  <c r="AI69" i="7"/>
  <c r="AJ69" i="7"/>
  <c r="AK69" i="7"/>
  <c r="AL69" i="7"/>
  <c r="I69" i="7" s="1"/>
  <c r="AO69" i="7"/>
  <c r="AP69" i="7"/>
  <c r="AQ69" i="7"/>
  <c r="AR69" i="7"/>
  <c r="J69" i="7" s="1"/>
  <c r="AU69" i="7"/>
  <c r="AV69" i="7"/>
  <c r="AW69" i="7"/>
  <c r="AX69" i="7"/>
  <c r="K69" i="7" s="1"/>
  <c r="Q70" i="7"/>
  <c r="R70" i="7"/>
  <c r="S70" i="7"/>
  <c r="T70" i="7"/>
  <c r="F70" i="7" s="1"/>
  <c r="W70" i="7"/>
  <c r="X70" i="7"/>
  <c r="Y70" i="7"/>
  <c r="Z70" i="7"/>
  <c r="G70" i="7" s="1"/>
  <c r="AC70" i="7"/>
  <c r="AD70" i="7"/>
  <c r="AE70" i="7"/>
  <c r="AF70" i="7"/>
  <c r="H70" i="7" s="1"/>
  <c r="AI70" i="7"/>
  <c r="AJ70" i="7"/>
  <c r="AK70" i="7"/>
  <c r="AL70" i="7"/>
  <c r="I70" i="7" s="1"/>
  <c r="AO70" i="7"/>
  <c r="AP70" i="7"/>
  <c r="AQ70" i="7"/>
  <c r="AR70" i="7"/>
  <c r="J70" i="7" s="1"/>
  <c r="AU70" i="7"/>
  <c r="AV70" i="7"/>
  <c r="AW70" i="7"/>
  <c r="AX70" i="7"/>
  <c r="AX21" i="7"/>
  <c r="K21" i="7" s="1"/>
  <c r="AW21" i="7"/>
  <c r="AV21" i="7"/>
  <c r="AU21" i="7"/>
  <c r="AQ21" i="7"/>
  <c r="AP21" i="7"/>
  <c r="AO21" i="7"/>
  <c r="AL21" i="7"/>
  <c r="I21" i="7" s="1"/>
  <c r="AK21" i="7"/>
  <c r="AJ21" i="7"/>
  <c r="AI21" i="7"/>
  <c r="AE21" i="7"/>
  <c r="AD21" i="7"/>
  <c r="AC21" i="7"/>
  <c r="Y21" i="7"/>
  <c r="X21" i="7"/>
  <c r="W21" i="7"/>
  <c r="T21" i="7"/>
  <c r="F21" i="7" s="1"/>
  <c r="S21" i="7"/>
  <c r="R21" i="7"/>
  <c r="Q21" i="7"/>
  <c r="AX36" i="7" l="1"/>
  <c r="K36" i="7" s="1"/>
  <c r="AX12" i="7"/>
  <c r="K12" i="7" s="1"/>
  <c r="AF55" i="7"/>
  <c r="H55" i="7" s="1"/>
  <c r="T9" i="7"/>
  <c r="F9" i="7" s="1"/>
  <c r="AF12" i="7"/>
  <c r="H12" i="7" s="1"/>
  <c r="Z54" i="7"/>
  <c r="G54" i="7" s="1"/>
  <c r="Z9" i="7"/>
  <c r="G9" i="7" s="1"/>
  <c r="AF50" i="7"/>
  <c r="H50" i="7" s="1"/>
  <c r="AF21" i="7"/>
  <c r="H21" i="7" s="1"/>
  <c r="Z50" i="7"/>
  <c r="G50" i="7" s="1"/>
  <c r="Z12" i="7"/>
  <c r="G12" i="7" s="1"/>
  <c r="Z21" i="7"/>
  <c r="G21" i="7" s="1"/>
  <c r="E43" i="7"/>
  <c r="E36" i="7"/>
  <c r="E12" i="7"/>
  <c r="E9" i="7"/>
  <c r="E37" i="7"/>
  <c r="E64" i="7"/>
  <c r="N64" i="7" s="1"/>
  <c r="E54" i="7"/>
  <c r="E50" i="7"/>
  <c r="E56" i="7"/>
  <c r="E46" i="7"/>
  <c r="N46" i="7" s="1"/>
  <c r="E55" i="7"/>
  <c r="E63" i="7"/>
  <c r="N63" i="7" s="1"/>
  <c r="E21" i="7"/>
  <c r="AX37" i="7"/>
  <c r="K37" i="7" s="1"/>
  <c r="AX54" i="7"/>
  <c r="K54" i="7" s="1"/>
  <c r="E69" i="7"/>
  <c r="N69" i="7" s="1"/>
  <c r="E68" i="7"/>
  <c r="N68" i="7" s="1"/>
  <c r="N56" i="7"/>
  <c r="E67" i="7"/>
  <c r="N67" i="7" s="1"/>
  <c r="E70" i="7"/>
  <c r="N70" i="7" s="1"/>
  <c r="E66" i="7"/>
  <c r="N66" i="7" s="1"/>
  <c r="E65" i="7"/>
  <c r="N65" i="7" s="1"/>
  <c r="AX56" i="7"/>
  <c r="K56" i="7" s="1"/>
  <c r="AX9" i="7"/>
  <c r="K9" i="7" s="1"/>
  <c r="AX55" i="7"/>
  <c r="K55" i="7" s="1"/>
  <c r="AR36" i="7"/>
  <c r="J36" i="7" s="1"/>
  <c r="AR54" i="7"/>
  <c r="J54" i="7" s="1"/>
  <c r="AR21" i="7"/>
  <c r="J21" i="7" s="1"/>
  <c r="AR9" i="7"/>
  <c r="J9" i="7" s="1"/>
  <c r="AR43" i="7"/>
  <c r="J43" i="7" s="1"/>
  <c r="AR46" i="7"/>
  <c r="J46" i="7" s="1"/>
  <c r="AR12" i="7"/>
  <c r="J12" i="7" s="1"/>
  <c r="N50" i="7" l="1"/>
  <c r="N55" i="7"/>
  <c r="N54" i="7"/>
  <c r="N37" i="7"/>
  <c r="N43" i="7"/>
  <c r="N12" i="7"/>
  <c r="N9" i="7"/>
  <c r="N21" i="7"/>
  <c r="N36" i="7"/>
  <c r="AI18" i="7"/>
  <c r="AI49" i="7"/>
  <c r="AI17" i="6" l="1"/>
  <c r="AQ15" i="1"/>
  <c r="Q62" i="7"/>
  <c r="AO13" i="7" l="1"/>
  <c r="R3" i="1"/>
  <c r="S3" i="1"/>
  <c r="X3" i="1"/>
  <c r="Y3" i="1"/>
  <c r="Z3" i="1"/>
  <c r="AD8" i="1"/>
  <c r="AE8" i="1"/>
  <c r="AF8" i="1"/>
  <c r="AL8" i="1"/>
  <c r="AM8" i="1"/>
  <c r="AQ8" i="1"/>
  <c r="AR8" i="1"/>
  <c r="AS8" i="1"/>
  <c r="AW8" i="1"/>
  <c r="AX8" i="1"/>
  <c r="AY8" i="1"/>
  <c r="AZ8" i="1"/>
  <c r="BC8" i="1"/>
  <c r="BD8" i="1"/>
  <c r="BE8" i="1"/>
  <c r="AW15" i="7"/>
  <c r="AV15" i="7"/>
  <c r="AU15" i="7"/>
  <c r="AQ22" i="7"/>
  <c r="AP22" i="7"/>
  <c r="AO22" i="7"/>
  <c r="AL22" i="7"/>
  <c r="I22" i="7" s="1"/>
  <c r="AK22" i="7"/>
  <c r="AJ22" i="7"/>
  <c r="AI22" i="7"/>
  <c r="AF22" i="7"/>
  <c r="H22" i="7" s="1"/>
  <c r="AE22" i="7"/>
  <c r="AD22" i="7"/>
  <c r="AC22" i="7"/>
  <c r="Y22" i="7"/>
  <c r="X22" i="7"/>
  <c r="W22" i="7"/>
  <c r="S22" i="7"/>
  <c r="R22" i="7"/>
  <c r="Q22" i="7"/>
  <c r="AW30" i="7"/>
  <c r="AV30" i="7"/>
  <c r="AU30" i="7"/>
  <c r="AQ16" i="7"/>
  <c r="AP16" i="7"/>
  <c r="AO16" i="7"/>
  <c r="AL16" i="7"/>
  <c r="I16" i="7" s="1"/>
  <c r="AK16" i="7"/>
  <c r="AJ16" i="7"/>
  <c r="AI16" i="7"/>
  <c r="AE16" i="7"/>
  <c r="AD16" i="7"/>
  <c r="AC16" i="7"/>
  <c r="Z16" i="7"/>
  <c r="G16" i="7" s="1"/>
  <c r="Y16" i="7"/>
  <c r="X16" i="7"/>
  <c r="W16" i="7"/>
  <c r="S16" i="7"/>
  <c r="R16" i="7"/>
  <c r="Q16" i="7"/>
  <c r="AW4" i="7"/>
  <c r="AV4" i="7"/>
  <c r="AU4" i="7"/>
  <c r="AQ4" i="7"/>
  <c r="AP4" i="7"/>
  <c r="AO4" i="7"/>
  <c r="AR4" i="7" s="1"/>
  <c r="J4" i="7" s="1"/>
  <c r="AL4" i="7"/>
  <c r="I4" i="7" s="1"/>
  <c r="AK4" i="7"/>
  <c r="AJ4" i="7"/>
  <c r="AI4" i="7"/>
  <c r="AE4" i="7"/>
  <c r="AD4" i="7"/>
  <c r="AC4" i="7"/>
  <c r="Y4" i="7"/>
  <c r="X4" i="7"/>
  <c r="W4" i="7"/>
  <c r="S4" i="7"/>
  <c r="R4" i="7"/>
  <c r="Q4" i="7"/>
  <c r="AW57" i="7"/>
  <c r="AV57" i="7"/>
  <c r="AX57" i="7" s="1"/>
  <c r="K57" i="7" s="1"/>
  <c r="AU57" i="7"/>
  <c r="AR49" i="7"/>
  <c r="J49" i="7" s="1"/>
  <c r="AQ49" i="7"/>
  <c r="AP49" i="7"/>
  <c r="AO49" i="7"/>
  <c r="AK49" i="7"/>
  <c r="AJ49" i="7"/>
  <c r="AL49" i="7" s="1"/>
  <c r="I49" i="7" s="1"/>
  <c r="AF49" i="7"/>
  <c r="H49" i="7" s="1"/>
  <c r="AE49" i="7"/>
  <c r="AD49" i="7"/>
  <c r="AC49" i="7"/>
  <c r="Y49" i="7"/>
  <c r="X49" i="7"/>
  <c r="W49" i="7"/>
  <c r="S49" i="7"/>
  <c r="R49" i="7"/>
  <c r="Q49" i="7"/>
  <c r="AX35" i="7"/>
  <c r="K35" i="7" s="1"/>
  <c r="AW35" i="7"/>
  <c r="AV35" i="7"/>
  <c r="AU35" i="7"/>
  <c r="AQ35" i="7"/>
  <c r="AP35" i="7"/>
  <c r="AO35" i="7"/>
  <c r="AL35" i="7"/>
  <c r="I35" i="7" s="1"/>
  <c r="AK35" i="7"/>
  <c r="AJ35" i="7"/>
  <c r="AI35" i="7"/>
  <c r="AE35" i="7"/>
  <c r="AD35" i="7"/>
  <c r="AC35" i="7"/>
  <c r="Z35" i="7"/>
  <c r="G35" i="7" s="1"/>
  <c r="Y35" i="7"/>
  <c r="X35" i="7"/>
  <c r="W35" i="7"/>
  <c r="T35" i="7"/>
  <c r="F35" i="7" s="1"/>
  <c r="S35" i="7"/>
  <c r="R35" i="7"/>
  <c r="Q35" i="7"/>
  <c r="AW24" i="7"/>
  <c r="AV24" i="7"/>
  <c r="AU24" i="7"/>
  <c r="AQ6" i="7"/>
  <c r="AP6" i="7"/>
  <c r="AO6" i="7"/>
  <c r="AL6" i="7"/>
  <c r="I6" i="7" s="1"/>
  <c r="AK6" i="7"/>
  <c r="AJ6" i="7"/>
  <c r="AI6" i="7"/>
  <c r="AE6" i="7"/>
  <c r="AD6" i="7"/>
  <c r="AC6" i="7"/>
  <c r="Y6" i="7"/>
  <c r="X6" i="7"/>
  <c r="W6" i="7"/>
  <c r="S6" i="7"/>
  <c r="R6" i="7"/>
  <c r="Q6" i="7"/>
  <c r="AW28" i="7"/>
  <c r="AV28" i="7"/>
  <c r="AU28" i="7"/>
  <c r="AQ33" i="7"/>
  <c r="AP33" i="7"/>
  <c r="AO33" i="7"/>
  <c r="AK33" i="7"/>
  <c r="AJ33" i="7"/>
  <c r="AI33" i="7"/>
  <c r="AE33" i="7"/>
  <c r="AD33" i="7"/>
  <c r="AC33" i="7"/>
  <c r="Y33" i="7"/>
  <c r="X33" i="7"/>
  <c r="W33" i="7"/>
  <c r="S33" i="7"/>
  <c r="R33" i="7"/>
  <c r="Q33" i="7"/>
  <c r="AW13" i="7"/>
  <c r="AX13" i="7" s="1"/>
  <c r="K13" i="7" s="1"/>
  <c r="AV13" i="7"/>
  <c r="AU13" i="7"/>
  <c r="AQ24" i="7"/>
  <c r="AP24" i="7"/>
  <c r="AO24" i="7"/>
  <c r="AK24" i="7"/>
  <c r="AJ24" i="7"/>
  <c r="AI24" i="7"/>
  <c r="AF24" i="7"/>
  <c r="H24" i="7" s="1"/>
  <c r="AE24" i="7"/>
  <c r="AD24" i="7"/>
  <c r="AC24" i="7"/>
  <c r="Y24" i="7"/>
  <c r="X24" i="7"/>
  <c r="W24" i="7"/>
  <c r="S24" i="7"/>
  <c r="R24" i="7"/>
  <c r="Q24" i="7"/>
  <c r="AX39" i="7"/>
  <c r="K39" i="7" s="1"/>
  <c r="AW39" i="7"/>
  <c r="AV39" i="7"/>
  <c r="AU39" i="7"/>
  <c r="AQ15" i="7"/>
  <c r="AP15" i="7"/>
  <c r="AO15" i="7"/>
  <c r="AL15" i="7"/>
  <c r="I15" i="7" s="1"/>
  <c r="AK15" i="7"/>
  <c r="AJ15" i="7"/>
  <c r="AI15" i="7"/>
  <c r="AF15" i="7"/>
  <c r="H15" i="7" s="1"/>
  <c r="AE15" i="7"/>
  <c r="AD15" i="7"/>
  <c r="AC15" i="7"/>
  <c r="Y15" i="7"/>
  <c r="X15" i="7"/>
  <c r="W15" i="7"/>
  <c r="S15" i="7"/>
  <c r="R15" i="7"/>
  <c r="Q15" i="7"/>
  <c r="AX15" i="7" l="1"/>
  <c r="K15" i="7" s="1"/>
  <c r="AX28" i="7"/>
  <c r="K28" i="7" s="1"/>
  <c r="AX30" i="7"/>
  <c r="K30" i="7" s="1"/>
  <c r="T4" i="7"/>
  <c r="F4" i="7" s="1"/>
  <c r="AR16" i="7"/>
  <c r="J16" i="7" s="1"/>
  <c r="AR35" i="7"/>
  <c r="J35" i="7" s="1"/>
  <c r="Z4" i="7"/>
  <c r="G4" i="7" s="1"/>
  <c r="E24" i="7"/>
  <c r="E35" i="7"/>
  <c r="E15" i="7"/>
  <c r="E4" i="7"/>
  <c r="AG8" i="1"/>
  <c r="AR22" i="7"/>
  <c r="J22" i="7" s="1"/>
  <c r="AT8" i="1"/>
  <c r="AA3" i="1"/>
  <c r="G3" i="1" s="1"/>
  <c r="AF16" i="7"/>
  <c r="H16" i="7" s="1"/>
  <c r="AF35" i="7"/>
  <c r="H35" i="7" s="1"/>
  <c r="AF4" i="7"/>
  <c r="H4" i="7" s="1"/>
  <c r="Z33" i="7"/>
  <c r="G33" i="7" s="1"/>
  <c r="T6" i="7"/>
  <c r="F6" i="7" s="1"/>
  <c r="AF33" i="7"/>
  <c r="H33" i="7" s="1"/>
  <c r="AN8" i="1"/>
  <c r="Z24" i="7"/>
  <c r="G24" i="7" s="1"/>
  <c r="Z49" i="7"/>
  <c r="G49" i="7" s="1"/>
  <c r="Z6" i="7"/>
  <c r="G6" i="7" s="1"/>
  <c r="Z22" i="7"/>
  <c r="G22" i="7" s="1"/>
  <c r="T49" i="7"/>
  <c r="F49" i="7" s="1"/>
  <c r="T15" i="7"/>
  <c r="F15" i="7" s="1"/>
  <c r="T33" i="7"/>
  <c r="F33" i="7" s="1"/>
  <c r="T24" i="7"/>
  <c r="F24" i="7" s="1"/>
  <c r="T16" i="7"/>
  <c r="F16" i="7" s="1"/>
  <c r="T22" i="7"/>
  <c r="F22" i="7" s="1"/>
  <c r="AL24" i="7"/>
  <c r="I24" i="7" s="1"/>
  <c r="AX4" i="7"/>
  <c r="K4" i="7" s="1"/>
  <c r="AL33" i="7"/>
  <c r="I33" i="7" s="1"/>
  <c r="AR6" i="7"/>
  <c r="J6" i="7" s="1"/>
  <c r="AF6" i="7"/>
  <c r="H6" i="7" s="1"/>
  <c r="Z15" i="7"/>
  <c r="G15" i="7" s="1"/>
  <c r="U3" i="1"/>
  <c r="F3" i="1" s="1"/>
  <c r="BF8" i="1"/>
  <c r="L8" i="1" s="1"/>
  <c r="AR24" i="7"/>
  <c r="J24" i="7" s="1"/>
  <c r="AR33" i="7"/>
  <c r="J33" i="7" s="1"/>
  <c r="AX24" i="7"/>
  <c r="K24" i="7" s="1"/>
  <c r="AR15" i="7"/>
  <c r="J15" i="7" s="1"/>
  <c r="BC60" i="1"/>
  <c r="BC11" i="1"/>
  <c r="BC76" i="1"/>
  <c r="BC80" i="1"/>
  <c r="BC3" i="1"/>
  <c r="BC79" i="1"/>
  <c r="BC10" i="1"/>
  <c r="BC78" i="1"/>
  <c r="BC41" i="1"/>
  <c r="BC25" i="1"/>
  <c r="BC35" i="1"/>
  <c r="BC77" i="1"/>
  <c r="BC24" i="1"/>
  <c r="BC14" i="1"/>
  <c r="BC54" i="1"/>
  <c r="BC38" i="1"/>
  <c r="BC56" i="1"/>
  <c r="BC71" i="1"/>
  <c r="BC40" i="1"/>
  <c r="BC46" i="1"/>
  <c r="BC23" i="1"/>
  <c r="BC72" i="1"/>
  <c r="BC90" i="1"/>
  <c r="BC57" i="1"/>
  <c r="BC21" i="1"/>
  <c r="BC73" i="1"/>
  <c r="BC17" i="1"/>
  <c r="BC26" i="1"/>
  <c r="BC33" i="1"/>
  <c r="BC49" i="1"/>
  <c r="BC42" i="1"/>
  <c r="BC15" i="1"/>
  <c r="BC34" i="1"/>
  <c r="BC22" i="1"/>
  <c r="BC36" i="1"/>
  <c r="BC61" i="1"/>
  <c r="BC75" i="1"/>
  <c r="BC12" i="1"/>
  <c r="BC62" i="1"/>
  <c r="BC29" i="1"/>
  <c r="BC30" i="1"/>
  <c r="BC50" i="1"/>
  <c r="BC51" i="1"/>
  <c r="BC37" i="1"/>
  <c r="BC63" i="1"/>
  <c r="BC64" i="1"/>
  <c r="BC65" i="1"/>
  <c r="BC58" i="1"/>
  <c r="BC52" i="1"/>
  <c r="BC16" i="1"/>
  <c r="BC4" i="1"/>
  <c r="BC39" i="1"/>
  <c r="BC28" i="1"/>
  <c r="BC47" i="1"/>
  <c r="BC27" i="1"/>
  <c r="BC18" i="1"/>
  <c r="BC5" i="1"/>
  <c r="BC66" i="1"/>
  <c r="BC45" i="1"/>
  <c r="BC13" i="1"/>
  <c r="BC32" i="1"/>
  <c r="BC48" i="1"/>
  <c r="BC95" i="1"/>
  <c r="BC7" i="1"/>
  <c r="BC6" i="1"/>
  <c r="BC67" i="1"/>
  <c r="BC19" i="1"/>
  <c r="BC31" i="1"/>
  <c r="N4" i="7" l="1"/>
  <c r="N24" i="7"/>
  <c r="N15" i="7"/>
  <c r="N35" i="7"/>
  <c r="R19" i="5"/>
  <c r="S19" i="5"/>
  <c r="T19" i="5"/>
  <c r="Y19" i="5"/>
  <c r="Z19" i="5"/>
  <c r="AA19" i="5"/>
  <c r="AQ19" i="5"/>
  <c r="AR19" i="5"/>
  <c r="AS19" i="5"/>
  <c r="AE19" i="5"/>
  <c r="AF19" i="5"/>
  <c r="AG19" i="5"/>
  <c r="AH19" i="5"/>
  <c r="H19" i="5" s="1"/>
  <c r="AK19" i="5"/>
  <c r="AL19" i="5"/>
  <c r="AM19" i="5"/>
  <c r="AN19" i="5"/>
  <c r="I19" i="5" s="1"/>
  <c r="BC19" i="5"/>
  <c r="BD19" i="5"/>
  <c r="BE19" i="5"/>
  <c r="AW19" i="5"/>
  <c r="AX19" i="5"/>
  <c r="AY19" i="5"/>
  <c r="AZ19" i="5"/>
  <c r="K19" i="5" s="1"/>
  <c r="Q31" i="6"/>
  <c r="R31" i="6"/>
  <c r="S31" i="6"/>
  <c r="T31" i="6"/>
  <c r="F31" i="6" s="1"/>
  <c r="W31" i="6"/>
  <c r="X31" i="6"/>
  <c r="Y31" i="6"/>
  <c r="Z31" i="6"/>
  <c r="G31" i="6" s="1"/>
  <c r="AO31" i="6"/>
  <c r="AP31" i="6"/>
  <c r="AQ31" i="6"/>
  <c r="AR31" i="6"/>
  <c r="J31" i="6" s="1"/>
  <c r="AC31" i="6"/>
  <c r="AD31" i="6"/>
  <c r="AE31" i="6"/>
  <c r="AF31" i="6"/>
  <c r="H31" i="6" s="1"/>
  <c r="AI31" i="6"/>
  <c r="AJ31" i="6"/>
  <c r="AK31" i="6"/>
  <c r="AL31" i="6"/>
  <c r="I31" i="6" s="1"/>
  <c r="AU31" i="6"/>
  <c r="AV31" i="6"/>
  <c r="AW31" i="6"/>
  <c r="AX31" i="6"/>
  <c r="L31" i="6" s="1"/>
  <c r="Q32" i="6"/>
  <c r="R32" i="6"/>
  <c r="S32" i="6"/>
  <c r="T32" i="6"/>
  <c r="F32" i="6" s="1"/>
  <c r="W32" i="6"/>
  <c r="X32" i="6"/>
  <c r="Y32" i="6"/>
  <c r="Z32" i="6"/>
  <c r="G32" i="6" s="1"/>
  <c r="AO32" i="6"/>
  <c r="AP32" i="6"/>
  <c r="AQ32" i="6"/>
  <c r="AR32" i="6"/>
  <c r="J32" i="6" s="1"/>
  <c r="AC32" i="6"/>
  <c r="AD32" i="6"/>
  <c r="AE32" i="6"/>
  <c r="AF32" i="6"/>
  <c r="H32" i="6" s="1"/>
  <c r="AI32" i="6"/>
  <c r="AJ32" i="6"/>
  <c r="AK32" i="6"/>
  <c r="AL32" i="6"/>
  <c r="I32" i="6" s="1"/>
  <c r="AU32" i="6"/>
  <c r="AV32" i="6"/>
  <c r="AW32" i="6"/>
  <c r="AX32" i="6"/>
  <c r="L32" i="6" s="1"/>
  <c r="BF19" i="5" l="1"/>
  <c r="L19" i="5" s="1"/>
  <c r="N32" i="6"/>
  <c r="N31" i="6"/>
  <c r="AB19" i="5"/>
  <c r="G19" i="5" s="1"/>
  <c r="E19" i="5"/>
  <c r="AT19" i="5"/>
  <c r="J19" i="5" s="1"/>
  <c r="U19" i="5"/>
  <c r="F19" i="5" s="1"/>
  <c r="AQ10" i="1"/>
  <c r="AQ60" i="1"/>
  <c r="AQ56" i="1"/>
  <c r="AQ71" i="1"/>
  <c r="AQ40" i="1"/>
  <c r="AQ46" i="1"/>
  <c r="AQ23" i="1"/>
  <c r="AQ72" i="1"/>
  <c r="AQ90" i="1"/>
  <c r="AQ57" i="1"/>
  <c r="AQ21" i="1"/>
  <c r="AQ73" i="1"/>
  <c r="AQ17" i="1"/>
  <c r="AQ26" i="1"/>
  <c r="AQ33" i="1"/>
  <c r="AQ49" i="1"/>
  <c r="AQ42" i="1"/>
  <c r="AQ34" i="1"/>
  <c r="AQ22" i="1"/>
  <c r="AQ36" i="1"/>
  <c r="AQ61" i="1"/>
  <c r="AQ75" i="1"/>
  <c r="AQ12" i="1"/>
  <c r="AQ62" i="1"/>
  <c r="AQ29" i="1"/>
  <c r="AQ30" i="1"/>
  <c r="AQ50" i="1"/>
  <c r="AQ51" i="1"/>
  <c r="AQ37" i="1"/>
  <c r="AQ63" i="1"/>
  <c r="AQ64" i="1"/>
  <c r="AQ65" i="1"/>
  <c r="AQ58" i="1"/>
  <c r="AQ52" i="1"/>
  <c r="AQ4" i="5"/>
  <c r="AQ50" i="5"/>
  <c r="AQ17" i="5"/>
  <c r="AQ42" i="5"/>
  <c r="AQ48" i="5"/>
  <c r="AQ43" i="5"/>
  <c r="AQ13" i="5"/>
  <c r="AQ51" i="5"/>
  <c r="AQ21" i="5"/>
  <c r="AQ40" i="5"/>
  <c r="AQ9" i="5"/>
  <c r="O19" i="5" l="1"/>
  <c r="AK13" i="1"/>
  <c r="AK48" i="1"/>
  <c r="AK47" i="1"/>
  <c r="AK95" i="1"/>
  <c r="AK19" i="1"/>
  <c r="AK11" i="1"/>
  <c r="AK60" i="1"/>
  <c r="AK21" i="1"/>
  <c r="AK17" i="1"/>
  <c r="AK33" i="1"/>
  <c r="AK22" i="1"/>
  <c r="AK36" i="1"/>
  <c r="AK58" i="1"/>
  <c r="AN31" i="1"/>
  <c r="I31" i="1" s="1"/>
  <c r="AN4" i="1"/>
  <c r="AN39" i="1"/>
  <c r="I39" i="1" s="1"/>
  <c r="AN16" i="1"/>
  <c r="I8" i="1" s="1"/>
  <c r="AN5" i="1"/>
  <c r="AN32" i="1"/>
  <c r="AN47" i="1"/>
  <c r="AN95" i="1"/>
  <c r="AN67" i="1"/>
  <c r="I67" i="1" s="1"/>
  <c r="AN19" i="1"/>
  <c r="AN78" i="1"/>
  <c r="I78" i="1" s="1"/>
  <c r="AN41" i="1"/>
  <c r="AN71" i="1"/>
  <c r="AN40" i="1"/>
  <c r="AN46" i="1"/>
  <c r="AN23" i="1"/>
  <c r="AN21" i="1"/>
  <c r="AN33" i="1"/>
  <c r="AN34" i="1"/>
  <c r="I34" i="1" s="1"/>
  <c r="AN22" i="1"/>
  <c r="I22" i="1" s="1"/>
  <c r="AN36" i="1"/>
  <c r="I36" i="1" s="1"/>
  <c r="AN61" i="1"/>
  <c r="I61" i="1" s="1"/>
  <c r="AN75" i="1"/>
  <c r="I75" i="1" s="1"/>
  <c r="AN12" i="1"/>
  <c r="I12" i="1" s="1"/>
  <c r="AN62" i="1"/>
  <c r="I62" i="1" s="1"/>
  <c r="AN29" i="1"/>
  <c r="I29" i="1" s="1"/>
  <c r="AN30" i="1"/>
  <c r="I30" i="1" s="1"/>
  <c r="AN50" i="1"/>
  <c r="I50" i="1" s="1"/>
  <c r="AN51" i="1"/>
  <c r="I51" i="1" s="1"/>
  <c r="AN37" i="1"/>
  <c r="I37" i="1" s="1"/>
  <c r="AN63" i="1"/>
  <c r="I63" i="1" s="1"/>
  <c r="AN64" i="1"/>
  <c r="I64" i="1" s="1"/>
  <c r="AN65" i="1"/>
  <c r="I65" i="1" s="1"/>
  <c r="AN58" i="1"/>
  <c r="I58" i="1" s="1"/>
  <c r="AN52" i="1"/>
  <c r="I52" i="1" s="1"/>
  <c r="I21" i="1" l="1"/>
  <c r="I16" i="1"/>
  <c r="I40" i="1"/>
  <c r="I47" i="1"/>
  <c r="I71" i="1"/>
  <c r="I5" i="1"/>
  <c r="I4" i="1"/>
  <c r="I41" i="1"/>
  <c r="I32" i="1"/>
  <c r="Y36" i="5"/>
  <c r="Y7" i="5"/>
  <c r="Y30" i="5"/>
  <c r="Y49" i="5"/>
  <c r="Y12" i="5"/>
  <c r="Y25" i="5"/>
  <c r="Y26" i="5"/>
  <c r="Y11" i="5"/>
  <c r="Y27" i="5"/>
  <c r="Y5" i="5"/>
  <c r="Y47" i="5"/>
  <c r="Y8" i="5"/>
  <c r="Y22" i="5"/>
  <c r="Y34" i="5"/>
  <c r="Y41" i="5"/>
  <c r="Y28" i="5"/>
  <c r="Y10" i="5"/>
  <c r="Y24" i="5"/>
  <c r="Y3" i="5"/>
  <c r="Y35" i="5"/>
  <c r="Y52" i="5"/>
  <c r="Y37" i="5"/>
  <c r="Y33" i="5"/>
  <c r="Y20" i="5"/>
  <c r="Y16" i="5"/>
  <c r="Y15" i="5"/>
  <c r="Y31" i="5"/>
  <c r="Y18" i="5"/>
  <c r="Y38" i="5"/>
  <c r="Y45" i="5"/>
  <c r="Y46" i="5"/>
  <c r="Y32" i="5"/>
  <c r="Y44" i="5"/>
  <c r="Y29" i="5"/>
  <c r="Y6" i="5"/>
  <c r="Y14" i="5"/>
  <c r="Y4" i="5"/>
  <c r="Y50" i="5"/>
  <c r="Y17" i="5"/>
  <c r="Y42" i="5"/>
  <c r="Y48" i="5"/>
  <c r="Y43" i="5"/>
  <c r="Y13" i="5"/>
  <c r="Y51" i="5"/>
  <c r="Y21" i="5"/>
  <c r="Y40" i="5"/>
  <c r="Y9" i="5"/>
  <c r="Y23" i="5"/>
  <c r="X13" i="1" l="1"/>
  <c r="X39" i="1"/>
  <c r="X8" i="1"/>
  <c r="X21" i="1"/>
  <c r="X66" i="1"/>
  <c r="X17" i="1"/>
  <c r="X47" i="1"/>
  <c r="X26" i="1"/>
  <c r="X15" i="1"/>
  <c r="X49" i="1"/>
  <c r="X41" i="1"/>
  <c r="X19" i="1"/>
  <c r="X67" i="1"/>
  <c r="X7" i="1"/>
  <c r="X27" i="1"/>
  <c r="X18" i="1"/>
  <c r="X23" i="1"/>
  <c r="X76" i="1"/>
  <c r="X33" i="1"/>
  <c r="X42" i="1"/>
  <c r="X79" i="1"/>
  <c r="X78" i="1"/>
  <c r="X40" i="1"/>
  <c r="X25" i="1"/>
  <c r="X77" i="1"/>
  <c r="X24" i="1"/>
  <c r="X28" i="1"/>
  <c r="X54" i="1"/>
  <c r="X35" i="1"/>
  <c r="X38" i="1"/>
  <c r="X95" i="1"/>
  <c r="X11" i="1"/>
  <c r="X60" i="1"/>
  <c r="X46" i="1"/>
  <c r="X56" i="1"/>
  <c r="X32" i="1"/>
  <c r="X16" i="1"/>
  <c r="X45" i="1"/>
  <c r="X4" i="1"/>
  <c r="X72" i="1"/>
  <c r="X90" i="1"/>
  <c r="X57" i="1"/>
  <c r="X71" i="1"/>
  <c r="X73" i="1"/>
  <c r="X14" i="1"/>
  <c r="X6" i="1"/>
  <c r="X5" i="1"/>
  <c r="X10" i="1"/>
  <c r="X80" i="1"/>
  <c r="X48" i="1"/>
  <c r="X34" i="1"/>
  <c r="X22" i="1"/>
  <c r="X36" i="1"/>
  <c r="X61" i="1"/>
  <c r="X75" i="1"/>
  <c r="X12" i="1"/>
  <c r="X62" i="1"/>
  <c r="X29" i="1"/>
  <c r="X30" i="1"/>
  <c r="X50" i="1"/>
  <c r="X51" i="1"/>
  <c r="X37" i="1"/>
  <c r="X63" i="1"/>
  <c r="X64" i="1"/>
  <c r="X65" i="1"/>
  <c r="X58" i="1"/>
  <c r="X52" i="1"/>
  <c r="X31" i="1"/>
  <c r="R22" i="5"/>
  <c r="R30" i="5"/>
  <c r="R36" i="5"/>
  <c r="R49" i="5"/>
  <c r="R12" i="5"/>
  <c r="R25" i="5"/>
  <c r="R26" i="5"/>
  <c r="R11" i="5"/>
  <c r="R27" i="5"/>
  <c r="R5" i="5"/>
  <c r="R47" i="5"/>
  <c r="R7" i="5"/>
  <c r="R34" i="5"/>
  <c r="R8" i="5"/>
  <c r="R41" i="5"/>
  <c r="R28" i="5"/>
  <c r="R10" i="5"/>
  <c r="R24" i="5"/>
  <c r="R3" i="5"/>
  <c r="R35" i="5"/>
  <c r="R52" i="5"/>
  <c r="R37" i="5"/>
  <c r="R33" i="5"/>
  <c r="R20" i="5"/>
  <c r="R16" i="5"/>
  <c r="R15" i="5"/>
  <c r="R31" i="5"/>
  <c r="R18" i="5"/>
  <c r="R38" i="5"/>
  <c r="R45" i="5"/>
  <c r="R46" i="5"/>
  <c r="R32" i="5"/>
  <c r="R44" i="5"/>
  <c r="R39" i="5"/>
  <c r="R29" i="5"/>
  <c r="R6" i="5"/>
  <c r="R14" i="5"/>
  <c r="R4" i="5"/>
  <c r="R50" i="5"/>
  <c r="R17" i="5"/>
  <c r="R42" i="5"/>
  <c r="R48" i="5"/>
  <c r="R43" i="5"/>
  <c r="R13" i="5"/>
  <c r="R51" i="5"/>
  <c r="R21" i="5"/>
  <c r="R40" i="5"/>
  <c r="R9" i="5"/>
  <c r="R23" i="5"/>
  <c r="AU7" i="6"/>
  <c r="AU27" i="6"/>
  <c r="AU16" i="6"/>
  <c r="AU20" i="6"/>
  <c r="AU9" i="6"/>
  <c r="AU6" i="6"/>
  <c r="AU22" i="6"/>
  <c r="AU21" i="6"/>
  <c r="AU4" i="6"/>
  <c r="AU23" i="6"/>
  <c r="AU12" i="6"/>
  <c r="AU18" i="6"/>
  <c r="AU8" i="6"/>
  <c r="AU25" i="6"/>
  <c r="AU17" i="6"/>
  <c r="AU19" i="6"/>
  <c r="AU15" i="6"/>
  <c r="AU14" i="6"/>
  <c r="AU24" i="6"/>
  <c r="AU26" i="6"/>
  <c r="AU11" i="6"/>
  <c r="AU28" i="6"/>
  <c r="AU5" i="6"/>
  <c r="AU10" i="6"/>
  <c r="AU3" i="6"/>
  <c r="AU29" i="6"/>
  <c r="AU30" i="6"/>
  <c r="AU13" i="6"/>
  <c r="AI23" i="6"/>
  <c r="AI27" i="6"/>
  <c r="AI5" i="6"/>
  <c r="AI20" i="6"/>
  <c r="AI3" i="6"/>
  <c r="AI6" i="6"/>
  <c r="AI22" i="6"/>
  <c r="AI21" i="6"/>
  <c r="AI12" i="6"/>
  <c r="AI4" i="6"/>
  <c r="AI18" i="6"/>
  <c r="AI8" i="6"/>
  <c r="AI25" i="6"/>
  <c r="AI13" i="6"/>
  <c r="AI19" i="6"/>
  <c r="AI15" i="6"/>
  <c r="AI14" i="6"/>
  <c r="AI24" i="6"/>
  <c r="AI26" i="6"/>
  <c r="AI11" i="6"/>
  <c r="AI28" i="6"/>
  <c r="AI16" i="6"/>
  <c r="AI9" i="6"/>
  <c r="AI7" i="6"/>
  <c r="AI29" i="6"/>
  <c r="AI30" i="6"/>
  <c r="AI10" i="6"/>
  <c r="AX30" i="6"/>
  <c r="AW30" i="6"/>
  <c r="AV30" i="6"/>
  <c r="AX29" i="6"/>
  <c r="AW29" i="6"/>
  <c r="AV29" i="6"/>
  <c r="AW3" i="6"/>
  <c r="AV3" i="6"/>
  <c r="AW10" i="6"/>
  <c r="AV10" i="6"/>
  <c r="AW5" i="6"/>
  <c r="AV5" i="6"/>
  <c r="AX28" i="6"/>
  <c r="AW28" i="6"/>
  <c r="AV28" i="6"/>
  <c r="AX11" i="6"/>
  <c r="K11" i="6" s="1"/>
  <c r="AW11" i="6"/>
  <c r="AV11" i="6"/>
  <c r="AX26" i="6"/>
  <c r="AW26" i="6"/>
  <c r="AV26" i="6"/>
  <c r="AW24" i="6"/>
  <c r="AV24" i="6"/>
  <c r="AW14" i="6"/>
  <c r="AV14" i="6"/>
  <c r="AW15" i="6"/>
  <c r="AV15" i="6"/>
  <c r="AX15" i="6" s="1"/>
  <c r="K15" i="6" s="1"/>
  <c r="AW19" i="6"/>
  <c r="AV19" i="6"/>
  <c r="AX19" i="6" s="1"/>
  <c r="K19" i="6" s="1"/>
  <c r="AX17" i="6"/>
  <c r="K17" i="6" s="1"/>
  <c r="AW17" i="6"/>
  <c r="AV17" i="6"/>
  <c r="AX25" i="6"/>
  <c r="K25" i="6" s="1"/>
  <c r="AW25" i="6"/>
  <c r="AV25" i="6"/>
  <c r="AX8" i="6"/>
  <c r="K8" i="6" s="1"/>
  <c r="AW8" i="6"/>
  <c r="AV8" i="6"/>
  <c r="AX18" i="6"/>
  <c r="K18" i="6" s="1"/>
  <c r="AW18" i="6"/>
  <c r="AV18" i="6"/>
  <c r="AW12" i="6"/>
  <c r="AV12" i="6"/>
  <c r="AX23" i="6"/>
  <c r="K23" i="6" s="1"/>
  <c r="AW23" i="6"/>
  <c r="AV23" i="6"/>
  <c r="AW4" i="6"/>
  <c r="AV4" i="6"/>
  <c r="AX21" i="6"/>
  <c r="K21" i="6" s="1"/>
  <c r="AW21" i="6"/>
  <c r="AV21" i="6"/>
  <c r="AX22" i="6"/>
  <c r="K22" i="6" s="1"/>
  <c r="AW22" i="6"/>
  <c r="AV22" i="6"/>
  <c r="AW6" i="6"/>
  <c r="AV6" i="6"/>
  <c r="AX9" i="6"/>
  <c r="K9" i="6" s="1"/>
  <c r="AW9" i="6"/>
  <c r="AV9" i="6"/>
  <c r="AW20" i="6"/>
  <c r="AV20" i="6"/>
  <c r="AW16" i="6"/>
  <c r="AV16" i="6"/>
  <c r="AX27" i="6"/>
  <c r="AW27" i="6"/>
  <c r="AV27" i="6"/>
  <c r="AW7" i="6"/>
  <c r="AV7" i="6"/>
  <c r="AW13" i="6"/>
  <c r="AV13" i="6"/>
  <c r="AX13" i="6" s="1"/>
  <c r="K13" i="6" s="1"/>
  <c r="AL30" i="6"/>
  <c r="I30" i="6" s="1"/>
  <c r="AK30" i="6"/>
  <c r="AJ30" i="6"/>
  <c r="AL29" i="6"/>
  <c r="I29" i="6" s="1"/>
  <c r="AK29" i="6"/>
  <c r="AJ29" i="6"/>
  <c r="AL7" i="6"/>
  <c r="I7" i="6" s="1"/>
  <c r="AK7" i="6"/>
  <c r="AJ7" i="6"/>
  <c r="AL9" i="6"/>
  <c r="I9" i="6" s="1"/>
  <c r="AK9" i="6"/>
  <c r="AJ9" i="6"/>
  <c r="AK16" i="6"/>
  <c r="AJ16" i="6"/>
  <c r="AL28" i="6"/>
  <c r="I28" i="6" s="1"/>
  <c r="AK28" i="6"/>
  <c r="AJ28" i="6"/>
  <c r="AK11" i="6"/>
  <c r="AJ11" i="6"/>
  <c r="AL26" i="6"/>
  <c r="I26" i="6" s="1"/>
  <c r="AK26" i="6"/>
  <c r="AJ26" i="6"/>
  <c r="AL24" i="6"/>
  <c r="I24" i="6" s="1"/>
  <c r="AK24" i="6"/>
  <c r="AJ24" i="6"/>
  <c r="AL14" i="6"/>
  <c r="I14" i="6" s="1"/>
  <c r="AK14" i="6"/>
  <c r="AJ14" i="6"/>
  <c r="AK15" i="6"/>
  <c r="AJ15" i="6"/>
  <c r="AK19" i="6"/>
  <c r="AJ19" i="6"/>
  <c r="AL13" i="6"/>
  <c r="I13" i="6" s="1"/>
  <c r="AK13" i="6"/>
  <c r="AJ13" i="6"/>
  <c r="AL25" i="6"/>
  <c r="I25" i="6" s="1"/>
  <c r="AK25" i="6"/>
  <c r="AJ25" i="6"/>
  <c r="AK8" i="6"/>
  <c r="AJ8" i="6"/>
  <c r="AL18" i="6"/>
  <c r="I18" i="6" s="1"/>
  <c r="AK18" i="6"/>
  <c r="AJ18" i="6"/>
  <c r="AL4" i="6"/>
  <c r="I4" i="6" s="1"/>
  <c r="AK4" i="6"/>
  <c r="AJ4" i="6"/>
  <c r="AK12" i="6"/>
  <c r="AJ12" i="6"/>
  <c r="AK17" i="6"/>
  <c r="AJ17" i="6"/>
  <c r="AL21" i="6"/>
  <c r="I21" i="6" s="1"/>
  <c r="AK21" i="6"/>
  <c r="AJ21" i="6"/>
  <c r="AL22" i="6"/>
  <c r="I22" i="6" s="1"/>
  <c r="AK22" i="6"/>
  <c r="AJ22" i="6"/>
  <c r="AL6" i="6"/>
  <c r="I6" i="6" s="1"/>
  <c r="AK6" i="6"/>
  <c r="AJ6" i="6"/>
  <c r="AL3" i="6"/>
  <c r="I3" i="6" s="1"/>
  <c r="AK3" i="6"/>
  <c r="AJ3" i="6"/>
  <c r="AL20" i="6"/>
  <c r="I20" i="6" s="1"/>
  <c r="AK20" i="6"/>
  <c r="AJ20" i="6"/>
  <c r="AL5" i="6"/>
  <c r="I5" i="6" s="1"/>
  <c r="AK5" i="6"/>
  <c r="AJ5" i="6"/>
  <c r="AL27" i="6"/>
  <c r="I27" i="6" s="1"/>
  <c r="AK27" i="6"/>
  <c r="AJ27" i="6"/>
  <c r="AL23" i="6"/>
  <c r="I23" i="6" s="1"/>
  <c r="AK23" i="6"/>
  <c r="AJ23" i="6"/>
  <c r="AL10" i="6"/>
  <c r="I10" i="6" s="1"/>
  <c r="AK10" i="6"/>
  <c r="AJ10" i="6"/>
  <c r="AU53" i="7"/>
  <c r="AU17" i="7"/>
  <c r="AU33" i="7"/>
  <c r="AU22" i="7"/>
  <c r="AU32" i="7"/>
  <c r="AU23" i="7"/>
  <c r="AU44" i="7"/>
  <c r="AU25" i="7"/>
  <c r="AU48" i="7"/>
  <c r="AU6" i="7"/>
  <c r="AU20" i="7"/>
  <c r="AU40" i="7"/>
  <c r="AU45" i="7"/>
  <c r="AU26" i="7"/>
  <c r="AU59" i="7"/>
  <c r="AU51" i="7"/>
  <c r="AU61" i="7"/>
  <c r="AU8" i="7"/>
  <c r="AU41" i="7"/>
  <c r="AU11" i="7"/>
  <c r="AU27" i="7"/>
  <c r="AU14" i="7"/>
  <c r="AU34" i="7"/>
  <c r="AU7" i="7"/>
  <c r="AU58" i="7"/>
  <c r="AU19" i="7"/>
  <c r="AU10" i="7"/>
  <c r="AU29" i="7"/>
  <c r="AU47" i="7"/>
  <c r="AU60" i="7"/>
  <c r="AU49" i="7"/>
  <c r="AU42" i="7"/>
  <c r="AU31" i="7"/>
  <c r="AU3" i="7"/>
  <c r="AU5" i="7"/>
  <c r="AU18" i="7"/>
  <c r="AU62" i="7"/>
  <c r="AU38" i="7"/>
  <c r="AU16" i="7"/>
  <c r="AU52" i="7"/>
  <c r="AI51" i="7"/>
  <c r="AI41" i="7"/>
  <c r="AI59" i="7"/>
  <c r="AI39" i="7"/>
  <c r="AI8" i="7"/>
  <c r="AI27" i="7"/>
  <c r="AI19" i="7"/>
  <c r="AI7" i="7"/>
  <c r="AI32" i="7"/>
  <c r="AI5" i="7"/>
  <c r="AI52" i="7"/>
  <c r="AI13" i="7"/>
  <c r="AI47" i="7"/>
  <c r="AI10" i="7"/>
  <c r="AI44" i="7"/>
  <c r="AI48" i="7"/>
  <c r="AI20" i="7"/>
  <c r="AI25" i="7"/>
  <c r="AI17" i="7"/>
  <c r="AI60" i="7"/>
  <c r="AI30" i="7"/>
  <c r="AI34" i="7"/>
  <c r="AI40" i="7"/>
  <c r="AI38" i="7"/>
  <c r="AI23" i="7"/>
  <c r="AI61" i="7"/>
  <c r="AI29" i="7"/>
  <c r="AI28" i="7"/>
  <c r="AI58" i="7"/>
  <c r="AI11" i="7"/>
  <c r="AI42" i="7"/>
  <c r="AI57" i="7"/>
  <c r="AI53" i="7"/>
  <c r="AI45" i="7"/>
  <c r="AI26" i="7"/>
  <c r="AI3" i="7"/>
  <c r="AI14" i="7"/>
  <c r="AI31" i="7"/>
  <c r="AI62" i="7"/>
  <c r="AW16" i="7"/>
  <c r="AV16" i="7"/>
  <c r="E16" i="7" s="1"/>
  <c r="AW38" i="7"/>
  <c r="AV38" i="7"/>
  <c r="AW62" i="7"/>
  <c r="AV62" i="7"/>
  <c r="AX18" i="7"/>
  <c r="K18" i="7" s="1"/>
  <c r="AW18" i="7"/>
  <c r="AV18" i="7"/>
  <c r="AW5" i="7"/>
  <c r="AX5" i="7" s="1"/>
  <c r="K5" i="7" s="1"/>
  <c r="AV5" i="7"/>
  <c r="AW3" i="7"/>
  <c r="AV3" i="7"/>
  <c r="AW31" i="7"/>
  <c r="AV31" i="7"/>
  <c r="AX42" i="7"/>
  <c r="K42" i="7" s="1"/>
  <c r="AW42" i="7"/>
  <c r="AV42" i="7"/>
  <c r="AW49" i="7"/>
  <c r="AV49" i="7"/>
  <c r="E49" i="7" s="1"/>
  <c r="AX60" i="7"/>
  <c r="K60" i="7" s="1"/>
  <c r="AW60" i="7"/>
  <c r="AV60" i="7"/>
  <c r="AW47" i="7"/>
  <c r="AV47" i="7"/>
  <c r="AX29" i="7"/>
  <c r="K29" i="7" s="1"/>
  <c r="AW29" i="7"/>
  <c r="AV29" i="7"/>
  <c r="AX10" i="7"/>
  <c r="K10" i="7" s="1"/>
  <c r="AW10" i="7"/>
  <c r="AV10" i="7"/>
  <c r="AW19" i="7"/>
  <c r="AV19" i="7"/>
  <c r="AW58" i="7"/>
  <c r="AV58" i="7"/>
  <c r="AX58" i="7" s="1"/>
  <c r="K58" i="7" s="1"/>
  <c r="AX7" i="7"/>
  <c r="K7" i="7" s="1"/>
  <c r="AW7" i="7"/>
  <c r="AV7" i="7"/>
  <c r="AX34" i="7"/>
  <c r="K34" i="7" s="1"/>
  <c r="AW34" i="7"/>
  <c r="AV34" i="7"/>
  <c r="AW14" i="7"/>
  <c r="AV14" i="7"/>
  <c r="AW27" i="7"/>
  <c r="AV27" i="7"/>
  <c r="AW11" i="7"/>
  <c r="AV11" i="7"/>
  <c r="AW41" i="7"/>
  <c r="AV41" i="7"/>
  <c r="AX8" i="7"/>
  <c r="K8" i="7" s="1"/>
  <c r="AW8" i="7"/>
  <c r="AV8" i="7"/>
  <c r="AW61" i="7"/>
  <c r="AV61" i="7"/>
  <c r="AX61" i="7" s="1"/>
  <c r="K61" i="7" s="1"/>
  <c r="AX51" i="7"/>
  <c r="K51" i="7" s="1"/>
  <c r="AW51" i="7"/>
  <c r="AV51" i="7"/>
  <c r="AW59" i="7"/>
  <c r="AV59" i="7"/>
  <c r="AW26" i="7"/>
  <c r="AV26" i="7"/>
  <c r="AX45" i="7"/>
  <c r="K45" i="7" s="1"/>
  <c r="AW45" i="7"/>
  <c r="AV45" i="7"/>
  <c r="AW40" i="7"/>
  <c r="AV40" i="7"/>
  <c r="AX40" i="7" s="1"/>
  <c r="K40" i="7" s="1"/>
  <c r="AW20" i="7"/>
  <c r="AV20" i="7"/>
  <c r="AW6" i="7"/>
  <c r="AV6" i="7"/>
  <c r="E6" i="7" s="1"/>
  <c r="AW48" i="7"/>
  <c r="AV48" i="7"/>
  <c r="AX48" i="7" s="1"/>
  <c r="K48" i="7" s="1"/>
  <c r="AW25" i="7"/>
  <c r="AV25" i="7"/>
  <c r="AX25" i="7" s="1"/>
  <c r="K25" i="7" s="1"/>
  <c r="AW44" i="7"/>
  <c r="AV44" i="7"/>
  <c r="AX44" i="7" s="1"/>
  <c r="K44" i="7" s="1"/>
  <c r="AX23" i="7"/>
  <c r="K23" i="7" s="1"/>
  <c r="AW23" i="7"/>
  <c r="AV23" i="7"/>
  <c r="AW32" i="7"/>
  <c r="AV32" i="7"/>
  <c r="AW22" i="7"/>
  <c r="AV22" i="7"/>
  <c r="E22" i="7" s="1"/>
  <c r="AW33" i="7"/>
  <c r="AX33" i="7" s="1"/>
  <c r="K33" i="7" s="1"/>
  <c r="AV33" i="7"/>
  <c r="E33" i="7" s="1"/>
  <c r="AW17" i="7"/>
  <c r="AV17" i="7"/>
  <c r="AX53" i="7"/>
  <c r="K53" i="7" s="1"/>
  <c r="AW53" i="7"/>
  <c r="AV53" i="7"/>
  <c r="AW52" i="7"/>
  <c r="AV52" i="7"/>
  <c r="AL31" i="7"/>
  <c r="I31" i="7" s="1"/>
  <c r="AK31" i="7"/>
  <c r="AJ31" i="7"/>
  <c r="AL14" i="7"/>
  <c r="I14" i="7" s="1"/>
  <c r="AK14" i="7"/>
  <c r="AJ14" i="7"/>
  <c r="AK3" i="7"/>
  <c r="AJ3" i="7"/>
  <c r="AK26" i="7"/>
  <c r="AJ26" i="7"/>
  <c r="AL45" i="7"/>
  <c r="I45" i="7" s="1"/>
  <c r="AK45" i="7"/>
  <c r="AJ45" i="7"/>
  <c r="AL53" i="7"/>
  <c r="I53" i="7" s="1"/>
  <c r="AK53" i="7"/>
  <c r="AJ53" i="7"/>
  <c r="AK57" i="7"/>
  <c r="AJ57" i="7"/>
  <c r="AL42" i="7"/>
  <c r="I42" i="7" s="1"/>
  <c r="AK42" i="7"/>
  <c r="AJ42" i="7"/>
  <c r="AK11" i="7"/>
  <c r="AJ11" i="7"/>
  <c r="AL58" i="7"/>
  <c r="I58" i="7" s="1"/>
  <c r="AK58" i="7"/>
  <c r="AJ58" i="7"/>
  <c r="AL28" i="7"/>
  <c r="I28" i="7" s="1"/>
  <c r="AK28" i="7"/>
  <c r="AJ28" i="7"/>
  <c r="AL29" i="7"/>
  <c r="I29" i="7" s="1"/>
  <c r="AK29" i="7"/>
  <c r="AJ29" i="7"/>
  <c r="AK61" i="7"/>
  <c r="AJ61" i="7"/>
  <c r="AL61" i="7" s="1"/>
  <c r="I61" i="7" s="1"/>
  <c r="AL23" i="7"/>
  <c r="I23" i="7" s="1"/>
  <c r="AK23" i="7"/>
  <c r="AJ23" i="7"/>
  <c r="AL38" i="7"/>
  <c r="I38" i="7" s="1"/>
  <c r="AK38" i="7"/>
  <c r="AJ38" i="7"/>
  <c r="AL40" i="7"/>
  <c r="I40" i="7" s="1"/>
  <c r="AK40" i="7"/>
  <c r="AJ40" i="7"/>
  <c r="AL34" i="7"/>
  <c r="I34" i="7" s="1"/>
  <c r="AK34" i="7"/>
  <c r="AJ34" i="7"/>
  <c r="AL30" i="7"/>
  <c r="I30" i="7" s="1"/>
  <c r="AK30" i="7"/>
  <c r="AJ30" i="7"/>
  <c r="AL60" i="7"/>
  <c r="I60" i="7" s="1"/>
  <c r="AK60" i="7"/>
  <c r="AJ60" i="7"/>
  <c r="AL17" i="7"/>
  <c r="I17" i="7" s="1"/>
  <c r="AK17" i="7"/>
  <c r="AJ17" i="7"/>
  <c r="AK25" i="7"/>
  <c r="AJ25" i="7"/>
  <c r="AL20" i="7"/>
  <c r="I20" i="7" s="1"/>
  <c r="AK20" i="7"/>
  <c r="AJ20" i="7"/>
  <c r="AL48" i="7"/>
  <c r="I48" i="7" s="1"/>
  <c r="AK48" i="7"/>
  <c r="AJ48" i="7"/>
  <c r="AL44" i="7"/>
  <c r="I44" i="7" s="1"/>
  <c r="AK44" i="7"/>
  <c r="AJ44" i="7"/>
  <c r="AK10" i="7"/>
  <c r="AJ10" i="7"/>
  <c r="AL47" i="7"/>
  <c r="I47" i="7" s="1"/>
  <c r="AK47" i="7"/>
  <c r="AJ47" i="7"/>
  <c r="AL13" i="7"/>
  <c r="I13" i="7" s="1"/>
  <c r="AK13" i="7"/>
  <c r="AJ13" i="7"/>
  <c r="AK52" i="7"/>
  <c r="AJ52" i="7"/>
  <c r="AK5" i="7"/>
  <c r="AJ5" i="7"/>
  <c r="AL32" i="7"/>
  <c r="I32" i="7" s="1"/>
  <c r="AK32" i="7"/>
  <c r="AJ32" i="7"/>
  <c r="AL7" i="7"/>
  <c r="I7" i="7" s="1"/>
  <c r="AK7" i="7"/>
  <c r="AJ7" i="7"/>
  <c r="AK19" i="7"/>
  <c r="AJ19" i="7"/>
  <c r="AK27" i="7"/>
  <c r="AJ27" i="7"/>
  <c r="AK8" i="7"/>
  <c r="AJ8" i="7"/>
  <c r="AK18" i="7"/>
  <c r="AJ18" i="7"/>
  <c r="AL39" i="7"/>
  <c r="I39" i="7" s="1"/>
  <c r="AK39" i="7"/>
  <c r="AJ39" i="7"/>
  <c r="AL59" i="7"/>
  <c r="I59" i="7" s="1"/>
  <c r="AK59" i="7"/>
  <c r="AJ59" i="7"/>
  <c r="AL41" i="7"/>
  <c r="I41" i="7" s="1"/>
  <c r="AK41" i="7"/>
  <c r="AJ41" i="7"/>
  <c r="AK51" i="7"/>
  <c r="AJ51" i="7"/>
  <c r="AL62" i="7"/>
  <c r="I62" i="7" s="1"/>
  <c r="AK62" i="7"/>
  <c r="AJ62" i="7"/>
  <c r="AW22" i="5"/>
  <c r="AW30" i="5"/>
  <c r="AW36" i="5"/>
  <c r="AW49" i="5"/>
  <c r="AW12" i="5"/>
  <c r="AW25" i="5"/>
  <c r="AW26" i="5"/>
  <c r="AW11" i="5"/>
  <c r="AW27" i="5"/>
  <c r="AW5" i="5"/>
  <c r="AW47" i="5"/>
  <c r="AW7" i="5"/>
  <c r="AW34" i="5"/>
  <c r="AW8" i="5"/>
  <c r="AW41" i="5"/>
  <c r="AW28" i="5"/>
  <c r="AW10" i="5"/>
  <c r="AW24" i="5"/>
  <c r="AW3" i="5"/>
  <c r="AW35" i="5"/>
  <c r="AW52" i="5"/>
  <c r="AW37" i="5"/>
  <c r="AW33" i="5"/>
  <c r="AW20" i="5"/>
  <c r="AW16" i="5"/>
  <c r="AW15" i="5"/>
  <c r="AW31" i="5"/>
  <c r="AW18" i="5"/>
  <c r="AW38" i="5"/>
  <c r="AW45" i="5"/>
  <c r="AW46" i="5"/>
  <c r="AW32" i="5"/>
  <c r="AW44" i="5"/>
  <c r="AW39" i="5"/>
  <c r="AW29" i="5"/>
  <c r="AW6" i="5"/>
  <c r="AW14" i="5"/>
  <c r="AW4" i="5"/>
  <c r="AW50" i="5"/>
  <c r="AW17" i="5"/>
  <c r="AW42" i="5"/>
  <c r="AW48" i="5"/>
  <c r="AW43" i="5"/>
  <c r="AW13" i="5"/>
  <c r="AW51" i="5"/>
  <c r="AW21" i="5"/>
  <c r="AW40" i="5"/>
  <c r="AW9" i="5"/>
  <c r="AW23" i="5"/>
  <c r="BC22" i="5"/>
  <c r="BC30" i="5"/>
  <c r="BC36" i="5"/>
  <c r="BC49" i="5"/>
  <c r="BC12" i="5"/>
  <c r="BC25" i="5"/>
  <c r="BC26" i="5"/>
  <c r="BC11" i="5"/>
  <c r="BC27" i="5"/>
  <c r="BC5" i="5"/>
  <c r="BC47" i="5"/>
  <c r="BC7" i="5"/>
  <c r="BC34" i="5"/>
  <c r="BC8" i="5"/>
  <c r="BC41" i="5"/>
  <c r="BC28" i="5"/>
  <c r="BC10" i="5"/>
  <c r="BC24" i="5"/>
  <c r="BC3" i="5"/>
  <c r="BC35" i="5"/>
  <c r="BC52" i="5"/>
  <c r="BC37" i="5"/>
  <c r="BC33" i="5"/>
  <c r="BC20" i="5"/>
  <c r="BC16" i="5"/>
  <c r="BC15" i="5"/>
  <c r="BC31" i="5"/>
  <c r="BC18" i="5"/>
  <c r="BC38" i="5"/>
  <c r="BC45" i="5"/>
  <c r="BC46" i="5"/>
  <c r="BC32" i="5"/>
  <c r="BC44" i="5"/>
  <c r="BC39" i="5"/>
  <c r="BC29" i="5"/>
  <c r="BC6" i="5"/>
  <c r="BC14" i="5"/>
  <c r="BC4" i="5"/>
  <c r="BC50" i="5"/>
  <c r="BC17" i="5"/>
  <c r="BC42" i="5"/>
  <c r="BC48" i="5"/>
  <c r="BC43" i="5"/>
  <c r="BC13" i="5"/>
  <c r="BC51" i="5"/>
  <c r="BC21" i="5"/>
  <c r="BC40" i="5"/>
  <c r="BC9" i="5"/>
  <c r="BC23" i="5"/>
  <c r="AK22" i="5"/>
  <c r="AK30" i="5"/>
  <c r="AK36" i="5"/>
  <c r="AK49" i="5"/>
  <c r="AK12" i="5"/>
  <c r="AK25" i="5"/>
  <c r="AK26" i="5"/>
  <c r="AK11" i="5"/>
  <c r="AK27" i="5"/>
  <c r="AK5" i="5"/>
  <c r="AK47" i="5"/>
  <c r="AK7" i="5"/>
  <c r="AK34" i="5"/>
  <c r="AK8" i="5"/>
  <c r="AK41" i="5"/>
  <c r="AK28" i="5"/>
  <c r="AK10" i="5"/>
  <c r="AK24" i="5"/>
  <c r="AK3" i="5"/>
  <c r="AK35" i="5"/>
  <c r="AK52" i="5"/>
  <c r="AK37" i="5"/>
  <c r="AK33" i="5"/>
  <c r="AK20" i="5"/>
  <c r="AK16" i="5"/>
  <c r="AK15" i="5"/>
  <c r="AK31" i="5"/>
  <c r="AK18" i="5"/>
  <c r="AK38" i="5"/>
  <c r="AK45" i="5"/>
  <c r="AK46" i="5"/>
  <c r="AK32" i="5"/>
  <c r="AK44" i="5"/>
  <c r="AK39" i="5"/>
  <c r="AK29" i="5"/>
  <c r="AK6" i="5"/>
  <c r="AK14" i="5"/>
  <c r="AK4" i="5"/>
  <c r="AK50" i="5"/>
  <c r="AK17" i="5"/>
  <c r="AK42" i="5"/>
  <c r="AK48" i="5"/>
  <c r="AK43" i="5"/>
  <c r="AK13" i="5"/>
  <c r="AK51" i="5"/>
  <c r="AK21" i="5"/>
  <c r="AK40" i="5"/>
  <c r="AK9" i="5"/>
  <c r="AK23" i="5"/>
  <c r="AX22" i="5"/>
  <c r="AY22" i="5"/>
  <c r="AZ22" i="5"/>
  <c r="K22" i="5" s="1"/>
  <c r="AX30" i="5"/>
  <c r="AY30" i="5"/>
  <c r="AZ30" i="5"/>
  <c r="K30" i="5" s="1"/>
  <c r="AX36" i="5"/>
  <c r="AY36" i="5"/>
  <c r="AZ36" i="5"/>
  <c r="K36" i="5" s="1"/>
  <c r="AX49" i="5"/>
  <c r="AY49" i="5"/>
  <c r="AZ49" i="5"/>
  <c r="K49" i="5" s="1"/>
  <c r="AX12" i="5"/>
  <c r="AY12" i="5"/>
  <c r="AZ12" i="5"/>
  <c r="K12" i="5" s="1"/>
  <c r="AX25" i="5"/>
  <c r="AY25" i="5"/>
  <c r="AZ25" i="5"/>
  <c r="K25" i="5" s="1"/>
  <c r="AX26" i="5"/>
  <c r="AY26" i="5"/>
  <c r="AZ26" i="5"/>
  <c r="K26" i="5" s="1"/>
  <c r="AX11" i="5"/>
  <c r="AY11" i="5"/>
  <c r="AZ11" i="5"/>
  <c r="K11" i="5" s="1"/>
  <c r="AX27" i="5"/>
  <c r="AY27" i="5"/>
  <c r="AZ27" i="5"/>
  <c r="K27" i="5" s="1"/>
  <c r="AX5" i="5"/>
  <c r="AY5" i="5"/>
  <c r="AZ5" i="5"/>
  <c r="K5" i="5" s="1"/>
  <c r="AX47" i="5"/>
  <c r="AY47" i="5"/>
  <c r="AZ47" i="5"/>
  <c r="K47" i="5" s="1"/>
  <c r="AX7" i="5"/>
  <c r="AY7" i="5"/>
  <c r="AZ7" i="5"/>
  <c r="K7" i="5" s="1"/>
  <c r="AX34" i="5"/>
  <c r="AY34" i="5"/>
  <c r="AZ34" i="5"/>
  <c r="K34" i="5" s="1"/>
  <c r="AX8" i="5"/>
  <c r="AY8" i="5"/>
  <c r="AZ8" i="5"/>
  <c r="K8" i="5" s="1"/>
  <c r="AX41" i="5"/>
  <c r="AY41" i="5"/>
  <c r="AZ41" i="5"/>
  <c r="K41" i="5" s="1"/>
  <c r="AX28" i="5"/>
  <c r="AY28" i="5"/>
  <c r="AZ28" i="5"/>
  <c r="K28" i="5" s="1"/>
  <c r="AX10" i="5"/>
  <c r="AY10" i="5"/>
  <c r="AZ10" i="5"/>
  <c r="K10" i="5" s="1"/>
  <c r="AX24" i="5"/>
  <c r="AY24" i="5"/>
  <c r="AZ24" i="5"/>
  <c r="K24" i="5" s="1"/>
  <c r="AX3" i="5"/>
  <c r="AY3" i="5"/>
  <c r="AZ3" i="5"/>
  <c r="K3" i="5" s="1"/>
  <c r="AX35" i="5"/>
  <c r="AY35" i="5"/>
  <c r="AZ35" i="5"/>
  <c r="K35" i="5" s="1"/>
  <c r="AX52" i="5"/>
  <c r="AY52" i="5"/>
  <c r="AZ52" i="5"/>
  <c r="K52" i="5" s="1"/>
  <c r="AX37" i="5"/>
  <c r="AY37" i="5"/>
  <c r="AZ37" i="5"/>
  <c r="K37" i="5" s="1"/>
  <c r="AX33" i="5"/>
  <c r="AY33" i="5"/>
  <c r="AZ33" i="5"/>
  <c r="K33" i="5" s="1"/>
  <c r="AX20" i="5"/>
  <c r="AY20" i="5"/>
  <c r="AZ20" i="5"/>
  <c r="K20" i="5" s="1"/>
  <c r="AX16" i="5"/>
  <c r="AY16" i="5"/>
  <c r="AZ16" i="5"/>
  <c r="K16" i="5" s="1"/>
  <c r="AX15" i="5"/>
  <c r="AZ15" i="5" s="1"/>
  <c r="K15" i="5" s="1"/>
  <c r="AY15" i="5"/>
  <c r="AX31" i="5"/>
  <c r="AY31" i="5"/>
  <c r="AZ31" i="5"/>
  <c r="K31" i="5" s="1"/>
  <c r="AX18" i="5"/>
  <c r="AY18" i="5"/>
  <c r="AZ18" i="5"/>
  <c r="K18" i="5" s="1"/>
  <c r="AX38" i="5"/>
  <c r="AY38" i="5"/>
  <c r="AZ38" i="5"/>
  <c r="K38" i="5" s="1"/>
  <c r="AX45" i="5"/>
  <c r="AY45" i="5"/>
  <c r="AZ45" i="5"/>
  <c r="K45" i="5" s="1"/>
  <c r="AX46" i="5"/>
  <c r="AY46" i="5"/>
  <c r="AZ46" i="5"/>
  <c r="K46" i="5" s="1"/>
  <c r="AX32" i="5"/>
  <c r="AY32" i="5"/>
  <c r="AZ32" i="5"/>
  <c r="K32" i="5" s="1"/>
  <c r="AX44" i="5"/>
  <c r="AY44" i="5"/>
  <c r="AZ44" i="5"/>
  <c r="K44" i="5" s="1"/>
  <c r="AX39" i="5"/>
  <c r="AY39" i="5"/>
  <c r="AZ39" i="5"/>
  <c r="K39" i="5" s="1"/>
  <c r="AX29" i="5"/>
  <c r="AY29" i="5"/>
  <c r="AZ29" i="5"/>
  <c r="K29" i="5" s="1"/>
  <c r="AX6" i="5"/>
  <c r="AY6" i="5"/>
  <c r="AZ6" i="5"/>
  <c r="K6" i="5" s="1"/>
  <c r="AX14" i="5"/>
  <c r="AY14" i="5"/>
  <c r="AZ14" i="5"/>
  <c r="K14" i="5" s="1"/>
  <c r="AX4" i="5"/>
  <c r="AY4" i="5"/>
  <c r="AZ4" i="5"/>
  <c r="K4" i="5" s="1"/>
  <c r="AX50" i="5"/>
  <c r="AY50" i="5"/>
  <c r="AZ50" i="5"/>
  <c r="K50" i="5" s="1"/>
  <c r="AX17" i="5"/>
  <c r="AY17" i="5"/>
  <c r="AZ17" i="5"/>
  <c r="K17" i="5" s="1"/>
  <c r="AX42" i="5"/>
  <c r="AY42" i="5"/>
  <c r="AZ42" i="5"/>
  <c r="K42" i="5" s="1"/>
  <c r="AX48" i="5"/>
  <c r="AY48" i="5"/>
  <c r="AZ48" i="5"/>
  <c r="K48" i="5" s="1"/>
  <c r="AX43" i="5"/>
  <c r="AY43" i="5"/>
  <c r="AZ43" i="5"/>
  <c r="K43" i="5" s="1"/>
  <c r="AX13" i="5"/>
  <c r="AY13" i="5"/>
  <c r="AZ13" i="5"/>
  <c r="K13" i="5" s="1"/>
  <c r="AX51" i="5"/>
  <c r="AY51" i="5"/>
  <c r="AZ51" i="5"/>
  <c r="K51" i="5" s="1"/>
  <c r="AX21" i="5"/>
  <c r="AY21" i="5"/>
  <c r="AZ21" i="5"/>
  <c r="K21" i="5" s="1"/>
  <c r="AX40" i="5"/>
  <c r="AY40" i="5"/>
  <c r="AZ40" i="5"/>
  <c r="K40" i="5" s="1"/>
  <c r="AX9" i="5"/>
  <c r="AY9" i="5"/>
  <c r="AZ9" i="5"/>
  <c r="K9" i="5" s="1"/>
  <c r="BD22" i="5"/>
  <c r="BE22" i="5"/>
  <c r="BD30" i="5"/>
  <c r="BE30" i="5"/>
  <c r="BD36" i="5"/>
  <c r="BE36" i="5"/>
  <c r="BF36" i="5"/>
  <c r="L36" i="5" s="1"/>
  <c r="BD49" i="5"/>
  <c r="BE49" i="5"/>
  <c r="BF49" i="5"/>
  <c r="L49" i="5" s="1"/>
  <c r="BD12" i="5"/>
  <c r="BE12" i="5"/>
  <c r="BF12" i="5"/>
  <c r="L12" i="5" s="1"/>
  <c r="BD25" i="5"/>
  <c r="BE25" i="5"/>
  <c r="BD26" i="5"/>
  <c r="BE26" i="5"/>
  <c r="BD11" i="5"/>
  <c r="BE11" i="5"/>
  <c r="BD27" i="5"/>
  <c r="BE27" i="5"/>
  <c r="BD5" i="5"/>
  <c r="BE5" i="5"/>
  <c r="BD47" i="5"/>
  <c r="BE47" i="5"/>
  <c r="BD7" i="5"/>
  <c r="BE7" i="5"/>
  <c r="BD34" i="5"/>
  <c r="BE34" i="5"/>
  <c r="BD8" i="5"/>
  <c r="BE8" i="5"/>
  <c r="BD41" i="5"/>
  <c r="BE41" i="5"/>
  <c r="BD28" i="5"/>
  <c r="BF28" i="5" s="1"/>
  <c r="L28" i="5" s="1"/>
  <c r="BE28" i="5"/>
  <c r="BD10" i="5"/>
  <c r="BE10" i="5"/>
  <c r="BD24" i="5"/>
  <c r="BE24" i="5"/>
  <c r="BD3" i="5"/>
  <c r="BE3" i="5"/>
  <c r="BD35" i="5"/>
  <c r="BE35" i="5"/>
  <c r="BF35" i="5"/>
  <c r="L35" i="5" s="1"/>
  <c r="BD52" i="5"/>
  <c r="BE52" i="5"/>
  <c r="BF52" i="5"/>
  <c r="L52" i="5" s="1"/>
  <c r="BD37" i="5"/>
  <c r="BE37" i="5"/>
  <c r="BD33" i="5"/>
  <c r="BE33" i="5"/>
  <c r="BF33" i="5"/>
  <c r="L33" i="5" s="1"/>
  <c r="BD20" i="5"/>
  <c r="BE20" i="5"/>
  <c r="BF20" i="5"/>
  <c r="L20" i="5" s="1"/>
  <c r="BD16" i="5"/>
  <c r="BE16" i="5"/>
  <c r="BF16" i="5"/>
  <c r="L16" i="5" s="1"/>
  <c r="BD15" i="5"/>
  <c r="BE15" i="5"/>
  <c r="BD31" i="5"/>
  <c r="BE31" i="5"/>
  <c r="BF31" i="5"/>
  <c r="L31" i="5" s="1"/>
  <c r="BD18" i="5"/>
  <c r="BE18" i="5"/>
  <c r="BD38" i="5"/>
  <c r="BE38" i="5"/>
  <c r="BF38" i="5"/>
  <c r="L38" i="5" s="1"/>
  <c r="BD45" i="5"/>
  <c r="BE45" i="5"/>
  <c r="BF45" i="5"/>
  <c r="L45" i="5" s="1"/>
  <c r="BD46" i="5"/>
  <c r="BE46" i="5"/>
  <c r="BF46" i="5"/>
  <c r="L46" i="5" s="1"/>
  <c r="BD32" i="5"/>
  <c r="BE32" i="5"/>
  <c r="BD44" i="5"/>
  <c r="BE44" i="5"/>
  <c r="BF44" i="5"/>
  <c r="L44" i="5" s="1"/>
  <c r="BD39" i="5"/>
  <c r="BE39" i="5"/>
  <c r="BD29" i="5"/>
  <c r="BE29" i="5"/>
  <c r="BD6" i="5"/>
  <c r="BE6" i="5"/>
  <c r="BD14" i="5"/>
  <c r="BE14" i="5"/>
  <c r="BD4" i="5"/>
  <c r="BE4" i="5"/>
  <c r="BD50" i="5"/>
  <c r="BE50" i="5"/>
  <c r="BF50" i="5"/>
  <c r="L50" i="5" s="1"/>
  <c r="BD17" i="5"/>
  <c r="BE17" i="5"/>
  <c r="BD42" i="5"/>
  <c r="BE42" i="5"/>
  <c r="BF42" i="5"/>
  <c r="L42" i="5" s="1"/>
  <c r="BD48" i="5"/>
  <c r="BE48" i="5"/>
  <c r="BF48" i="5"/>
  <c r="L48" i="5" s="1"/>
  <c r="BD43" i="5"/>
  <c r="BE43" i="5"/>
  <c r="BF43" i="5"/>
  <c r="L43" i="5" s="1"/>
  <c r="BD13" i="5"/>
  <c r="BE13" i="5"/>
  <c r="BD51" i="5"/>
  <c r="BE51" i="5"/>
  <c r="BD21" i="5"/>
  <c r="BF21" i="5" s="1"/>
  <c r="L21" i="5" s="1"/>
  <c r="BE21" i="5"/>
  <c r="BD40" i="5"/>
  <c r="BE40" i="5"/>
  <c r="BF40" i="5"/>
  <c r="L40" i="5" s="1"/>
  <c r="BD9" i="5"/>
  <c r="BE9" i="5"/>
  <c r="AL22" i="5"/>
  <c r="AM22" i="5"/>
  <c r="AN22" i="5"/>
  <c r="I22" i="5" s="1"/>
  <c r="AL30" i="5"/>
  <c r="AM30" i="5"/>
  <c r="AL36" i="5"/>
  <c r="AM36" i="5"/>
  <c r="AN36" i="5"/>
  <c r="I36" i="5" s="1"/>
  <c r="AL49" i="5"/>
  <c r="AM49" i="5"/>
  <c r="AN49" i="5"/>
  <c r="I49" i="5" s="1"/>
  <c r="AL12" i="5"/>
  <c r="AM12" i="5"/>
  <c r="AN12" i="5"/>
  <c r="I12" i="5" s="1"/>
  <c r="AL25" i="5"/>
  <c r="AM25" i="5"/>
  <c r="AN25" i="5"/>
  <c r="I25" i="5" s="1"/>
  <c r="AL26" i="5"/>
  <c r="AM26" i="5"/>
  <c r="AN26" i="5"/>
  <c r="I26" i="5" s="1"/>
  <c r="AL11" i="5"/>
  <c r="AM11" i="5"/>
  <c r="AL27" i="5"/>
  <c r="AM27" i="5"/>
  <c r="AN27" i="5"/>
  <c r="I27" i="5" s="1"/>
  <c r="AL5" i="5"/>
  <c r="AM5" i="5"/>
  <c r="AL47" i="5"/>
  <c r="AM47" i="5"/>
  <c r="AN47" i="5"/>
  <c r="I47" i="5" s="1"/>
  <c r="AL7" i="5"/>
  <c r="AM7" i="5"/>
  <c r="AN7" i="5"/>
  <c r="I7" i="5" s="1"/>
  <c r="AL34" i="5"/>
  <c r="AM34" i="5"/>
  <c r="AN34" i="5"/>
  <c r="I34" i="5" s="1"/>
  <c r="AL8" i="5"/>
  <c r="AM8" i="5"/>
  <c r="AN8" i="5"/>
  <c r="I8" i="5" s="1"/>
  <c r="AL41" i="5"/>
  <c r="AM41" i="5"/>
  <c r="AN41" i="5"/>
  <c r="I41" i="5" s="1"/>
  <c r="AL28" i="5"/>
  <c r="AM28" i="5"/>
  <c r="AL10" i="5"/>
  <c r="AM10" i="5"/>
  <c r="AN10" i="5"/>
  <c r="I10" i="5" s="1"/>
  <c r="AL24" i="5"/>
  <c r="AM24" i="5"/>
  <c r="AN24" i="5"/>
  <c r="I24" i="5" s="1"/>
  <c r="AL3" i="5"/>
  <c r="AM3" i="5"/>
  <c r="AN3" i="5"/>
  <c r="I3" i="5" s="1"/>
  <c r="AL35" i="5"/>
  <c r="AM35" i="5"/>
  <c r="AL52" i="5"/>
  <c r="AM52" i="5"/>
  <c r="AN52" i="5"/>
  <c r="I52" i="5" s="1"/>
  <c r="AL37" i="5"/>
  <c r="AM37" i="5"/>
  <c r="AN37" i="5"/>
  <c r="I37" i="5" s="1"/>
  <c r="AL33" i="5"/>
  <c r="AM33" i="5"/>
  <c r="AL20" i="5"/>
  <c r="AM20" i="5"/>
  <c r="AN20" i="5"/>
  <c r="I20" i="5" s="1"/>
  <c r="AL16" i="5"/>
  <c r="AM16" i="5"/>
  <c r="AL15" i="5"/>
  <c r="AM15" i="5"/>
  <c r="AN15" i="5"/>
  <c r="I15" i="5" s="1"/>
  <c r="AL31" i="5"/>
  <c r="AN31" i="5" s="1"/>
  <c r="I31" i="5" s="1"/>
  <c r="AM31" i="5"/>
  <c r="AL18" i="5"/>
  <c r="AM18" i="5"/>
  <c r="AN18" i="5"/>
  <c r="I18" i="5" s="1"/>
  <c r="AL38" i="5"/>
  <c r="AM38" i="5"/>
  <c r="AN38" i="5"/>
  <c r="I38" i="5" s="1"/>
  <c r="AL45" i="5"/>
  <c r="AM45" i="5"/>
  <c r="AL46" i="5"/>
  <c r="AM46" i="5"/>
  <c r="AL32" i="5"/>
  <c r="AM32" i="5"/>
  <c r="AL44" i="5"/>
  <c r="AM44" i="5"/>
  <c r="AN44" i="5"/>
  <c r="I44" i="5" s="1"/>
  <c r="AL39" i="5"/>
  <c r="AM39" i="5"/>
  <c r="AL29" i="5"/>
  <c r="AM29" i="5"/>
  <c r="AL6" i="5"/>
  <c r="AM6" i="5"/>
  <c r="AL14" i="5"/>
  <c r="AM14" i="5"/>
  <c r="AL4" i="5"/>
  <c r="AM4" i="5"/>
  <c r="AL50" i="5"/>
  <c r="AM50" i="5"/>
  <c r="AL17" i="5"/>
  <c r="AM17" i="5"/>
  <c r="AL42" i="5"/>
  <c r="AM42" i="5"/>
  <c r="AN42" i="5"/>
  <c r="I42" i="5" s="1"/>
  <c r="AL48" i="5"/>
  <c r="AM48" i="5"/>
  <c r="AN48" i="5"/>
  <c r="I48" i="5" s="1"/>
  <c r="AL43" i="5"/>
  <c r="AM43" i="5"/>
  <c r="AN43" i="5"/>
  <c r="I43" i="5" s="1"/>
  <c r="AL13" i="5"/>
  <c r="AM13" i="5"/>
  <c r="AN13" i="5"/>
  <c r="I13" i="5" s="1"/>
  <c r="AL51" i="5"/>
  <c r="AM51" i="5"/>
  <c r="AN51" i="5"/>
  <c r="I51" i="5" s="1"/>
  <c r="AL21" i="5"/>
  <c r="AM21" i="5"/>
  <c r="AL40" i="5"/>
  <c r="AM40" i="5"/>
  <c r="AL9" i="5"/>
  <c r="AM9" i="5"/>
  <c r="AN9" i="5"/>
  <c r="I9" i="5" s="1"/>
  <c r="AY23" i="5"/>
  <c r="AX23" i="5"/>
  <c r="BE23" i="5"/>
  <c r="BD23" i="5"/>
  <c r="AM23" i="5"/>
  <c r="AL23" i="5"/>
  <c r="AW95" i="1"/>
  <c r="AW7" i="1"/>
  <c r="AW67" i="1"/>
  <c r="AW19" i="1"/>
  <c r="AW27" i="1"/>
  <c r="AW18" i="1"/>
  <c r="AW11" i="1"/>
  <c r="AW76" i="1"/>
  <c r="AW80" i="1"/>
  <c r="AW3" i="1"/>
  <c r="AW79" i="1"/>
  <c r="AW78" i="1"/>
  <c r="AW41" i="1"/>
  <c r="AW25" i="1"/>
  <c r="AW77" i="1"/>
  <c r="AW24" i="1"/>
  <c r="AW14" i="1"/>
  <c r="AW54" i="1"/>
  <c r="AW35" i="1"/>
  <c r="AW38" i="1"/>
  <c r="AW45" i="1"/>
  <c r="AW6" i="1"/>
  <c r="AW10" i="1"/>
  <c r="AW60" i="1"/>
  <c r="AW56" i="1"/>
  <c r="AW71" i="1"/>
  <c r="AW40" i="1"/>
  <c r="AW46" i="1"/>
  <c r="AW23" i="1"/>
  <c r="AW72" i="1"/>
  <c r="AW90" i="1"/>
  <c r="AW57" i="1"/>
  <c r="AW21" i="1"/>
  <c r="AW73" i="1"/>
  <c r="AW17" i="1"/>
  <c r="AW26" i="1"/>
  <c r="AW33" i="1"/>
  <c r="AW49" i="1"/>
  <c r="AW42" i="1"/>
  <c r="AW15" i="1"/>
  <c r="AW34" i="1"/>
  <c r="AW22" i="1"/>
  <c r="AW36" i="1"/>
  <c r="AW61" i="1"/>
  <c r="AW75" i="1"/>
  <c r="AW12" i="1"/>
  <c r="AW62" i="1"/>
  <c r="AW29" i="1"/>
  <c r="AW30" i="1"/>
  <c r="AW50" i="1"/>
  <c r="AW51" i="1"/>
  <c r="AW37" i="1"/>
  <c r="AW63" i="1"/>
  <c r="AW64" i="1"/>
  <c r="AW65" i="1"/>
  <c r="AW58" i="1"/>
  <c r="AW52" i="1"/>
  <c r="AW4" i="1"/>
  <c r="AW39" i="1"/>
  <c r="AW5" i="1"/>
  <c r="AW66" i="1"/>
  <c r="AW13" i="1"/>
  <c r="AW32" i="1"/>
  <c r="AW16" i="1"/>
  <c r="AW48" i="1"/>
  <c r="AW47" i="1"/>
  <c r="AW28" i="1"/>
  <c r="AW31" i="1"/>
  <c r="AZ4" i="1"/>
  <c r="AZ39" i="1"/>
  <c r="K39" i="1" s="1"/>
  <c r="AZ5" i="1"/>
  <c r="AZ66" i="1"/>
  <c r="K66" i="1" s="1"/>
  <c r="AZ13" i="1"/>
  <c r="AZ32" i="1"/>
  <c r="AZ48" i="1"/>
  <c r="AZ47" i="1"/>
  <c r="AZ28" i="1"/>
  <c r="AZ95" i="1"/>
  <c r="AZ7" i="1"/>
  <c r="AZ67" i="1"/>
  <c r="K67" i="1" s="1"/>
  <c r="AZ19" i="1"/>
  <c r="AZ27" i="1"/>
  <c r="K27" i="1" s="1"/>
  <c r="AZ18" i="1"/>
  <c r="K18" i="1" s="1"/>
  <c r="AZ11" i="1"/>
  <c r="AZ80" i="1"/>
  <c r="AZ3" i="1"/>
  <c r="AZ79" i="1"/>
  <c r="K79" i="1" s="1"/>
  <c r="AZ78" i="1"/>
  <c r="K78" i="1" s="1"/>
  <c r="AZ41" i="1"/>
  <c r="AZ25" i="1"/>
  <c r="K25" i="1" s="1"/>
  <c r="AZ77" i="1"/>
  <c r="K77" i="1" s="1"/>
  <c r="AZ24" i="1"/>
  <c r="K24" i="1" s="1"/>
  <c r="AZ14" i="1"/>
  <c r="AZ54" i="1"/>
  <c r="K54" i="1" s="1"/>
  <c r="AZ35" i="1"/>
  <c r="K35" i="1" s="1"/>
  <c r="AZ38" i="1"/>
  <c r="K38" i="1" s="1"/>
  <c r="AZ45" i="1"/>
  <c r="AZ60" i="1"/>
  <c r="AZ56" i="1"/>
  <c r="K56" i="1" s="1"/>
  <c r="AZ71" i="1"/>
  <c r="AZ46" i="1"/>
  <c r="AZ23" i="1"/>
  <c r="AZ72" i="1"/>
  <c r="K72" i="1" s="1"/>
  <c r="AZ90" i="1"/>
  <c r="K90" i="1" s="1"/>
  <c r="AZ57" i="1"/>
  <c r="K57" i="1" s="1"/>
  <c r="AZ21" i="1"/>
  <c r="AZ73" i="1"/>
  <c r="K73" i="1" s="1"/>
  <c r="AZ17" i="1"/>
  <c r="AZ33" i="1"/>
  <c r="AZ49" i="1"/>
  <c r="AZ42" i="1"/>
  <c r="AZ15" i="1"/>
  <c r="AZ34" i="1"/>
  <c r="K34" i="1" s="1"/>
  <c r="AZ22" i="1"/>
  <c r="K22" i="1" s="1"/>
  <c r="AZ36" i="1"/>
  <c r="K36" i="1" s="1"/>
  <c r="AZ61" i="1"/>
  <c r="K61" i="1" s="1"/>
  <c r="AZ75" i="1"/>
  <c r="K75" i="1" s="1"/>
  <c r="AZ12" i="1"/>
  <c r="K12" i="1" s="1"/>
  <c r="AZ62" i="1"/>
  <c r="K62" i="1" s="1"/>
  <c r="AZ29" i="1"/>
  <c r="K29" i="1" s="1"/>
  <c r="AZ30" i="1"/>
  <c r="K30" i="1" s="1"/>
  <c r="AZ50" i="1"/>
  <c r="K50" i="1" s="1"/>
  <c r="AZ51" i="1"/>
  <c r="K51" i="1" s="1"/>
  <c r="AZ37" i="1"/>
  <c r="K37" i="1" s="1"/>
  <c r="AZ63" i="1"/>
  <c r="K63" i="1" s="1"/>
  <c r="AZ64" i="1"/>
  <c r="K64" i="1" s="1"/>
  <c r="AZ65" i="1"/>
  <c r="K65" i="1" s="1"/>
  <c r="AZ58" i="1"/>
  <c r="K58" i="1" s="1"/>
  <c r="AZ52" i="1"/>
  <c r="K52" i="1" s="1"/>
  <c r="BF66" i="1"/>
  <c r="L66" i="1" s="1"/>
  <c r="BF76" i="1"/>
  <c r="L76" i="1" s="1"/>
  <c r="BF39" i="1"/>
  <c r="L39" i="1" s="1"/>
  <c r="BF72" i="1"/>
  <c r="L72" i="1" s="1"/>
  <c r="BF90" i="1"/>
  <c r="L90" i="1" s="1"/>
  <c r="BF12" i="1"/>
  <c r="L12" i="1" s="1"/>
  <c r="BF30" i="1"/>
  <c r="L30" i="1" s="1"/>
  <c r="BF50" i="1"/>
  <c r="L50" i="1" s="1"/>
  <c r="BF51" i="1"/>
  <c r="L51" i="1" s="1"/>
  <c r="BF63" i="1"/>
  <c r="L63" i="1" s="1"/>
  <c r="BF64" i="1"/>
  <c r="L64" i="1" s="1"/>
  <c r="BF65" i="1"/>
  <c r="L65" i="1" s="1"/>
  <c r="BF52" i="1"/>
  <c r="L52" i="1" s="1"/>
  <c r="AY52" i="1"/>
  <c r="AX52" i="1"/>
  <c r="AY58" i="1"/>
  <c r="AX58" i="1"/>
  <c r="AY65" i="1"/>
  <c r="AX65" i="1"/>
  <c r="AY64" i="1"/>
  <c r="AX64" i="1"/>
  <c r="AY63" i="1"/>
  <c r="AX63" i="1"/>
  <c r="AY37" i="1"/>
  <c r="AX37" i="1"/>
  <c r="AY51" i="1"/>
  <c r="AX51" i="1"/>
  <c r="AY50" i="1"/>
  <c r="AX50" i="1"/>
  <c r="AY30" i="1"/>
  <c r="AX30" i="1"/>
  <c r="AY29" i="1"/>
  <c r="AX29" i="1"/>
  <c r="AY62" i="1"/>
  <c r="AX62" i="1"/>
  <c r="AY12" i="1"/>
  <c r="AX12" i="1"/>
  <c r="AY75" i="1"/>
  <c r="AX75" i="1"/>
  <c r="AY61" i="1"/>
  <c r="AX61" i="1"/>
  <c r="AY36" i="1"/>
  <c r="AX36" i="1"/>
  <c r="AY22" i="1"/>
  <c r="AX22" i="1"/>
  <c r="AY34" i="1"/>
  <c r="AX34" i="1"/>
  <c r="AY15" i="1"/>
  <c r="AX15" i="1"/>
  <c r="AY42" i="1"/>
  <c r="AX42" i="1"/>
  <c r="AY49" i="1"/>
  <c r="AX49" i="1"/>
  <c r="AY33" i="1"/>
  <c r="AX33" i="1"/>
  <c r="AY26" i="1"/>
  <c r="AX26" i="1"/>
  <c r="AY17" i="1"/>
  <c r="AX17" i="1"/>
  <c r="AY73" i="1"/>
  <c r="AX73" i="1"/>
  <c r="AY21" i="1"/>
  <c r="AX21" i="1"/>
  <c r="AY57" i="1"/>
  <c r="AX57" i="1"/>
  <c r="AY90" i="1"/>
  <c r="AX90" i="1"/>
  <c r="AY72" i="1"/>
  <c r="AX72" i="1"/>
  <c r="AY23" i="1"/>
  <c r="AX23" i="1"/>
  <c r="AY46" i="1"/>
  <c r="AX46" i="1"/>
  <c r="AY40" i="1"/>
  <c r="AX40" i="1"/>
  <c r="AY71" i="1"/>
  <c r="AX71" i="1"/>
  <c r="AY56" i="1"/>
  <c r="AX56" i="1"/>
  <c r="AY60" i="1"/>
  <c r="AX60" i="1"/>
  <c r="AY10" i="1"/>
  <c r="AX10" i="1"/>
  <c r="AY6" i="1"/>
  <c r="AX6" i="1"/>
  <c r="AY45" i="1"/>
  <c r="AX45" i="1"/>
  <c r="AY38" i="1"/>
  <c r="AX38" i="1"/>
  <c r="AY35" i="1"/>
  <c r="AX35" i="1"/>
  <c r="AY54" i="1"/>
  <c r="AX54" i="1"/>
  <c r="AY14" i="1"/>
  <c r="AX14" i="1"/>
  <c r="AY24" i="1"/>
  <c r="AX24" i="1"/>
  <c r="AY77" i="1"/>
  <c r="AX77" i="1"/>
  <c r="AY25" i="1"/>
  <c r="AX25" i="1"/>
  <c r="AY41" i="1"/>
  <c r="AX41" i="1"/>
  <c r="AY78" i="1"/>
  <c r="AX78" i="1"/>
  <c r="AY79" i="1"/>
  <c r="AX79" i="1"/>
  <c r="AY3" i="1"/>
  <c r="AX3" i="1"/>
  <c r="AY80" i="1"/>
  <c r="AX80" i="1"/>
  <c r="AY76" i="1"/>
  <c r="AX76" i="1"/>
  <c r="AY11" i="1"/>
  <c r="AX11" i="1"/>
  <c r="AY18" i="1"/>
  <c r="AX18" i="1"/>
  <c r="AY27" i="1"/>
  <c r="AX27" i="1"/>
  <c r="AY19" i="1"/>
  <c r="AX19" i="1"/>
  <c r="AY67" i="1"/>
  <c r="AX67" i="1"/>
  <c r="AY7" i="1"/>
  <c r="AX7" i="1"/>
  <c r="AY95" i="1"/>
  <c r="AX95" i="1"/>
  <c r="AY28" i="1"/>
  <c r="AX28" i="1"/>
  <c r="AY47" i="1"/>
  <c r="AX47" i="1"/>
  <c r="AY48" i="1"/>
  <c r="AX48" i="1"/>
  <c r="AY16" i="1"/>
  <c r="AX16" i="1"/>
  <c r="AY32" i="1"/>
  <c r="AX32" i="1"/>
  <c r="AY13" i="1"/>
  <c r="AX13" i="1"/>
  <c r="AY66" i="1"/>
  <c r="AX66" i="1"/>
  <c r="AY5" i="1"/>
  <c r="AX5" i="1"/>
  <c r="AY39" i="1"/>
  <c r="AX39" i="1"/>
  <c r="AY4" i="1"/>
  <c r="AX4" i="1"/>
  <c r="AY31" i="1"/>
  <c r="AX31" i="1"/>
  <c r="BE52" i="1"/>
  <c r="BD52" i="1"/>
  <c r="BE58" i="1"/>
  <c r="BD58" i="1"/>
  <c r="BE65" i="1"/>
  <c r="BD65" i="1"/>
  <c r="BE64" i="1"/>
  <c r="BD64" i="1"/>
  <c r="BE63" i="1"/>
  <c r="BD63" i="1"/>
  <c r="BE37" i="1"/>
  <c r="BD37" i="1"/>
  <c r="BE51" i="1"/>
  <c r="BD51" i="1"/>
  <c r="BE50" i="1"/>
  <c r="BD50" i="1"/>
  <c r="BE30" i="1"/>
  <c r="BD30" i="1"/>
  <c r="BE29" i="1"/>
  <c r="BD29" i="1"/>
  <c r="BE62" i="1"/>
  <c r="BD62" i="1"/>
  <c r="BE12" i="1"/>
  <c r="BD12" i="1"/>
  <c r="BE75" i="1"/>
  <c r="BD75" i="1"/>
  <c r="BE61" i="1"/>
  <c r="BD61" i="1"/>
  <c r="BE36" i="1"/>
  <c r="BD36" i="1"/>
  <c r="BE22" i="1"/>
  <c r="BD22" i="1"/>
  <c r="BE34" i="1"/>
  <c r="BD34" i="1"/>
  <c r="BE15" i="1"/>
  <c r="BD15" i="1"/>
  <c r="BE42" i="1"/>
  <c r="BD42" i="1"/>
  <c r="BE49" i="1"/>
  <c r="BD49" i="1"/>
  <c r="BF49" i="1" s="1"/>
  <c r="L49" i="1" s="1"/>
  <c r="BE33" i="1"/>
  <c r="BD33" i="1"/>
  <c r="BE26" i="1"/>
  <c r="BD26" i="1"/>
  <c r="BE17" i="1"/>
  <c r="BD17" i="1"/>
  <c r="BE73" i="1"/>
  <c r="BD73" i="1"/>
  <c r="BE21" i="1"/>
  <c r="BD21" i="1"/>
  <c r="BE57" i="1"/>
  <c r="BD57" i="1"/>
  <c r="BE90" i="1"/>
  <c r="BD90" i="1"/>
  <c r="BE72" i="1"/>
  <c r="BD72" i="1"/>
  <c r="BE23" i="1"/>
  <c r="BD23" i="1"/>
  <c r="BE46" i="1"/>
  <c r="BD46" i="1"/>
  <c r="BF46" i="1" s="1"/>
  <c r="L46" i="1" s="1"/>
  <c r="BE40" i="1"/>
  <c r="BD40" i="1"/>
  <c r="BE71" i="1"/>
  <c r="BD71" i="1"/>
  <c r="BE56" i="1"/>
  <c r="BF56" i="1" s="1"/>
  <c r="L56" i="1" s="1"/>
  <c r="BD56" i="1"/>
  <c r="BE60" i="1"/>
  <c r="BD60" i="1"/>
  <c r="BF60" i="1" s="1"/>
  <c r="L60" i="1" s="1"/>
  <c r="BE10" i="1"/>
  <c r="BD10" i="1"/>
  <c r="BE6" i="1"/>
  <c r="BD6" i="1"/>
  <c r="BE45" i="1"/>
  <c r="BD45" i="1"/>
  <c r="BE38" i="1"/>
  <c r="BD38" i="1"/>
  <c r="BE35" i="1"/>
  <c r="BD35" i="1"/>
  <c r="BE54" i="1"/>
  <c r="BD54" i="1"/>
  <c r="BE14" i="1"/>
  <c r="BD14" i="1"/>
  <c r="BE24" i="1"/>
  <c r="BD24" i="1"/>
  <c r="BE77" i="1"/>
  <c r="BD77" i="1"/>
  <c r="BE25" i="1"/>
  <c r="BD25" i="1"/>
  <c r="BE41" i="1"/>
  <c r="BD41" i="1"/>
  <c r="BE78" i="1"/>
  <c r="BD78" i="1"/>
  <c r="BE79" i="1"/>
  <c r="BD79" i="1"/>
  <c r="BE3" i="1"/>
  <c r="BD3" i="1"/>
  <c r="BE80" i="1"/>
  <c r="BD80" i="1"/>
  <c r="BE76" i="1"/>
  <c r="BD76" i="1"/>
  <c r="BE11" i="1"/>
  <c r="BD11" i="1"/>
  <c r="BE18" i="1"/>
  <c r="BD18" i="1"/>
  <c r="BE27" i="1"/>
  <c r="BD27" i="1"/>
  <c r="BE19" i="1"/>
  <c r="BD19" i="1"/>
  <c r="BE67" i="1"/>
  <c r="BD67" i="1"/>
  <c r="BF42" i="1" s="1"/>
  <c r="L42" i="1" s="1"/>
  <c r="BE7" i="1"/>
  <c r="BD7" i="1"/>
  <c r="BE95" i="1"/>
  <c r="BD95" i="1"/>
  <c r="BE28" i="1"/>
  <c r="BD28" i="1"/>
  <c r="BE47" i="1"/>
  <c r="BD47" i="1"/>
  <c r="BE48" i="1"/>
  <c r="BD48" i="1"/>
  <c r="BE16" i="1"/>
  <c r="BD16" i="1"/>
  <c r="BE32" i="1"/>
  <c r="BD32" i="1"/>
  <c r="BF13" i="1" s="1"/>
  <c r="L13" i="1" s="1"/>
  <c r="BE13" i="1"/>
  <c r="BD13" i="1"/>
  <c r="BE66" i="1"/>
  <c r="BD66" i="1"/>
  <c r="BE5" i="1"/>
  <c r="BD5" i="1"/>
  <c r="BF23" i="1" s="1"/>
  <c r="L23" i="1" s="1"/>
  <c r="BE39" i="1"/>
  <c r="BD39" i="1"/>
  <c r="BE4" i="1"/>
  <c r="BD4" i="1"/>
  <c r="BE31" i="1"/>
  <c r="BD31" i="1"/>
  <c r="AM4" i="1"/>
  <c r="AL76" i="1"/>
  <c r="AM76" i="1"/>
  <c r="AL80" i="1"/>
  <c r="AM80" i="1"/>
  <c r="AL3" i="1"/>
  <c r="AM3" i="1"/>
  <c r="AL79" i="1"/>
  <c r="AM79" i="1"/>
  <c r="AL78" i="1"/>
  <c r="AM78" i="1"/>
  <c r="AL41" i="1"/>
  <c r="AM41" i="1"/>
  <c r="AL25" i="1"/>
  <c r="AM25" i="1"/>
  <c r="AL77" i="1"/>
  <c r="AM77" i="1"/>
  <c r="AL24" i="1"/>
  <c r="AM24" i="1"/>
  <c r="AL14" i="1"/>
  <c r="AM14" i="1"/>
  <c r="AL54" i="1"/>
  <c r="AM54" i="1"/>
  <c r="AL35" i="1"/>
  <c r="AM35" i="1"/>
  <c r="AL38" i="1"/>
  <c r="AM38" i="1"/>
  <c r="AL45" i="1"/>
  <c r="AN45" i="1" s="1"/>
  <c r="AM45" i="1"/>
  <c r="AL6" i="1"/>
  <c r="AM6" i="1"/>
  <c r="AL10" i="1"/>
  <c r="AN10" i="1" s="1"/>
  <c r="AM10" i="1"/>
  <c r="AL60" i="1"/>
  <c r="AN60" i="1" s="1"/>
  <c r="I46" i="1" s="1"/>
  <c r="AM60" i="1"/>
  <c r="AL56" i="1"/>
  <c r="AM56" i="1"/>
  <c r="AL71" i="1"/>
  <c r="AM71" i="1"/>
  <c r="AL40" i="1"/>
  <c r="AM40" i="1"/>
  <c r="AL46" i="1"/>
  <c r="AM46" i="1"/>
  <c r="AL23" i="1"/>
  <c r="AM23" i="1"/>
  <c r="AL72" i="1"/>
  <c r="AM72" i="1"/>
  <c r="AL90" i="1"/>
  <c r="AM90" i="1"/>
  <c r="AL57" i="1"/>
  <c r="AN57" i="1" s="1"/>
  <c r="I57" i="1" s="1"/>
  <c r="AM57" i="1"/>
  <c r="AL21" i="1"/>
  <c r="AM21" i="1"/>
  <c r="AL73" i="1"/>
  <c r="AM73" i="1"/>
  <c r="AL17" i="1"/>
  <c r="AN17" i="1" s="1"/>
  <c r="AM17" i="1"/>
  <c r="AL26" i="1"/>
  <c r="AM26" i="1"/>
  <c r="AL33" i="1"/>
  <c r="AM33" i="1"/>
  <c r="AL49" i="1"/>
  <c r="AN49" i="1" s="1"/>
  <c r="AM49" i="1"/>
  <c r="AL42" i="1"/>
  <c r="AM42" i="1"/>
  <c r="AL15" i="1"/>
  <c r="AM15" i="1"/>
  <c r="AL34" i="1"/>
  <c r="AM34" i="1"/>
  <c r="AL22" i="1"/>
  <c r="AM22" i="1"/>
  <c r="AL36" i="1"/>
  <c r="AM36" i="1"/>
  <c r="AL61" i="1"/>
  <c r="AM61" i="1"/>
  <c r="AL75" i="1"/>
  <c r="AM75" i="1"/>
  <c r="AL12" i="1"/>
  <c r="AM12" i="1"/>
  <c r="AL62" i="1"/>
  <c r="AM62" i="1"/>
  <c r="AL29" i="1"/>
  <c r="AM29" i="1"/>
  <c r="AL30" i="1"/>
  <c r="AM30" i="1"/>
  <c r="AL50" i="1"/>
  <c r="AM50" i="1"/>
  <c r="AL51" i="1"/>
  <c r="AM51" i="1"/>
  <c r="AL37" i="1"/>
  <c r="AM37" i="1"/>
  <c r="AL63" i="1"/>
  <c r="AM63" i="1"/>
  <c r="AL64" i="1"/>
  <c r="AM64" i="1"/>
  <c r="AL65" i="1"/>
  <c r="AM65" i="1"/>
  <c r="AL58" i="1"/>
  <c r="AM58" i="1"/>
  <c r="AL52" i="1"/>
  <c r="AM52" i="1"/>
  <c r="AL66" i="1"/>
  <c r="AM66" i="1"/>
  <c r="AL13" i="1"/>
  <c r="AN13" i="1" s="1"/>
  <c r="AM13" i="1"/>
  <c r="AL32" i="1"/>
  <c r="AM32" i="1"/>
  <c r="AL16" i="1"/>
  <c r="AM16" i="1"/>
  <c r="AL48" i="1"/>
  <c r="AM48" i="1"/>
  <c r="AL47" i="1"/>
  <c r="AM47" i="1"/>
  <c r="AL28" i="1"/>
  <c r="AM28" i="1"/>
  <c r="AL95" i="1"/>
  <c r="AM95" i="1"/>
  <c r="AL7" i="1"/>
  <c r="AM7" i="1"/>
  <c r="AL67" i="1"/>
  <c r="AM67" i="1"/>
  <c r="AL19" i="1"/>
  <c r="AM19" i="1"/>
  <c r="AL27" i="1"/>
  <c r="AM27" i="1"/>
  <c r="AL18" i="1"/>
  <c r="AM18" i="1"/>
  <c r="AL11" i="1"/>
  <c r="AN11" i="1" s="1"/>
  <c r="AM11" i="1"/>
  <c r="AM5" i="1"/>
  <c r="AL5" i="1"/>
  <c r="AM39" i="1"/>
  <c r="AL39" i="1"/>
  <c r="AL4" i="1"/>
  <c r="AM31" i="1"/>
  <c r="AL31" i="1"/>
  <c r="Q10" i="6"/>
  <c r="R10" i="6"/>
  <c r="S10" i="6"/>
  <c r="W10" i="6"/>
  <c r="X10" i="6"/>
  <c r="Y10" i="6"/>
  <c r="AO10" i="6"/>
  <c r="AP10" i="6"/>
  <c r="AQ10" i="6"/>
  <c r="AC10" i="6"/>
  <c r="AD10" i="6"/>
  <c r="AE10" i="6"/>
  <c r="Q23" i="6"/>
  <c r="R23" i="6"/>
  <c r="S23" i="6"/>
  <c r="W23" i="6"/>
  <c r="X23" i="6"/>
  <c r="Y23" i="6"/>
  <c r="AO23" i="6"/>
  <c r="AP23" i="6"/>
  <c r="AQ23" i="6"/>
  <c r="AC23" i="6"/>
  <c r="AD23" i="6"/>
  <c r="AE23" i="6"/>
  <c r="Q27" i="6"/>
  <c r="R27" i="6"/>
  <c r="S27" i="6"/>
  <c r="W27" i="6"/>
  <c r="X27" i="6"/>
  <c r="Y27" i="6"/>
  <c r="Z27" i="6"/>
  <c r="G27" i="6" s="1"/>
  <c r="AO27" i="6"/>
  <c r="AP27" i="6"/>
  <c r="AQ27" i="6"/>
  <c r="AR27" i="6"/>
  <c r="J27" i="6" s="1"/>
  <c r="AC27" i="6"/>
  <c r="AD27" i="6"/>
  <c r="AE27" i="6"/>
  <c r="Q5" i="6"/>
  <c r="R5" i="6"/>
  <c r="S5" i="6"/>
  <c r="W5" i="6"/>
  <c r="X5" i="6"/>
  <c r="Y5" i="6"/>
  <c r="AO5" i="6"/>
  <c r="AP5" i="6"/>
  <c r="AQ5" i="6"/>
  <c r="AC5" i="6"/>
  <c r="AD5" i="6"/>
  <c r="AE5" i="6"/>
  <c r="Q20" i="6"/>
  <c r="R20" i="6"/>
  <c r="S20" i="6"/>
  <c r="T20" i="6"/>
  <c r="F20" i="6" s="1"/>
  <c r="W20" i="6"/>
  <c r="X20" i="6"/>
  <c r="Y20" i="6"/>
  <c r="Z20" i="6"/>
  <c r="G20" i="6" s="1"/>
  <c r="AO20" i="6"/>
  <c r="AP20" i="6"/>
  <c r="AQ20" i="6"/>
  <c r="AC20" i="6"/>
  <c r="AD20" i="6"/>
  <c r="AE20" i="6"/>
  <c r="Q6" i="6"/>
  <c r="R6" i="6"/>
  <c r="S6" i="6"/>
  <c r="W6" i="6"/>
  <c r="X6" i="6"/>
  <c r="Y6" i="6"/>
  <c r="AO6" i="6"/>
  <c r="AP6" i="6"/>
  <c r="AQ6" i="6"/>
  <c r="AC6" i="6"/>
  <c r="AD6" i="6"/>
  <c r="AE6" i="6"/>
  <c r="Q22" i="6"/>
  <c r="R22" i="6"/>
  <c r="S22" i="6"/>
  <c r="T22" i="6"/>
  <c r="F22" i="6" s="1"/>
  <c r="W22" i="6"/>
  <c r="X22" i="6"/>
  <c r="Y22" i="6"/>
  <c r="Z22" i="6"/>
  <c r="G22" i="6" s="1"/>
  <c r="AO22" i="6"/>
  <c r="AP22" i="6"/>
  <c r="AQ22" i="6"/>
  <c r="AC22" i="6"/>
  <c r="AD22" i="6"/>
  <c r="AF22" i="6" s="1"/>
  <c r="H22" i="6" s="1"/>
  <c r="AE22" i="6"/>
  <c r="Q21" i="6"/>
  <c r="R21" i="6"/>
  <c r="S21" i="6"/>
  <c r="W21" i="6"/>
  <c r="X21" i="6"/>
  <c r="Y21" i="6"/>
  <c r="AO21" i="6"/>
  <c r="AP21" i="6"/>
  <c r="AQ21" i="6"/>
  <c r="AC21" i="6"/>
  <c r="AD21" i="6"/>
  <c r="AE21" i="6"/>
  <c r="Q3" i="6"/>
  <c r="R3" i="6"/>
  <c r="S3" i="6"/>
  <c r="W3" i="6"/>
  <c r="X3" i="6"/>
  <c r="Y3" i="6"/>
  <c r="AO3" i="6"/>
  <c r="AP3" i="6"/>
  <c r="AQ3" i="6"/>
  <c r="AC3" i="6"/>
  <c r="AD3" i="6"/>
  <c r="AE3" i="6"/>
  <c r="Q17" i="6"/>
  <c r="R17" i="6"/>
  <c r="S17" i="6"/>
  <c r="W17" i="6"/>
  <c r="X17" i="6"/>
  <c r="Y17" i="6"/>
  <c r="AO17" i="6"/>
  <c r="AP17" i="6"/>
  <c r="AQ17" i="6"/>
  <c r="AC17" i="6"/>
  <c r="AD17" i="6"/>
  <c r="AE17" i="6"/>
  <c r="Q12" i="6"/>
  <c r="R12" i="6"/>
  <c r="S12" i="6"/>
  <c r="W12" i="6"/>
  <c r="X12" i="6"/>
  <c r="Y12" i="6"/>
  <c r="AO12" i="6"/>
  <c r="AP12" i="6"/>
  <c r="AQ12" i="6"/>
  <c r="AC12" i="6"/>
  <c r="AD12" i="6"/>
  <c r="AE12" i="6"/>
  <c r="Q4" i="6"/>
  <c r="R4" i="6"/>
  <c r="S4" i="6"/>
  <c r="W4" i="6"/>
  <c r="X4" i="6"/>
  <c r="Y4" i="6"/>
  <c r="AO4" i="6"/>
  <c r="AP4" i="6"/>
  <c r="AQ4" i="6"/>
  <c r="AC4" i="6"/>
  <c r="AD4" i="6"/>
  <c r="AE4" i="6"/>
  <c r="Q18" i="6"/>
  <c r="R18" i="6"/>
  <c r="S18" i="6"/>
  <c r="T18" i="6"/>
  <c r="F18" i="6" s="1"/>
  <c r="W18" i="6"/>
  <c r="X18" i="6"/>
  <c r="Y18" i="6"/>
  <c r="AO18" i="6"/>
  <c r="AP18" i="6"/>
  <c r="AQ18" i="6"/>
  <c r="AR18" i="6"/>
  <c r="J18" i="6" s="1"/>
  <c r="AC18" i="6"/>
  <c r="AD18" i="6"/>
  <c r="AE18" i="6"/>
  <c r="Q8" i="6"/>
  <c r="R8" i="6"/>
  <c r="S8" i="6"/>
  <c r="W8" i="6"/>
  <c r="X8" i="6"/>
  <c r="Y8" i="6"/>
  <c r="AO8" i="6"/>
  <c r="AP8" i="6"/>
  <c r="AQ8" i="6"/>
  <c r="AR8" i="6"/>
  <c r="J8" i="6" s="1"/>
  <c r="AC8" i="6"/>
  <c r="AD8" i="6"/>
  <c r="AE8" i="6"/>
  <c r="Q25" i="6"/>
  <c r="R25" i="6"/>
  <c r="S25" i="6"/>
  <c r="T25" i="6"/>
  <c r="F25" i="6" s="1"/>
  <c r="W25" i="6"/>
  <c r="X25" i="6"/>
  <c r="Y25" i="6"/>
  <c r="AO25" i="6"/>
  <c r="AP25" i="6"/>
  <c r="AQ25" i="6"/>
  <c r="AC25" i="6"/>
  <c r="AD25" i="6"/>
  <c r="AE25" i="6"/>
  <c r="AF25" i="6"/>
  <c r="H25" i="6" s="1"/>
  <c r="Q13" i="6"/>
  <c r="R13" i="6"/>
  <c r="S13" i="6"/>
  <c r="W13" i="6"/>
  <c r="X13" i="6"/>
  <c r="Y13" i="6"/>
  <c r="AO13" i="6"/>
  <c r="AP13" i="6"/>
  <c r="AQ13" i="6"/>
  <c r="AC13" i="6"/>
  <c r="AD13" i="6"/>
  <c r="AE13" i="6"/>
  <c r="Q19" i="6"/>
  <c r="R19" i="6"/>
  <c r="S19" i="6"/>
  <c r="W19" i="6"/>
  <c r="X19" i="6"/>
  <c r="Y19" i="6"/>
  <c r="AO19" i="6"/>
  <c r="AP19" i="6"/>
  <c r="AQ19" i="6"/>
  <c r="AR19" i="6" s="1"/>
  <c r="J19" i="6" s="1"/>
  <c r="AC19" i="6"/>
  <c r="AD19" i="6"/>
  <c r="AE19" i="6"/>
  <c r="Q15" i="6"/>
  <c r="R15" i="6"/>
  <c r="S15" i="6"/>
  <c r="T15" i="6"/>
  <c r="F15" i="6" s="1"/>
  <c r="W15" i="6"/>
  <c r="X15" i="6"/>
  <c r="Y15" i="6"/>
  <c r="AO15" i="6"/>
  <c r="AP15" i="6"/>
  <c r="AQ15" i="6"/>
  <c r="AC15" i="6"/>
  <c r="AD15" i="6"/>
  <c r="AE15" i="6"/>
  <c r="Q14" i="6"/>
  <c r="R14" i="6"/>
  <c r="S14" i="6"/>
  <c r="T14" i="6"/>
  <c r="F14" i="6" s="1"/>
  <c r="W14" i="6"/>
  <c r="X14" i="6"/>
  <c r="Y14" i="6"/>
  <c r="Z14" i="6"/>
  <c r="G14" i="6" s="1"/>
  <c r="AO14" i="6"/>
  <c r="AP14" i="6"/>
  <c r="AQ14" i="6"/>
  <c r="AR14" i="6"/>
  <c r="J14" i="6" s="1"/>
  <c r="AC14" i="6"/>
  <c r="AD14" i="6"/>
  <c r="AE14" i="6"/>
  <c r="Q24" i="6"/>
  <c r="R24" i="6"/>
  <c r="S24" i="6"/>
  <c r="T24" i="6"/>
  <c r="F24" i="6" s="1"/>
  <c r="W24" i="6"/>
  <c r="X24" i="6"/>
  <c r="Y24" i="6"/>
  <c r="Z24" i="6"/>
  <c r="G24" i="6" s="1"/>
  <c r="AO24" i="6"/>
  <c r="AP24" i="6"/>
  <c r="AQ24" i="6"/>
  <c r="AR24" i="6"/>
  <c r="J24" i="6" s="1"/>
  <c r="AC24" i="6"/>
  <c r="AD24" i="6"/>
  <c r="AE24" i="6"/>
  <c r="Q26" i="6"/>
  <c r="R26" i="6"/>
  <c r="E26" i="6" s="1"/>
  <c r="S26" i="6"/>
  <c r="T26" i="6"/>
  <c r="F26" i="6" s="1"/>
  <c r="W26" i="6"/>
  <c r="X26" i="6"/>
  <c r="Y26" i="6"/>
  <c r="Z26" i="6"/>
  <c r="G26" i="6" s="1"/>
  <c r="AO26" i="6"/>
  <c r="AP26" i="6"/>
  <c r="AQ26" i="6"/>
  <c r="AR26" i="6"/>
  <c r="J26" i="6" s="1"/>
  <c r="AC26" i="6"/>
  <c r="AD26" i="6"/>
  <c r="AE26" i="6"/>
  <c r="Q11" i="6"/>
  <c r="R11" i="6"/>
  <c r="S11" i="6"/>
  <c r="W11" i="6"/>
  <c r="X11" i="6"/>
  <c r="Y11" i="6"/>
  <c r="AO11" i="6"/>
  <c r="AP11" i="6"/>
  <c r="AQ11" i="6"/>
  <c r="AC11" i="6"/>
  <c r="AD11" i="6"/>
  <c r="AE11" i="6"/>
  <c r="Q28" i="6"/>
  <c r="R28" i="6"/>
  <c r="S28" i="6"/>
  <c r="T28" i="6"/>
  <c r="F28" i="6" s="1"/>
  <c r="W28" i="6"/>
  <c r="X28" i="6"/>
  <c r="Y28" i="6"/>
  <c r="Z28" i="6"/>
  <c r="G28" i="6" s="1"/>
  <c r="AO28" i="6"/>
  <c r="AP28" i="6"/>
  <c r="AQ28" i="6"/>
  <c r="AR28" i="6"/>
  <c r="J28" i="6" s="1"/>
  <c r="AC28" i="6"/>
  <c r="AD28" i="6"/>
  <c r="AE28" i="6"/>
  <c r="Q16" i="6"/>
  <c r="R16" i="6"/>
  <c r="S16" i="6"/>
  <c r="W16" i="6"/>
  <c r="X16" i="6"/>
  <c r="Y16" i="6"/>
  <c r="AO16" i="6"/>
  <c r="AP16" i="6"/>
  <c r="AQ16" i="6"/>
  <c r="AC16" i="6"/>
  <c r="AD16" i="6"/>
  <c r="AE16" i="6"/>
  <c r="Q9" i="6"/>
  <c r="R9" i="6"/>
  <c r="S9" i="6"/>
  <c r="W9" i="6"/>
  <c r="X9" i="6"/>
  <c r="Y9" i="6"/>
  <c r="AO9" i="6"/>
  <c r="AP9" i="6"/>
  <c r="AQ9" i="6"/>
  <c r="AC9" i="6"/>
  <c r="AD9" i="6"/>
  <c r="AE9" i="6"/>
  <c r="Q7" i="6"/>
  <c r="R7" i="6"/>
  <c r="S7" i="6"/>
  <c r="W7" i="6"/>
  <c r="X7" i="6"/>
  <c r="Y7" i="6"/>
  <c r="AO7" i="6"/>
  <c r="AP7" i="6"/>
  <c r="AQ7" i="6"/>
  <c r="AC7" i="6"/>
  <c r="AD7" i="6"/>
  <c r="AE7" i="6"/>
  <c r="Q29" i="6"/>
  <c r="R29" i="6"/>
  <c r="S29" i="6"/>
  <c r="T29" i="6"/>
  <c r="F29" i="6" s="1"/>
  <c r="W29" i="6"/>
  <c r="X29" i="6"/>
  <c r="Y29" i="6"/>
  <c r="Z29" i="6"/>
  <c r="G29" i="6" s="1"/>
  <c r="AO29" i="6"/>
  <c r="AP29" i="6"/>
  <c r="AQ29" i="6"/>
  <c r="AR29" i="6"/>
  <c r="J29" i="6" s="1"/>
  <c r="AC29" i="6"/>
  <c r="AD29" i="6"/>
  <c r="AE29" i="6"/>
  <c r="AF29" i="6"/>
  <c r="H29" i="6" s="1"/>
  <c r="Q30" i="6"/>
  <c r="R30" i="6"/>
  <c r="S30" i="6"/>
  <c r="T30" i="6"/>
  <c r="F30" i="6" s="1"/>
  <c r="W30" i="6"/>
  <c r="X30" i="6"/>
  <c r="Y30" i="6"/>
  <c r="Z30" i="6"/>
  <c r="G30" i="6" s="1"/>
  <c r="AO30" i="6"/>
  <c r="AP30" i="6"/>
  <c r="AQ30" i="6"/>
  <c r="AR30" i="6"/>
  <c r="J30" i="6" s="1"/>
  <c r="AC30" i="6"/>
  <c r="AD30" i="6"/>
  <c r="AE30" i="6"/>
  <c r="AF30" i="6"/>
  <c r="H30" i="6" s="1"/>
  <c r="R62" i="7"/>
  <c r="S62" i="7"/>
  <c r="W62" i="7"/>
  <c r="X62" i="7"/>
  <c r="Y62" i="7"/>
  <c r="AO62" i="7"/>
  <c r="AP62" i="7"/>
  <c r="AQ62" i="7"/>
  <c r="AC62" i="7"/>
  <c r="AD62" i="7"/>
  <c r="AE62" i="7"/>
  <c r="Q51" i="7"/>
  <c r="R51" i="7"/>
  <c r="S51" i="7"/>
  <c r="W51" i="7"/>
  <c r="X51" i="7"/>
  <c r="Y51" i="7"/>
  <c r="AO51" i="7"/>
  <c r="AP51" i="7"/>
  <c r="AQ51" i="7"/>
  <c r="AC51" i="7"/>
  <c r="AD51" i="7"/>
  <c r="AE51" i="7"/>
  <c r="AF51" i="7"/>
  <c r="H51" i="7" s="1"/>
  <c r="Q41" i="7"/>
  <c r="R41" i="7"/>
  <c r="S41" i="7"/>
  <c r="W41" i="7"/>
  <c r="X41" i="7"/>
  <c r="Y41" i="7"/>
  <c r="AO41" i="7"/>
  <c r="AP41" i="7"/>
  <c r="AQ41" i="7"/>
  <c r="AC41" i="7"/>
  <c r="AD41" i="7"/>
  <c r="AE41" i="7"/>
  <c r="Q59" i="7"/>
  <c r="R59" i="7"/>
  <c r="S59" i="7"/>
  <c r="W59" i="7"/>
  <c r="X59" i="7"/>
  <c r="Y59" i="7"/>
  <c r="AO59" i="7"/>
  <c r="AP59" i="7"/>
  <c r="AQ59" i="7"/>
  <c r="AC59" i="7"/>
  <c r="AD59" i="7"/>
  <c r="AE59" i="7"/>
  <c r="Q39" i="7"/>
  <c r="R39" i="7"/>
  <c r="S39" i="7"/>
  <c r="W39" i="7"/>
  <c r="X39" i="7"/>
  <c r="Y39" i="7"/>
  <c r="AO39" i="7"/>
  <c r="AP39" i="7"/>
  <c r="AQ39" i="7"/>
  <c r="AR39" i="7"/>
  <c r="J39" i="7" s="1"/>
  <c r="AC39" i="7"/>
  <c r="AD39" i="7"/>
  <c r="AE39" i="7"/>
  <c r="Q8" i="7"/>
  <c r="R8" i="7"/>
  <c r="S8" i="7"/>
  <c r="W8" i="7"/>
  <c r="X8" i="7"/>
  <c r="Y8" i="7"/>
  <c r="AO8" i="7"/>
  <c r="AP8" i="7"/>
  <c r="AQ8" i="7"/>
  <c r="AC8" i="7"/>
  <c r="AD8" i="7"/>
  <c r="AE8" i="7"/>
  <c r="Q27" i="7"/>
  <c r="R27" i="7"/>
  <c r="S27" i="7"/>
  <c r="W27" i="7"/>
  <c r="X27" i="7"/>
  <c r="Y27" i="7"/>
  <c r="AO27" i="7"/>
  <c r="AR27" i="7" s="1"/>
  <c r="J27" i="7" s="1"/>
  <c r="AP27" i="7"/>
  <c r="AQ27" i="7"/>
  <c r="AC27" i="7"/>
  <c r="AD27" i="7"/>
  <c r="AE27" i="7"/>
  <c r="Q19" i="7"/>
  <c r="R19" i="7"/>
  <c r="S19" i="7"/>
  <c r="W19" i="7"/>
  <c r="X19" i="7"/>
  <c r="Y19" i="7"/>
  <c r="AO19" i="7"/>
  <c r="AP19" i="7"/>
  <c r="AQ19" i="7"/>
  <c r="AR19" i="7"/>
  <c r="J19" i="7" s="1"/>
  <c r="AC19" i="7"/>
  <c r="AD19" i="7"/>
  <c r="AE19" i="7"/>
  <c r="Q32" i="7"/>
  <c r="R32" i="7"/>
  <c r="S32" i="7"/>
  <c r="W32" i="7"/>
  <c r="X32" i="7"/>
  <c r="Y32" i="7"/>
  <c r="AO32" i="7"/>
  <c r="AP32" i="7"/>
  <c r="AQ32" i="7"/>
  <c r="AR32" i="7"/>
  <c r="J32" i="7" s="1"/>
  <c r="AC32" i="7"/>
  <c r="AD32" i="7"/>
  <c r="AE32" i="7"/>
  <c r="Q7" i="7"/>
  <c r="R7" i="7"/>
  <c r="S7" i="7"/>
  <c r="W7" i="7"/>
  <c r="X7" i="7"/>
  <c r="Y7" i="7"/>
  <c r="AO7" i="7"/>
  <c r="AP7" i="7"/>
  <c r="AQ7" i="7"/>
  <c r="AC7" i="7"/>
  <c r="AD7" i="7"/>
  <c r="AE7" i="7"/>
  <c r="Q10" i="7"/>
  <c r="R10" i="7"/>
  <c r="S10" i="7"/>
  <c r="W10" i="7"/>
  <c r="X10" i="7"/>
  <c r="Y10" i="7"/>
  <c r="AO10" i="7"/>
  <c r="AP10" i="7"/>
  <c r="AQ10" i="7"/>
  <c r="AC10" i="7"/>
  <c r="AD10" i="7"/>
  <c r="AE10" i="7"/>
  <c r="AF10" i="7"/>
  <c r="H10" i="7" s="1"/>
  <c r="Q52" i="7"/>
  <c r="R52" i="7"/>
  <c r="S52" i="7"/>
  <c r="W52" i="7"/>
  <c r="X52" i="7"/>
  <c r="Y52" i="7"/>
  <c r="AO52" i="7"/>
  <c r="AP52" i="7"/>
  <c r="AQ52" i="7"/>
  <c r="AC52" i="7"/>
  <c r="AD52" i="7"/>
  <c r="AE52" i="7"/>
  <c r="Q20" i="7"/>
  <c r="R20" i="7"/>
  <c r="S20" i="7"/>
  <c r="W20" i="7"/>
  <c r="X20" i="7"/>
  <c r="Y20" i="7"/>
  <c r="AO20" i="7"/>
  <c r="AP20" i="7"/>
  <c r="AQ20" i="7"/>
  <c r="AC20" i="7"/>
  <c r="AD20" i="7"/>
  <c r="AE20" i="7"/>
  <c r="Q13" i="7"/>
  <c r="R13" i="7"/>
  <c r="S13" i="7"/>
  <c r="W13" i="7"/>
  <c r="X13" i="7"/>
  <c r="Y13" i="7"/>
  <c r="AP13" i="7"/>
  <c r="AQ13" i="7"/>
  <c r="AC13" i="7"/>
  <c r="AD13" i="7"/>
  <c r="AE13" i="7"/>
  <c r="Q17" i="7"/>
  <c r="R17" i="7"/>
  <c r="S17" i="7"/>
  <c r="W17" i="7"/>
  <c r="X17" i="7"/>
  <c r="Y17" i="7"/>
  <c r="AO17" i="7"/>
  <c r="AP17" i="7"/>
  <c r="AQ17" i="7"/>
  <c r="AC17" i="7"/>
  <c r="AD17" i="7"/>
  <c r="AE17" i="7"/>
  <c r="Q60" i="7"/>
  <c r="R60" i="7"/>
  <c r="S60" i="7"/>
  <c r="W60" i="7"/>
  <c r="X60" i="7"/>
  <c r="Y60" i="7"/>
  <c r="Z60" i="7"/>
  <c r="G60" i="7" s="1"/>
  <c r="AO60" i="7"/>
  <c r="AP60" i="7"/>
  <c r="AQ60" i="7"/>
  <c r="AR60" i="7"/>
  <c r="J60" i="7" s="1"/>
  <c r="AC60" i="7"/>
  <c r="AD60" i="7"/>
  <c r="AE60" i="7"/>
  <c r="Q30" i="7"/>
  <c r="R30" i="7"/>
  <c r="S30" i="7"/>
  <c r="W30" i="7"/>
  <c r="X30" i="7"/>
  <c r="Y30" i="7"/>
  <c r="AO30" i="7"/>
  <c r="AP30" i="7"/>
  <c r="AQ30" i="7"/>
  <c r="AC30" i="7"/>
  <c r="AD30" i="7"/>
  <c r="AE30" i="7"/>
  <c r="AF30" i="7"/>
  <c r="H30" i="7" s="1"/>
  <c r="Q5" i="7"/>
  <c r="R5" i="7"/>
  <c r="S5" i="7"/>
  <c r="W5" i="7"/>
  <c r="X5" i="7"/>
  <c r="Y5" i="7"/>
  <c r="AO5" i="7"/>
  <c r="AP5" i="7"/>
  <c r="AQ5" i="7"/>
  <c r="AC5" i="7"/>
  <c r="AD5" i="7"/>
  <c r="AE5" i="7"/>
  <c r="Q18" i="7"/>
  <c r="R18" i="7"/>
  <c r="S18" i="7"/>
  <c r="W18" i="7"/>
  <c r="X18" i="7"/>
  <c r="Y18" i="7"/>
  <c r="AO18" i="7"/>
  <c r="AP18" i="7"/>
  <c r="AQ18" i="7"/>
  <c r="AC18" i="7"/>
  <c r="AD18" i="7"/>
  <c r="AE18" i="7"/>
  <c r="Q34" i="7"/>
  <c r="R34" i="7"/>
  <c r="S34" i="7"/>
  <c r="W34" i="7"/>
  <c r="X34" i="7"/>
  <c r="Y34" i="7"/>
  <c r="Z34" i="7"/>
  <c r="G34" i="7" s="1"/>
  <c r="AO34" i="7"/>
  <c r="AP34" i="7"/>
  <c r="AQ34" i="7"/>
  <c r="AC34" i="7"/>
  <c r="AD34" i="7"/>
  <c r="AE34" i="7"/>
  <c r="Q38" i="7"/>
  <c r="R38" i="7"/>
  <c r="S38" i="7"/>
  <c r="W38" i="7"/>
  <c r="X38" i="7"/>
  <c r="Y38" i="7"/>
  <c r="AO38" i="7"/>
  <c r="AP38" i="7"/>
  <c r="AQ38" i="7"/>
  <c r="AC38" i="7"/>
  <c r="AD38" i="7"/>
  <c r="AE38" i="7"/>
  <c r="Q47" i="7"/>
  <c r="R47" i="7"/>
  <c r="S47" i="7"/>
  <c r="W47" i="7"/>
  <c r="X47" i="7"/>
  <c r="Y47" i="7"/>
  <c r="AO47" i="7"/>
  <c r="AR47" i="7"/>
  <c r="J47" i="7" s="1"/>
  <c r="AP47" i="7"/>
  <c r="AQ47" i="7"/>
  <c r="AC47" i="7"/>
  <c r="AD47" i="7"/>
  <c r="AE47" i="7"/>
  <c r="AF47" i="7"/>
  <c r="H47" i="7" s="1"/>
  <c r="Q25" i="7"/>
  <c r="R25" i="7"/>
  <c r="S25" i="7"/>
  <c r="W25" i="7"/>
  <c r="X25" i="7"/>
  <c r="Y25" i="7"/>
  <c r="AO25" i="7"/>
  <c r="AP25" i="7"/>
  <c r="AQ25" i="7"/>
  <c r="AC25" i="7"/>
  <c r="AD25" i="7"/>
  <c r="AE25" i="7"/>
  <c r="AF25" i="7"/>
  <c r="H25" i="7" s="1"/>
  <c r="Q48" i="7"/>
  <c r="R48" i="7"/>
  <c r="S48" i="7"/>
  <c r="W48" i="7"/>
  <c r="X48" i="7"/>
  <c r="Y48" i="7"/>
  <c r="AO48" i="7"/>
  <c r="AP48" i="7"/>
  <c r="AQ48" i="7"/>
  <c r="AC48" i="7"/>
  <c r="AD48" i="7"/>
  <c r="AE48" i="7"/>
  <c r="Q44" i="7"/>
  <c r="R44" i="7"/>
  <c r="S44" i="7"/>
  <c r="W44" i="7"/>
  <c r="X44" i="7"/>
  <c r="Y44" i="7"/>
  <c r="AO44" i="7"/>
  <c r="AP44" i="7"/>
  <c r="AQ44" i="7"/>
  <c r="AR44" i="7"/>
  <c r="J44" i="7" s="1"/>
  <c r="AC44" i="7"/>
  <c r="AD44" i="7"/>
  <c r="AE44" i="7"/>
  <c r="Q29" i="7"/>
  <c r="R29" i="7"/>
  <c r="S29" i="7"/>
  <c r="T29" i="7"/>
  <c r="F29" i="7" s="1"/>
  <c r="W29" i="7"/>
  <c r="X29" i="7"/>
  <c r="Y29" i="7"/>
  <c r="AO29" i="7"/>
  <c r="AP29" i="7"/>
  <c r="AQ29" i="7"/>
  <c r="AC29" i="7"/>
  <c r="AD29" i="7"/>
  <c r="AE29" i="7"/>
  <c r="Q40" i="7"/>
  <c r="R40" i="7"/>
  <c r="S40" i="7"/>
  <c r="W40" i="7"/>
  <c r="X40" i="7"/>
  <c r="Y40" i="7"/>
  <c r="AO40" i="7"/>
  <c r="AP40" i="7"/>
  <c r="AQ40" i="7"/>
  <c r="AC40" i="7"/>
  <c r="AD40" i="7"/>
  <c r="AE40" i="7"/>
  <c r="Q28" i="7"/>
  <c r="R28" i="7"/>
  <c r="S28" i="7"/>
  <c r="W28" i="7"/>
  <c r="X28" i="7"/>
  <c r="Y28" i="7"/>
  <c r="AO28" i="7"/>
  <c r="AP28" i="7"/>
  <c r="AQ28" i="7"/>
  <c r="AC28" i="7"/>
  <c r="AD28" i="7"/>
  <c r="AE28" i="7"/>
  <c r="Q58" i="7"/>
  <c r="T58" i="7"/>
  <c r="F58" i="7" s="1"/>
  <c r="R58" i="7"/>
  <c r="S58" i="7"/>
  <c r="W58" i="7"/>
  <c r="X58" i="7"/>
  <c r="Y58" i="7"/>
  <c r="AO58" i="7"/>
  <c r="AP58" i="7"/>
  <c r="AQ58" i="7"/>
  <c r="AC58" i="7"/>
  <c r="AD58" i="7"/>
  <c r="AE58" i="7"/>
  <c r="Q11" i="7"/>
  <c r="R11" i="7"/>
  <c r="S11" i="7"/>
  <c r="W11" i="7"/>
  <c r="X11" i="7"/>
  <c r="Y11" i="7"/>
  <c r="AO11" i="7"/>
  <c r="AR11" i="7" s="1"/>
  <c r="J11" i="7" s="1"/>
  <c r="AP11" i="7"/>
  <c r="AQ11" i="7"/>
  <c r="AC11" i="7"/>
  <c r="AD11" i="7"/>
  <c r="AE11" i="7"/>
  <c r="Q42" i="7"/>
  <c r="R42" i="7"/>
  <c r="S42" i="7"/>
  <c r="W42" i="7"/>
  <c r="X42" i="7"/>
  <c r="Y42" i="7"/>
  <c r="AO42" i="7"/>
  <c r="AP42" i="7"/>
  <c r="AQ42" i="7"/>
  <c r="AC42" i="7"/>
  <c r="AD42" i="7"/>
  <c r="AE42" i="7"/>
  <c r="Q57" i="7"/>
  <c r="R57" i="7"/>
  <c r="S57" i="7"/>
  <c r="W57" i="7"/>
  <c r="X57" i="7"/>
  <c r="Y57" i="7"/>
  <c r="AO57" i="7"/>
  <c r="AP57" i="7"/>
  <c r="AQ57" i="7"/>
  <c r="AC57" i="7"/>
  <c r="AD57" i="7"/>
  <c r="AE57" i="7"/>
  <c r="Q53" i="7"/>
  <c r="R53" i="7"/>
  <c r="S53" i="7"/>
  <c r="W53" i="7"/>
  <c r="X53" i="7"/>
  <c r="Y53" i="7"/>
  <c r="AO53" i="7"/>
  <c r="AP53" i="7"/>
  <c r="AQ53" i="7"/>
  <c r="AC53" i="7"/>
  <c r="AD53" i="7"/>
  <c r="AE53" i="7"/>
  <c r="Q45" i="7"/>
  <c r="R45" i="7"/>
  <c r="S45" i="7"/>
  <c r="W45" i="7"/>
  <c r="X45" i="7"/>
  <c r="Y45" i="7"/>
  <c r="AO45" i="7"/>
  <c r="AP45" i="7"/>
  <c r="AQ45" i="7"/>
  <c r="AC45" i="7"/>
  <c r="AD45" i="7"/>
  <c r="AE45" i="7"/>
  <c r="Q23" i="7"/>
  <c r="R23" i="7"/>
  <c r="S23" i="7"/>
  <c r="W23" i="7"/>
  <c r="X23" i="7"/>
  <c r="Y23" i="7"/>
  <c r="AO23" i="7"/>
  <c r="AP23" i="7"/>
  <c r="AQ23" i="7"/>
  <c r="AC23" i="7"/>
  <c r="AD23" i="7"/>
  <c r="AE23" i="7"/>
  <c r="Q61" i="7"/>
  <c r="R61" i="7"/>
  <c r="S61" i="7"/>
  <c r="W61" i="7"/>
  <c r="X61" i="7"/>
  <c r="Y61" i="7"/>
  <c r="AO61" i="7"/>
  <c r="AP61" i="7"/>
  <c r="AQ61" i="7"/>
  <c r="AR61" i="7"/>
  <c r="J61" i="7" s="1"/>
  <c r="AC61" i="7"/>
  <c r="AF61" i="7"/>
  <c r="H61" i="7" s="1"/>
  <c r="AD61" i="7"/>
  <c r="AE61" i="7"/>
  <c r="Q3" i="7"/>
  <c r="R3" i="7"/>
  <c r="S3" i="7"/>
  <c r="T3" i="7"/>
  <c r="F3" i="7" s="1"/>
  <c r="W3" i="7"/>
  <c r="X3" i="7"/>
  <c r="Y3" i="7"/>
  <c r="AO3" i="7"/>
  <c r="AP3" i="7"/>
  <c r="AQ3" i="7"/>
  <c r="AC3" i="7"/>
  <c r="AD3" i="7"/>
  <c r="AE3" i="7"/>
  <c r="AF3" i="7"/>
  <c r="H3" i="7" s="1"/>
  <c r="Q14" i="7"/>
  <c r="R14" i="7"/>
  <c r="S14" i="7"/>
  <c r="W14" i="7"/>
  <c r="X14" i="7"/>
  <c r="Y14" i="7"/>
  <c r="AO14" i="7"/>
  <c r="AP14" i="7"/>
  <c r="AQ14" i="7"/>
  <c r="AC14" i="7"/>
  <c r="AD14" i="7"/>
  <c r="AE14" i="7"/>
  <c r="Q31" i="7"/>
  <c r="R31" i="7"/>
  <c r="S31" i="7"/>
  <c r="T31" i="7"/>
  <c r="F31" i="7" s="1"/>
  <c r="W31" i="7"/>
  <c r="X31" i="7"/>
  <c r="Y31" i="7"/>
  <c r="AO31" i="7"/>
  <c r="AP31" i="7"/>
  <c r="AQ31" i="7"/>
  <c r="AC31" i="7"/>
  <c r="AD31" i="7"/>
  <c r="AE31" i="7"/>
  <c r="AF31" i="7"/>
  <c r="H31" i="7" s="1"/>
  <c r="Q26" i="7"/>
  <c r="R26" i="7"/>
  <c r="S26" i="7"/>
  <c r="W26" i="7"/>
  <c r="X26" i="7"/>
  <c r="Y26" i="7"/>
  <c r="AO26" i="7"/>
  <c r="AP26" i="7"/>
  <c r="AQ26" i="7"/>
  <c r="AC26" i="7"/>
  <c r="AD26" i="7"/>
  <c r="AE26" i="7"/>
  <c r="S23" i="5"/>
  <c r="T23" i="5"/>
  <c r="Z23" i="5"/>
  <c r="AA23" i="5"/>
  <c r="AQ23" i="5"/>
  <c r="AR23" i="5"/>
  <c r="AS23" i="5"/>
  <c r="AE23" i="5"/>
  <c r="AF23" i="5"/>
  <c r="AG23" i="5"/>
  <c r="S22" i="5"/>
  <c r="T22" i="5"/>
  <c r="Z22" i="5"/>
  <c r="AA22" i="5"/>
  <c r="AQ22" i="5"/>
  <c r="AR22" i="5"/>
  <c r="AS22" i="5"/>
  <c r="AE22" i="5"/>
  <c r="AF22" i="5"/>
  <c r="AG22" i="5"/>
  <c r="S36" i="5"/>
  <c r="T36" i="5"/>
  <c r="Z36" i="5"/>
  <c r="AA36" i="5"/>
  <c r="AQ36" i="5"/>
  <c r="AR36" i="5"/>
  <c r="AS36" i="5"/>
  <c r="AE36" i="5"/>
  <c r="AF36" i="5"/>
  <c r="AG36" i="5"/>
  <c r="S30" i="5"/>
  <c r="T30" i="5"/>
  <c r="Z30" i="5"/>
  <c r="AA30" i="5"/>
  <c r="AQ30" i="5"/>
  <c r="AR30" i="5"/>
  <c r="AS30" i="5"/>
  <c r="AE30" i="5"/>
  <c r="AF30" i="5"/>
  <c r="AG30" i="5"/>
  <c r="AH30" i="5"/>
  <c r="H30" i="5" s="1"/>
  <c r="S12" i="5"/>
  <c r="T12" i="5"/>
  <c r="Z12" i="5"/>
  <c r="AA12" i="5"/>
  <c r="AQ12" i="5"/>
  <c r="AR12" i="5"/>
  <c r="AS12" i="5"/>
  <c r="AE12" i="5"/>
  <c r="AF12" i="5"/>
  <c r="AG12" i="5"/>
  <c r="AH12" i="5"/>
  <c r="H12" i="5" s="1"/>
  <c r="S25" i="5"/>
  <c r="T25" i="5"/>
  <c r="Z25" i="5"/>
  <c r="AA25" i="5"/>
  <c r="AB25" i="5"/>
  <c r="G25" i="5" s="1"/>
  <c r="AQ25" i="5"/>
  <c r="AR25" i="5"/>
  <c r="AS25" i="5"/>
  <c r="AE25" i="5"/>
  <c r="AF25" i="5"/>
  <c r="AG25" i="5"/>
  <c r="AH25" i="5"/>
  <c r="H25" i="5" s="1"/>
  <c r="S11" i="5"/>
  <c r="T11" i="5"/>
  <c r="Z11" i="5"/>
  <c r="AA11" i="5"/>
  <c r="AQ11" i="5"/>
  <c r="AR11" i="5"/>
  <c r="AS11" i="5"/>
  <c r="AE11" i="5"/>
  <c r="AF11" i="5"/>
  <c r="AG11" i="5"/>
  <c r="AH11" i="5"/>
  <c r="H11" i="5" s="1"/>
  <c r="S49" i="5"/>
  <c r="E49" i="5" s="1"/>
  <c r="T49" i="5"/>
  <c r="AB49" i="5"/>
  <c r="G49" i="5" s="1"/>
  <c r="Z49" i="5"/>
  <c r="AA49" i="5"/>
  <c r="AQ49" i="5"/>
  <c r="AT49" i="5"/>
  <c r="J49" i="5" s="1"/>
  <c r="AR49" i="5"/>
  <c r="AS49" i="5"/>
  <c r="AE49" i="5"/>
  <c r="AH49" i="5"/>
  <c r="H49" i="5" s="1"/>
  <c r="AF49" i="5"/>
  <c r="AG49" i="5"/>
  <c r="S27" i="5"/>
  <c r="T27" i="5"/>
  <c r="Z27" i="5"/>
  <c r="AA27" i="5"/>
  <c r="AQ27" i="5"/>
  <c r="AR27" i="5"/>
  <c r="AS27" i="5"/>
  <c r="AE27" i="5"/>
  <c r="AH27" i="5"/>
  <c r="H27" i="5" s="1"/>
  <c r="AF27" i="5"/>
  <c r="AG27" i="5"/>
  <c r="S5" i="5"/>
  <c r="T5" i="5"/>
  <c r="Z5" i="5"/>
  <c r="AA5" i="5"/>
  <c r="AQ5" i="5"/>
  <c r="AR5" i="5"/>
  <c r="AS5" i="5"/>
  <c r="AE5" i="5"/>
  <c r="AF5" i="5"/>
  <c r="AG5" i="5"/>
  <c r="S34" i="5"/>
  <c r="T34" i="5"/>
  <c r="Z34" i="5"/>
  <c r="AA34" i="5"/>
  <c r="AB34" i="5"/>
  <c r="G34" i="5" s="1"/>
  <c r="AQ34" i="5"/>
  <c r="AR34" i="5"/>
  <c r="AS34" i="5"/>
  <c r="AT34" i="5"/>
  <c r="J34" i="5" s="1"/>
  <c r="AE34" i="5"/>
  <c r="AF34" i="5"/>
  <c r="AG34" i="5"/>
  <c r="AH34" i="5"/>
  <c r="H34" i="5" s="1"/>
  <c r="S8" i="5"/>
  <c r="T8" i="5"/>
  <c r="Z8" i="5"/>
  <c r="AA8" i="5"/>
  <c r="AQ8" i="5"/>
  <c r="AR8" i="5"/>
  <c r="AS8" i="5"/>
  <c r="AE8" i="5"/>
  <c r="AF8" i="5"/>
  <c r="AG8" i="5"/>
  <c r="S26" i="5"/>
  <c r="T26" i="5"/>
  <c r="Z26" i="5"/>
  <c r="AA26" i="5"/>
  <c r="AQ26" i="5"/>
  <c r="AR26" i="5"/>
  <c r="AS26" i="5"/>
  <c r="AT26" i="5"/>
  <c r="J26" i="5" s="1"/>
  <c r="AE26" i="5"/>
  <c r="AF26" i="5"/>
  <c r="AG26" i="5"/>
  <c r="S28" i="5"/>
  <c r="T28" i="5"/>
  <c r="AB28" i="5"/>
  <c r="G28" i="5" s="1"/>
  <c r="Z28" i="5"/>
  <c r="AA28" i="5"/>
  <c r="AQ28" i="5"/>
  <c r="AR28" i="5"/>
  <c r="AS28" i="5"/>
  <c r="AE28" i="5"/>
  <c r="AF28" i="5"/>
  <c r="AG28" i="5"/>
  <c r="AH28" i="5"/>
  <c r="H28" i="5" s="1"/>
  <c r="S47" i="5"/>
  <c r="E47" i="5" s="1"/>
  <c r="T47" i="5"/>
  <c r="AB47" i="5"/>
  <c r="G47" i="5" s="1"/>
  <c r="Z47" i="5"/>
  <c r="AA47" i="5"/>
  <c r="AQ47" i="5"/>
  <c r="AR47" i="5"/>
  <c r="AS47" i="5"/>
  <c r="AT47" i="5"/>
  <c r="J47" i="5" s="1"/>
  <c r="AE47" i="5"/>
  <c r="AH47" i="5"/>
  <c r="H47" i="5" s="1"/>
  <c r="AF47" i="5"/>
  <c r="AG47" i="5"/>
  <c r="S10" i="5"/>
  <c r="T10" i="5"/>
  <c r="Z10" i="5"/>
  <c r="AA10" i="5"/>
  <c r="AQ10" i="5"/>
  <c r="AR10" i="5"/>
  <c r="AS10" i="5"/>
  <c r="AE10" i="5"/>
  <c r="AF10" i="5"/>
  <c r="AG10" i="5"/>
  <c r="S7" i="5"/>
  <c r="T7" i="5"/>
  <c r="Z7" i="5"/>
  <c r="AA7" i="5"/>
  <c r="AQ7" i="5"/>
  <c r="AR7" i="5"/>
  <c r="AS7" i="5"/>
  <c r="AE7" i="5"/>
  <c r="AF7" i="5"/>
  <c r="AG7" i="5"/>
  <c r="S24" i="5"/>
  <c r="T24" i="5"/>
  <c r="Z24" i="5"/>
  <c r="AA24" i="5"/>
  <c r="AQ24" i="5"/>
  <c r="AR24" i="5"/>
  <c r="AS24" i="5"/>
  <c r="AE24" i="5"/>
  <c r="AF24" i="5"/>
  <c r="AG24" i="5"/>
  <c r="AH24" i="5"/>
  <c r="H24" i="5" s="1"/>
  <c r="S35" i="5"/>
  <c r="T35" i="5"/>
  <c r="Z35" i="5"/>
  <c r="AA35" i="5"/>
  <c r="AQ35" i="5"/>
  <c r="AR35" i="5"/>
  <c r="AS35" i="5"/>
  <c r="AE35" i="5"/>
  <c r="AF35" i="5"/>
  <c r="AG35" i="5"/>
  <c r="AH35" i="5"/>
  <c r="H35" i="5" s="1"/>
  <c r="S52" i="5"/>
  <c r="T52" i="5"/>
  <c r="Z52" i="5"/>
  <c r="AA52" i="5"/>
  <c r="AQ52" i="5"/>
  <c r="AR52" i="5"/>
  <c r="AS52" i="5"/>
  <c r="AT52" i="5"/>
  <c r="J52" i="5" s="1"/>
  <c r="AE52" i="5"/>
  <c r="AF52" i="5"/>
  <c r="AG52" i="5"/>
  <c r="AH52" i="5"/>
  <c r="H52" i="5" s="1"/>
  <c r="S37" i="5"/>
  <c r="T37" i="5"/>
  <c r="Z37" i="5"/>
  <c r="AA37" i="5"/>
  <c r="AQ37" i="5"/>
  <c r="AR37" i="5"/>
  <c r="AS37" i="5"/>
  <c r="AE37" i="5"/>
  <c r="AF37" i="5"/>
  <c r="AG37" i="5"/>
  <c r="S33" i="5"/>
  <c r="T33" i="5"/>
  <c r="Z33" i="5"/>
  <c r="AA33" i="5"/>
  <c r="AQ33" i="5"/>
  <c r="AR33" i="5"/>
  <c r="AS33" i="5"/>
  <c r="AE33" i="5"/>
  <c r="AF33" i="5"/>
  <c r="AG33" i="5"/>
  <c r="AH33" i="5"/>
  <c r="H33" i="5" s="1"/>
  <c r="S41" i="5"/>
  <c r="T41" i="5"/>
  <c r="Z41" i="5"/>
  <c r="AA41" i="5"/>
  <c r="AQ41" i="5"/>
  <c r="AR41" i="5"/>
  <c r="AS41" i="5"/>
  <c r="AE41" i="5"/>
  <c r="AF41" i="5"/>
  <c r="AG41" i="5"/>
  <c r="S20" i="5"/>
  <c r="T20" i="5"/>
  <c r="Z20" i="5"/>
  <c r="AA20" i="5"/>
  <c r="AQ20" i="5"/>
  <c r="AR20" i="5"/>
  <c r="AS20" i="5"/>
  <c r="AE20" i="5"/>
  <c r="AF20" i="5"/>
  <c r="AG20" i="5"/>
  <c r="AH20" i="5"/>
  <c r="H20" i="5" s="1"/>
  <c r="S16" i="5"/>
  <c r="T16" i="5"/>
  <c r="Z16" i="5"/>
  <c r="AA16" i="5"/>
  <c r="AQ16" i="5"/>
  <c r="AR16" i="5"/>
  <c r="AS16" i="5"/>
  <c r="AE16" i="5"/>
  <c r="AF16" i="5"/>
  <c r="AG16" i="5"/>
  <c r="AH16" i="5"/>
  <c r="H16" i="5" s="1"/>
  <c r="S15" i="5"/>
  <c r="T15" i="5"/>
  <c r="Z15" i="5"/>
  <c r="AA15" i="5"/>
  <c r="AQ15" i="5"/>
  <c r="AR15" i="5"/>
  <c r="AS15" i="5"/>
  <c r="AE15" i="5"/>
  <c r="AF15" i="5"/>
  <c r="AG15" i="5"/>
  <c r="S31" i="5"/>
  <c r="T31" i="5"/>
  <c r="Z31" i="5"/>
  <c r="AA31" i="5"/>
  <c r="AQ31" i="5"/>
  <c r="AR31" i="5"/>
  <c r="AS31" i="5"/>
  <c r="AE31" i="5"/>
  <c r="AF31" i="5"/>
  <c r="AG31" i="5"/>
  <c r="AH31" i="5"/>
  <c r="H31" i="5" s="1"/>
  <c r="S18" i="5"/>
  <c r="T18" i="5"/>
  <c r="Z18" i="5"/>
  <c r="AA18" i="5"/>
  <c r="AQ18" i="5"/>
  <c r="AR18" i="5"/>
  <c r="AS18" i="5"/>
  <c r="AE18" i="5"/>
  <c r="AF18" i="5"/>
  <c r="AG18" i="5"/>
  <c r="S3" i="5"/>
  <c r="T3" i="5"/>
  <c r="Z3" i="5"/>
  <c r="AA3" i="5"/>
  <c r="AQ3" i="5"/>
  <c r="AR3" i="5"/>
  <c r="AS3" i="5"/>
  <c r="AE3" i="5"/>
  <c r="AF3" i="5"/>
  <c r="AG3" i="5"/>
  <c r="S38" i="5"/>
  <c r="T38" i="5"/>
  <c r="Z38" i="5"/>
  <c r="AA38" i="5"/>
  <c r="AQ38" i="5"/>
  <c r="AR38" i="5"/>
  <c r="AS38" i="5"/>
  <c r="AE38" i="5"/>
  <c r="AF38" i="5"/>
  <c r="AG38" i="5"/>
  <c r="AH38" i="5"/>
  <c r="H38" i="5" s="1"/>
  <c r="S45" i="5"/>
  <c r="T45" i="5"/>
  <c r="Z45" i="5"/>
  <c r="AA45" i="5"/>
  <c r="AB45" i="5"/>
  <c r="G45" i="5" s="1"/>
  <c r="AQ45" i="5"/>
  <c r="AR45" i="5"/>
  <c r="AS45" i="5"/>
  <c r="AT45" i="5"/>
  <c r="J45" i="5" s="1"/>
  <c r="AE45" i="5"/>
  <c r="AF45" i="5"/>
  <c r="AG45" i="5"/>
  <c r="AH45" i="5"/>
  <c r="H45" i="5" s="1"/>
  <c r="S46" i="5"/>
  <c r="T46" i="5"/>
  <c r="Z46" i="5"/>
  <c r="AA46" i="5"/>
  <c r="AB46" i="5"/>
  <c r="G46" i="5" s="1"/>
  <c r="AQ46" i="5"/>
  <c r="AR46" i="5"/>
  <c r="AS46" i="5"/>
  <c r="AE46" i="5"/>
  <c r="AF46" i="5"/>
  <c r="AG46" i="5"/>
  <c r="AH46" i="5"/>
  <c r="H46" i="5" s="1"/>
  <c r="S32" i="5"/>
  <c r="T32" i="5"/>
  <c r="Z32" i="5"/>
  <c r="AA32" i="5"/>
  <c r="AB32" i="5"/>
  <c r="G32" i="5" s="1"/>
  <c r="AQ32" i="5"/>
  <c r="AR32" i="5"/>
  <c r="AS32" i="5"/>
  <c r="AE32" i="5"/>
  <c r="AF32" i="5"/>
  <c r="AG32" i="5"/>
  <c r="AH32" i="5"/>
  <c r="H32" i="5" s="1"/>
  <c r="S44" i="5"/>
  <c r="T44" i="5"/>
  <c r="U44" i="5"/>
  <c r="F44" i="5" s="1"/>
  <c r="Z44" i="5"/>
  <c r="AA44" i="5"/>
  <c r="AQ44" i="5"/>
  <c r="AR44" i="5"/>
  <c r="AS44" i="5"/>
  <c r="AT44" i="5"/>
  <c r="J44" i="5" s="1"/>
  <c r="AE44" i="5"/>
  <c r="AF44" i="5"/>
  <c r="AG44" i="5"/>
  <c r="AH44" i="5"/>
  <c r="H44" i="5" s="1"/>
  <c r="S39" i="5"/>
  <c r="T39" i="5"/>
  <c r="U39" i="5"/>
  <c r="F39" i="5" s="1"/>
  <c r="Z39" i="5"/>
  <c r="AA39" i="5"/>
  <c r="AQ39" i="5"/>
  <c r="AR39" i="5"/>
  <c r="AS39" i="5"/>
  <c r="AT39" i="5"/>
  <c r="J39" i="5" s="1"/>
  <c r="AE39" i="5"/>
  <c r="AF39" i="5"/>
  <c r="AG39" i="5"/>
  <c r="AH39" i="5"/>
  <c r="H39" i="5" s="1"/>
  <c r="S29" i="5"/>
  <c r="T29" i="5"/>
  <c r="U29" i="5"/>
  <c r="F29" i="5" s="1"/>
  <c r="Z29" i="5"/>
  <c r="AA29" i="5"/>
  <c r="AB29" i="5"/>
  <c r="G29" i="5" s="1"/>
  <c r="AQ29" i="5"/>
  <c r="AR29" i="5"/>
  <c r="AS29" i="5"/>
  <c r="AE29" i="5"/>
  <c r="AF29" i="5"/>
  <c r="AG29" i="5"/>
  <c r="AH29" i="5"/>
  <c r="H29" i="5" s="1"/>
  <c r="S6" i="5"/>
  <c r="T6" i="5"/>
  <c r="Z6" i="5"/>
  <c r="AA6" i="5"/>
  <c r="AQ6" i="5"/>
  <c r="AR6" i="5"/>
  <c r="AS6" i="5"/>
  <c r="AE6" i="5"/>
  <c r="AF6" i="5"/>
  <c r="AG6" i="5"/>
  <c r="S14" i="5"/>
  <c r="T14" i="5"/>
  <c r="Z14" i="5"/>
  <c r="AA14" i="5"/>
  <c r="AQ14" i="5"/>
  <c r="AR14" i="5"/>
  <c r="AS14" i="5"/>
  <c r="AE14" i="5"/>
  <c r="AF14" i="5"/>
  <c r="AG14" i="5"/>
  <c r="AH14" i="5"/>
  <c r="H14" i="5" s="1"/>
  <c r="S4" i="5"/>
  <c r="T4" i="5"/>
  <c r="Z4" i="5"/>
  <c r="AA4" i="5"/>
  <c r="AR4" i="5"/>
  <c r="AS4" i="5"/>
  <c r="AE4" i="5"/>
  <c r="AF4" i="5"/>
  <c r="AG4" i="5"/>
  <c r="S50" i="5"/>
  <c r="T50" i="5"/>
  <c r="U50" i="5"/>
  <c r="F50" i="5" s="1"/>
  <c r="Z50" i="5"/>
  <c r="AA50" i="5"/>
  <c r="AB50" i="5"/>
  <c r="G50" i="5" s="1"/>
  <c r="AR50" i="5"/>
  <c r="AT50" i="5" s="1"/>
  <c r="J50" i="5" s="1"/>
  <c r="AS50" i="5"/>
  <c r="AE50" i="5"/>
  <c r="AF50" i="5"/>
  <c r="AG50" i="5"/>
  <c r="AH50" i="5"/>
  <c r="H50" i="5" s="1"/>
  <c r="S17" i="5"/>
  <c r="T17" i="5"/>
  <c r="Z17" i="5"/>
  <c r="AA17" i="5"/>
  <c r="AR17" i="5"/>
  <c r="AS17" i="5"/>
  <c r="AE17" i="5"/>
  <c r="AF17" i="5"/>
  <c r="AG17" i="5"/>
  <c r="AH17" i="5"/>
  <c r="H17" i="5" s="1"/>
  <c r="S42" i="5"/>
  <c r="T42" i="5"/>
  <c r="U42" i="5"/>
  <c r="F42" i="5" s="1"/>
  <c r="Z42" i="5"/>
  <c r="AA42" i="5"/>
  <c r="AB42" i="5"/>
  <c r="G42" i="5" s="1"/>
  <c r="AR42" i="5"/>
  <c r="AT42" i="5" s="1"/>
  <c r="J42" i="5" s="1"/>
  <c r="AS42" i="5"/>
  <c r="AE42" i="5"/>
  <c r="AF42" i="5"/>
  <c r="AG42" i="5"/>
  <c r="AH42" i="5"/>
  <c r="H42" i="5" s="1"/>
  <c r="S48" i="5"/>
  <c r="T48" i="5"/>
  <c r="U48" i="5"/>
  <c r="F48" i="5" s="1"/>
  <c r="Z48" i="5"/>
  <c r="AA48" i="5"/>
  <c r="AB48" i="5"/>
  <c r="G48" i="5" s="1"/>
  <c r="AR48" i="5"/>
  <c r="AT48" i="5" s="1"/>
  <c r="J48" i="5" s="1"/>
  <c r="AS48" i="5"/>
  <c r="AE48" i="5"/>
  <c r="AF48" i="5"/>
  <c r="AG48" i="5"/>
  <c r="AH48" i="5"/>
  <c r="H48" i="5" s="1"/>
  <c r="S43" i="5"/>
  <c r="T43" i="5"/>
  <c r="U43" i="5"/>
  <c r="F43" i="5" s="1"/>
  <c r="Z43" i="5"/>
  <c r="AA43" i="5"/>
  <c r="AB43" i="5"/>
  <c r="G43" i="5" s="1"/>
  <c r="AR43" i="5"/>
  <c r="AS43" i="5"/>
  <c r="AT43" i="5"/>
  <c r="J43" i="5" s="1"/>
  <c r="AE43" i="5"/>
  <c r="AF43" i="5"/>
  <c r="AG43" i="5"/>
  <c r="AH43" i="5"/>
  <c r="H43" i="5" s="1"/>
  <c r="S13" i="5"/>
  <c r="T13" i="5"/>
  <c r="Z13" i="5"/>
  <c r="AA13" i="5"/>
  <c r="AR13" i="5"/>
  <c r="AS13" i="5"/>
  <c r="AE13" i="5"/>
  <c r="AF13" i="5"/>
  <c r="AG13" i="5"/>
  <c r="AH13" i="5"/>
  <c r="H13" i="5" s="1"/>
  <c r="S51" i="5"/>
  <c r="T51" i="5"/>
  <c r="U51" i="5"/>
  <c r="F51" i="5" s="1"/>
  <c r="Z51" i="5"/>
  <c r="AA51" i="5"/>
  <c r="AB51" i="5"/>
  <c r="G51" i="5" s="1"/>
  <c r="AR51" i="5"/>
  <c r="AS51" i="5"/>
  <c r="AT51" i="5"/>
  <c r="J51" i="5" s="1"/>
  <c r="AE51" i="5"/>
  <c r="AF51" i="5"/>
  <c r="AG51" i="5"/>
  <c r="AH51" i="5"/>
  <c r="H51" i="5" s="1"/>
  <c r="S21" i="5"/>
  <c r="T21" i="5"/>
  <c r="Z21" i="5"/>
  <c r="AA21" i="5"/>
  <c r="AR21" i="5"/>
  <c r="AS21" i="5"/>
  <c r="AT21" i="5"/>
  <c r="J21" i="5" s="1"/>
  <c r="AE21" i="5"/>
  <c r="AF21" i="5"/>
  <c r="AG21" i="5"/>
  <c r="AH21" i="5"/>
  <c r="H21" i="5" s="1"/>
  <c r="S40" i="5"/>
  <c r="T40" i="5"/>
  <c r="Z40" i="5"/>
  <c r="AA40" i="5"/>
  <c r="AR40" i="5"/>
  <c r="AS40" i="5"/>
  <c r="AT40" i="5"/>
  <c r="J40" i="5" s="1"/>
  <c r="AE40" i="5"/>
  <c r="AF40" i="5"/>
  <c r="AG40" i="5"/>
  <c r="AH40" i="5"/>
  <c r="H40" i="5" s="1"/>
  <c r="S9" i="5"/>
  <c r="T9" i="5"/>
  <c r="Z9" i="5"/>
  <c r="AA9" i="5"/>
  <c r="AR9" i="5"/>
  <c r="AS9" i="5"/>
  <c r="AE9" i="5"/>
  <c r="AF9" i="5"/>
  <c r="AG9" i="5"/>
  <c r="AH9" i="5"/>
  <c r="H9" i="5" s="1"/>
  <c r="R31" i="1"/>
  <c r="S31" i="1"/>
  <c r="T31" i="1"/>
  <c r="Y31" i="1"/>
  <c r="Z31" i="1"/>
  <c r="AQ31" i="1"/>
  <c r="AR31" i="1"/>
  <c r="AS31" i="1"/>
  <c r="AD31" i="1"/>
  <c r="AE31" i="1"/>
  <c r="AF31" i="1"/>
  <c r="R13" i="1"/>
  <c r="S13" i="1"/>
  <c r="T13" i="1"/>
  <c r="Y13" i="1"/>
  <c r="Z13" i="1"/>
  <c r="AQ4" i="1"/>
  <c r="AR4" i="1"/>
  <c r="AS4" i="1"/>
  <c r="AD4" i="1"/>
  <c r="AE4" i="1"/>
  <c r="AF4" i="1"/>
  <c r="R39" i="1"/>
  <c r="S39" i="1"/>
  <c r="T39" i="1"/>
  <c r="Y39" i="1"/>
  <c r="Z39" i="1"/>
  <c r="AQ39" i="1"/>
  <c r="AR39" i="1"/>
  <c r="AS39" i="1"/>
  <c r="AD39" i="1"/>
  <c r="AE39" i="1"/>
  <c r="AF39" i="1"/>
  <c r="R17" i="1"/>
  <c r="S17" i="1"/>
  <c r="T17" i="1"/>
  <c r="Y17" i="1"/>
  <c r="Z17" i="1"/>
  <c r="AQ13" i="1"/>
  <c r="AR13" i="1"/>
  <c r="AS13" i="1"/>
  <c r="AD13" i="1"/>
  <c r="AE13" i="1"/>
  <c r="AF13" i="1"/>
  <c r="R21" i="1"/>
  <c r="S21" i="1"/>
  <c r="T21" i="1"/>
  <c r="Y21" i="1"/>
  <c r="AA21" i="1" s="1"/>
  <c r="G21" i="1" s="1"/>
  <c r="Z21" i="1"/>
  <c r="AQ5" i="1"/>
  <c r="AR5" i="1"/>
  <c r="AS5" i="1"/>
  <c r="AD5" i="1"/>
  <c r="AE5" i="1"/>
  <c r="AF5" i="1"/>
  <c r="R47" i="1"/>
  <c r="S47" i="1"/>
  <c r="T47" i="1"/>
  <c r="Y47" i="1"/>
  <c r="Z47" i="1"/>
  <c r="AQ32" i="1"/>
  <c r="AR32" i="1"/>
  <c r="AS32" i="1"/>
  <c r="AD32" i="1"/>
  <c r="AE32" i="1"/>
  <c r="AF32" i="1"/>
  <c r="R8" i="1"/>
  <c r="S8" i="1"/>
  <c r="T8" i="1"/>
  <c r="Y8" i="1"/>
  <c r="Z8" i="1"/>
  <c r="AQ16" i="1"/>
  <c r="AR16" i="1"/>
  <c r="AS16" i="1"/>
  <c r="AD16" i="1"/>
  <c r="AE16" i="1"/>
  <c r="AF16" i="1"/>
  <c r="R41" i="1"/>
  <c r="S41" i="1"/>
  <c r="T41" i="1"/>
  <c r="Y41" i="1"/>
  <c r="Z41" i="1"/>
  <c r="AQ95" i="1"/>
  <c r="AR95" i="1"/>
  <c r="AS95" i="1"/>
  <c r="AD95" i="1"/>
  <c r="AE95" i="1"/>
  <c r="AF95" i="1"/>
  <c r="R66" i="1"/>
  <c r="S66" i="1"/>
  <c r="T66" i="1"/>
  <c r="Y66" i="1"/>
  <c r="Z66" i="1"/>
  <c r="AQ66" i="1"/>
  <c r="AR66" i="1"/>
  <c r="AS66" i="1"/>
  <c r="AD66" i="1"/>
  <c r="AE66" i="1"/>
  <c r="AF66" i="1"/>
  <c r="AG66" i="1"/>
  <c r="H66" i="1" s="1"/>
  <c r="R18" i="1"/>
  <c r="S18" i="1"/>
  <c r="T18" i="1"/>
  <c r="Y18" i="1"/>
  <c r="Z18" i="1"/>
  <c r="AQ18" i="1"/>
  <c r="AR18" i="1"/>
  <c r="AS18" i="1"/>
  <c r="AD18" i="1"/>
  <c r="AE18" i="1"/>
  <c r="AF18" i="1"/>
  <c r="AG18" i="1"/>
  <c r="H18" i="1" s="1"/>
  <c r="R26" i="1"/>
  <c r="S26" i="1"/>
  <c r="T26" i="1"/>
  <c r="Y26" i="1"/>
  <c r="Z26" i="1"/>
  <c r="AQ48" i="1"/>
  <c r="AR48" i="1"/>
  <c r="AS48" i="1"/>
  <c r="AD48" i="1"/>
  <c r="AE48" i="1"/>
  <c r="AF48" i="1"/>
  <c r="R15" i="1"/>
  <c r="S15" i="1"/>
  <c r="T15" i="1"/>
  <c r="Y15" i="1"/>
  <c r="Z15" i="1"/>
  <c r="AQ47" i="1"/>
  <c r="AR47" i="1"/>
  <c r="AS47" i="1"/>
  <c r="AD47" i="1"/>
  <c r="AE47" i="1"/>
  <c r="AF47" i="1"/>
  <c r="R49" i="1"/>
  <c r="S49" i="1"/>
  <c r="T49" i="1"/>
  <c r="Y49" i="1"/>
  <c r="Z49" i="1"/>
  <c r="AQ28" i="1"/>
  <c r="AR28" i="1"/>
  <c r="AS28" i="1"/>
  <c r="AD28" i="1"/>
  <c r="AE28" i="1"/>
  <c r="AF28" i="1"/>
  <c r="R33" i="1"/>
  <c r="S33" i="1"/>
  <c r="T33" i="1"/>
  <c r="Y33" i="1"/>
  <c r="Z33" i="1"/>
  <c r="AQ80" i="1"/>
  <c r="AR80" i="1"/>
  <c r="AS80" i="1"/>
  <c r="AD80" i="1"/>
  <c r="AE80" i="1"/>
  <c r="AF80" i="1"/>
  <c r="R19" i="1"/>
  <c r="S19" i="1"/>
  <c r="T19" i="1"/>
  <c r="Y19" i="1"/>
  <c r="Z19" i="1"/>
  <c r="AQ7" i="1"/>
  <c r="AR7" i="1"/>
  <c r="AS7" i="1"/>
  <c r="AD7" i="1"/>
  <c r="AE7" i="1"/>
  <c r="AF7" i="1"/>
  <c r="R67" i="1"/>
  <c r="S67" i="1"/>
  <c r="T67" i="1"/>
  <c r="Y67" i="1"/>
  <c r="Z67" i="1"/>
  <c r="AQ67" i="1"/>
  <c r="AR67" i="1"/>
  <c r="AS67" i="1"/>
  <c r="AD67" i="1"/>
  <c r="AE67" i="1"/>
  <c r="AF67" i="1"/>
  <c r="AG67" i="1"/>
  <c r="H67" i="1" s="1"/>
  <c r="R23" i="1"/>
  <c r="S23" i="1"/>
  <c r="T23" i="1"/>
  <c r="Y23" i="1"/>
  <c r="Z23" i="1"/>
  <c r="AQ11" i="1"/>
  <c r="AR11" i="1"/>
  <c r="AS11" i="1"/>
  <c r="AD11" i="1"/>
  <c r="AE11" i="1"/>
  <c r="AF11" i="1"/>
  <c r="R7" i="1"/>
  <c r="S7" i="1"/>
  <c r="T7" i="1"/>
  <c r="Y7" i="1"/>
  <c r="Z7" i="1"/>
  <c r="AQ19" i="1"/>
  <c r="AR19" i="1"/>
  <c r="AS19" i="1"/>
  <c r="AD19" i="1"/>
  <c r="AE19" i="1"/>
  <c r="AF19" i="1"/>
  <c r="AG19" i="1"/>
  <c r="R78" i="1"/>
  <c r="S78" i="1"/>
  <c r="T78" i="1"/>
  <c r="Y78" i="1"/>
  <c r="Z78" i="1"/>
  <c r="AQ78" i="1"/>
  <c r="AR78" i="1"/>
  <c r="AS78" i="1"/>
  <c r="AD78" i="1"/>
  <c r="AE78" i="1"/>
  <c r="AF78" i="1"/>
  <c r="AG78" i="1"/>
  <c r="H78" i="1" s="1"/>
  <c r="R27" i="1"/>
  <c r="S27" i="1"/>
  <c r="T27" i="1"/>
  <c r="Y27" i="1"/>
  <c r="Z27" i="1"/>
  <c r="AQ27" i="1"/>
  <c r="AR27" i="1"/>
  <c r="AS27" i="1"/>
  <c r="AD27" i="1"/>
  <c r="AE27" i="1"/>
  <c r="AF27" i="1"/>
  <c r="R40" i="1"/>
  <c r="S40" i="1"/>
  <c r="T40" i="1"/>
  <c r="Y40" i="1"/>
  <c r="Z40" i="1"/>
  <c r="AQ41" i="1"/>
  <c r="AR41" i="1"/>
  <c r="AS41" i="1"/>
  <c r="AD41" i="1"/>
  <c r="AE41" i="1"/>
  <c r="AF41" i="1"/>
  <c r="R24" i="1"/>
  <c r="S24" i="1"/>
  <c r="T24" i="1"/>
  <c r="Y24" i="1"/>
  <c r="Z24" i="1"/>
  <c r="AQ24" i="1"/>
  <c r="AR24" i="1"/>
  <c r="AS24" i="1"/>
  <c r="AD24" i="1"/>
  <c r="AE24" i="1"/>
  <c r="AF24" i="1"/>
  <c r="AG24" i="1"/>
  <c r="H24" i="1" s="1"/>
  <c r="R28" i="1"/>
  <c r="S28" i="1"/>
  <c r="T28" i="1"/>
  <c r="Y28" i="1"/>
  <c r="Z28" i="1"/>
  <c r="AQ14" i="1"/>
  <c r="AR14" i="1"/>
  <c r="AS14" i="1"/>
  <c r="AD14" i="1"/>
  <c r="AE14" i="1"/>
  <c r="AF14" i="1"/>
  <c r="AG14" i="1"/>
  <c r="R76" i="1"/>
  <c r="S76" i="1"/>
  <c r="T76" i="1"/>
  <c r="Y76" i="1"/>
  <c r="Z76" i="1"/>
  <c r="AQ76" i="1"/>
  <c r="AR76" i="1"/>
  <c r="AS76" i="1"/>
  <c r="AD76" i="1"/>
  <c r="AE76" i="1"/>
  <c r="AF76" i="1"/>
  <c r="R11" i="1"/>
  <c r="S11" i="1"/>
  <c r="T11" i="1"/>
  <c r="Y11" i="1"/>
  <c r="Z11" i="1"/>
  <c r="AQ6" i="1"/>
  <c r="AR6" i="1"/>
  <c r="AS6" i="1"/>
  <c r="AD6" i="1"/>
  <c r="AE6" i="1"/>
  <c r="AF6" i="1"/>
  <c r="R32" i="1"/>
  <c r="S32" i="1"/>
  <c r="T32" i="1"/>
  <c r="Y32" i="1"/>
  <c r="Z32" i="1"/>
  <c r="AR71" i="1"/>
  <c r="AS71" i="1"/>
  <c r="AD71" i="1"/>
  <c r="AE71" i="1"/>
  <c r="AF71" i="1"/>
  <c r="R16" i="1"/>
  <c r="S16" i="1"/>
  <c r="T16" i="1"/>
  <c r="Y16" i="1"/>
  <c r="Z16" i="1"/>
  <c r="AR40" i="1"/>
  <c r="AS40" i="1"/>
  <c r="AD40" i="1"/>
  <c r="AE40" i="1"/>
  <c r="AF40" i="1"/>
  <c r="R45" i="1"/>
  <c r="S45" i="1"/>
  <c r="T45" i="1"/>
  <c r="Y45" i="1"/>
  <c r="Z45" i="1"/>
  <c r="AR46" i="1"/>
  <c r="AS46" i="1"/>
  <c r="AT46" i="1"/>
  <c r="AD46" i="1"/>
  <c r="AE46" i="1"/>
  <c r="AF46" i="1"/>
  <c r="R42" i="1"/>
  <c r="S42" i="1"/>
  <c r="T42" i="1"/>
  <c r="Y42" i="1"/>
  <c r="Z42" i="1"/>
  <c r="AA42" i="1"/>
  <c r="G42" i="1" s="1"/>
  <c r="AQ3" i="1"/>
  <c r="AR3" i="1"/>
  <c r="AS3" i="1"/>
  <c r="AD3" i="1"/>
  <c r="AE3" i="1"/>
  <c r="AG3" i="1" s="1"/>
  <c r="AF3" i="1"/>
  <c r="R72" i="1"/>
  <c r="S72" i="1"/>
  <c r="T72" i="1"/>
  <c r="Y72" i="1"/>
  <c r="Z72" i="1"/>
  <c r="AA72" i="1"/>
  <c r="G72" i="1" s="1"/>
  <c r="AR72" i="1"/>
  <c r="AS72" i="1"/>
  <c r="AD72" i="1"/>
  <c r="AE72" i="1"/>
  <c r="AF72" i="1"/>
  <c r="AG72" i="1"/>
  <c r="H72" i="1" s="1"/>
  <c r="R90" i="1"/>
  <c r="S90" i="1"/>
  <c r="T90" i="1"/>
  <c r="U90" i="1"/>
  <c r="F90" i="1" s="1"/>
  <c r="Y90" i="1"/>
  <c r="Z90" i="1"/>
  <c r="AA90" i="1" s="1"/>
  <c r="G90" i="1" s="1"/>
  <c r="AR90" i="1"/>
  <c r="AS90" i="1"/>
  <c r="AD90" i="1"/>
  <c r="AE90" i="1"/>
  <c r="AF90" i="1"/>
  <c r="AG90" i="1"/>
  <c r="H90" i="1" s="1"/>
  <c r="R57" i="1"/>
  <c r="S57" i="1"/>
  <c r="T57" i="1"/>
  <c r="Y57" i="1"/>
  <c r="Z57" i="1"/>
  <c r="AR57" i="1"/>
  <c r="AS57" i="1"/>
  <c r="AD57" i="1"/>
  <c r="AE57" i="1"/>
  <c r="AF57" i="1"/>
  <c r="R79" i="1"/>
  <c r="S79" i="1"/>
  <c r="T79" i="1"/>
  <c r="Y79" i="1"/>
  <c r="Z79" i="1"/>
  <c r="AA79" i="1"/>
  <c r="G79" i="1" s="1"/>
  <c r="AQ79" i="1"/>
  <c r="AR79" i="1"/>
  <c r="AS79" i="1"/>
  <c r="AD79" i="1"/>
  <c r="AE79" i="1"/>
  <c r="AF79" i="1"/>
  <c r="R25" i="1"/>
  <c r="S25" i="1"/>
  <c r="T25" i="1"/>
  <c r="Y25" i="1"/>
  <c r="Z25" i="1"/>
  <c r="AQ25" i="1"/>
  <c r="AR25" i="1"/>
  <c r="AS25" i="1"/>
  <c r="AD25" i="1"/>
  <c r="AE25" i="1"/>
  <c r="AF25" i="1"/>
  <c r="AG25" i="1"/>
  <c r="H25" i="1" s="1"/>
  <c r="R77" i="1"/>
  <c r="S77" i="1"/>
  <c r="T77" i="1"/>
  <c r="Y77" i="1"/>
  <c r="Z77" i="1"/>
  <c r="AQ77" i="1"/>
  <c r="AR77" i="1"/>
  <c r="AS77" i="1"/>
  <c r="AD77" i="1"/>
  <c r="AE77" i="1"/>
  <c r="AF77" i="1"/>
  <c r="AG77" i="1"/>
  <c r="H77" i="1" s="1"/>
  <c r="R54" i="1"/>
  <c r="S54" i="1"/>
  <c r="T54" i="1"/>
  <c r="Y54" i="1"/>
  <c r="Z54" i="1"/>
  <c r="AA54" i="1"/>
  <c r="G54" i="1" s="1"/>
  <c r="AQ54" i="1"/>
  <c r="AR54" i="1"/>
  <c r="AS54" i="1"/>
  <c r="AD54" i="1"/>
  <c r="AE54" i="1"/>
  <c r="AF54" i="1"/>
  <c r="AG54" i="1"/>
  <c r="H54" i="1" s="1"/>
  <c r="R35" i="1"/>
  <c r="S35" i="1"/>
  <c r="T35" i="1"/>
  <c r="Y35" i="1"/>
  <c r="Z35" i="1"/>
  <c r="AQ35" i="1"/>
  <c r="AR35" i="1"/>
  <c r="AS35" i="1"/>
  <c r="AD35" i="1"/>
  <c r="AE35" i="1"/>
  <c r="AF35" i="1"/>
  <c r="AG35" i="1"/>
  <c r="H35" i="1" s="1"/>
  <c r="R38" i="1"/>
  <c r="S38" i="1"/>
  <c r="T38" i="1"/>
  <c r="Y38" i="1"/>
  <c r="Z38" i="1"/>
  <c r="AA38" i="1"/>
  <c r="G38" i="1" s="1"/>
  <c r="AQ38" i="1"/>
  <c r="AR38" i="1"/>
  <c r="AS38" i="1"/>
  <c r="AD38" i="1"/>
  <c r="AE38" i="1"/>
  <c r="AF38" i="1"/>
  <c r="AG38" i="1"/>
  <c r="H38" i="1" s="1"/>
  <c r="R95" i="1"/>
  <c r="S95" i="1"/>
  <c r="T95" i="1"/>
  <c r="Y95" i="1"/>
  <c r="Z95" i="1"/>
  <c r="AQ45" i="1"/>
  <c r="AR45" i="1"/>
  <c r="AS45" i="1"/>
  <c r="AD45" i="1"/>
  <c r="AE45" i="1"/>
  <c r="AF45" i="1"/>
  <c r="R60" i="1"/>
  <c r="S60" i="1"/>
  <c r="T60" i="1"/>
  <c r="Y60" i="1"/>
  <c r="Z60" i="1"/>
  <c r="AR10" i="1"/>
  <c r="AS10" i="1"/>
  <c r="AD10" i="1"/>
  <c r="AE10" i="1"/>
  <c r="AF10" i="1"/>
  <c r="R46" i="1"/>
  <c r="S46" i="1"/>
  <c r="T46" i="1"/>
  <c r="Y46" i="1"/>
  <c r="Z46" i="1"/>
  <c r="AR60" i="1"/>
  <c r="AT60" i="1" s="1"/>
  <c r="AS60" i="1"/>
  <c r="AD60" i="1"/>
  <c r="AE60" i="1"/>
  <c r="AF60" i="1"/>
  <c r="AG60" i="1"/>
  <c r="R56" i="1"/>
  <c r="S56" i="1"/>
  <c r="T56" i="1"/>
  <c r="U56" i="1"/>
  <c r="F56" i="1" s="1"/>
  <c r="Y56" i="1"/>
  <c r="Z56" i="1"/>
  <c r="AA56" i="1"/>
  <c r="G56" i="1" s="1"/>
  <c r="AR56" i="1"/>
  <c r="AS56" i="1"/>
  <c r="AD56" i="1"/>
  <c r="AE56" i="1"/>
  <c r="AF56" i="1"/>
  <c r="AG56" i="1"/>
  <c r="H56" i="1" s="1"/>
  <c r="R4" i="1"/>
  <c r="S4" i="1"/>
  <c r="T4" i="1"/>
  <c r="Y4" i="1"/>
  <c r="Z4" i="1"/>
  <c r="AR23" i="1"/>
  <c r="AS23" i="1"/>
  <c r="AD23" i="1"/>
  <c r="AE23" i="1"/>
  <c r="AF23" i="1"/>
  <c r="AG23" i="1"/>
  <c r="R71" i="1"/>
  <c r="S71" i="1"/>
  <c r="T71" i="1"/>
  <c r="Y71" i="1"/>
  <c r="Z71" i="1"/>
  <c r="AR21" i="1"/>
  <c r="AS21" i="1"/>
  <c r="AD21" i="1"/>
  <c r="AE21" i="1"/>
  <c r="AF21" i="1"/>
  <c r="R73" i="1"/>
  <c r="S73" i="1"/>
  <c r="T73" i="1"/>
  <c r="U73" i="1"/>
  <c r="F73" i="1" s="1"/>
  <c r="Y73" i="1"/>
  <c r="Z73" i="1"/>
  <c r="AA73" i="1"/>
  <c r="G73" i="1" s="1"/>
  <c r="AR73" i="1"/>
  <c r="AS73" i="1"/>
  <c r="AD73" i="1"/>
  <c r="AE73" i="1"/>
  <c r="AF73" i="1"/>
  <c r="AG73" i="1"/>
  <c r="H73" i="1" s="1"/>
  <c r="R14" i="1"/>
  <c r="S14" i="1"/>
  <c r="T14" i="1"/>
  <c r="Y14" i="1"/>
  <c r="Z14" i="1"/>
  <c r="AR17" i="1"/>
  <c r="AS17" i="1"/>
  <c r="AD17" i="1"/>
  <c r="AE17" i="1"/>
  <c r="AF17" i="1"/>
  <c r="AG17" i="1"/>
  <c r="R6" i="1"/>
  <c r="S6" i="1"/>
  <c r="T6" i="1"/>
  <c r="Y6" i="1"/>
  <c r="Z6" i="1"/>
  <c r="AR26" i="1"/>
  <c r="AS26" i="1"/>
  <c r="AD26" i="1"/>
  <c r="AE26" i="1"/>
  <c r="AF26" i="1"/>
  <c r="R5" i="1"/>
  <c r="S5" i="1"/>
  <c r="T5" i="1"/>
  <c r="Y5" i="1"/>
  <c r="Z5" i="1"/>
  <c r="AR33" i="1"/>
  <c r="AS33" i="1"/>
  <c r="AD33" i="1"/>
  <c r="AE33" i="1"/>
  <c r="AF33" i="1"/>
  <c r="R10" i="1"/>
  <c r="S10" i="1"/>
  <c r="T10" i="1"/>
  <c r="Y10" i="1"/>
  <c r="Z10" i="1"/>
  <c r="AR49" i="1"/>
  <c r="AS49" i="1"/>
  <c r="AD49" i="1"/>
  <c r="AE49" i="1"/>
  <c r="AF49" i="1"/>
  <c r="AG49" i="1"/>
  <c r="R80" i="1"/>
  <c r="S80" i="1"/>
  <c r="T80" i="1"/>
  <c r="Y80" i="1"/>
  <c r="Z80" i="1"/>
  <c r="AR42" i="1"/>
  <c r="AS42" i="1"/>
  <c r="AD42" i="1"/>
  <c r="AE42" i="1"/>
  <c r="AF42" i="1"/>
  <c r="AG42" i="1"/>
  <c r="R48" i="1"/>
  <c r="S48" i="1"/>
  <c r="T48" i="1"/>
  <c r="Y48" i="1"/>
  <c r="Z48" i="1"/>
  <c r="AA48" i="1"/>
  <c r="G48" i="1" s="1"/>
  <c r="AR15" i="1"/>
  <c r="AS15" i="1"/>
  <c r="AD15" i="1"/>
  <c r="AE15" i="1"/>
  <c r="AF15" i="1"/>
  <c r="AG15" i="1"/>
  <c r="R34" i="1"/>
  <c r="S34" i="1"/>
  <c r="T34" i="1"/>
  <c r="Y34" i="1"/>
  <c r="Z34" i="1"/>
  <c r="AA34" i="1"/>
  <c r="G34" i="1" s="1"/>
  <c r="AR34" i="1"/>
  <c r="AS34" i="1"/>
  <c r="AD34" i="1"/>
  <c r="AE34" i="1"/>
  <c r="AF34" i="1"/>
  <c r="AG34" i="1"/>
  <c r="H34" i="1" s="1"/>
  <c r="R22" i="1"/>
  <c r="S22" i="1"/>
  <c r="T22" i="1"/>
  <c r="Y22" i="1"/>
  <c r="Z22" i="1"/>
  <c r="AA22" i="1"/>
  <c r="G22" i="1" s="1"/>
  <c r="AR22" i="1"/>
  <c r="AS22" i="1"/>
  <c r="AD22" i="1"/>
  <c r="AE22" i="1"/>
  <c r="AF22" i="1"/>
  <c r="AG22" i="1"/>
  <c r="H22" i="1" s="1"/>
  <c r="R36" i="1"/>
  <c r="S36" i="1"/>
  <c r="T36" i="1"/>
  <c r="Y36" i="1"/>
  <c r="Z36" i="1"/>
  <c r="AR36" i="1"/>
  <c r="AS36" i="1"/>
  <c r="AD36" i="1"/>
  <c r="AE36" i="1"/>
  <c r="AF36" i="1"/>
  <c r="AG36" i="1"/>
  <c r="H36" i="1" s="1"/>
  <c r="R61" i="1"/>
  <c r="S61" i="1"/>
  <c r="T61" i="1"/>
  <c r="Y61" i="1"/>
  <c r="Z61" i="1"/>
  <c r="AA61" i="1"/>
  <c r="G61" i="1" s="1"/>
  <c r="AR61" i="1"/>
  <c r="AS61" i="1"/>
  <c r="AD61" i="1"/>
  <c r="AE61" i="1"/>
  <c r="AF61" i="1"/>
  <c r="AG61" i="1"/>
  <c r="H61" i="1" s="1"/>
  <c r="R75" i="1"/>
  <c r="S75" i="1"/>
  <c r="T75" i="1"/>
  <c r="Y75" i="1"/>
  <c r="Z75" i="1"/>
  <c r="AA75" i="1"/>
  <c r="G75" i="1" s="1"/>
  <c r="AR75" i="1"/>
  <c r="AS75" i="1"/>
  <c r="AD75" i="1"/>
  <c r="AE75" i="1"/>
  <c r="AF75" i="1"/>
  <c r="AG75" i="1"/>
  <c r="H75" i="1" s="1"/>
  <c r="R12" i="1"/>
  <c r="S12" i="1"/>
  <c r="T12" i="1"/>
  <c r="U12" i="1"/>
  <c r="F12" i="1" s="1"/>
  <c r="Y12" i="1"/>
  <c r="Z12" i="1"/>
  <c r="AR12" i="1"/>
  <c r="AS12" i="1"/>
  <c r="AD12" i="1"/>
  <c r="AE12" i="1"/>
  <c r="AF12" i="1"/>
  <c r="R62" i="1"/>
  <c r="S62" i="1"/>
  <c r="T62" i="1"/>
  <c r="Y62" i="1"/>
  <c r="Z62" i="1"/>
  <c r="AA62" i="1"/>
  <c r="G62" i="1" s="1"/>
  <c r="AR62" i="1"/>
  <c r="AS62" i="1"/>
  <c r="AD62" i="1"/>
  <c r="AE62" i="1"/>
  <c r="AF62" i="1"/>
  <c r="AG62" i="1"/>
  <c r="H62" i="1" s="1"/>
  <c r="R29" i="1"/>
  <c r="S29" i="1"/>
  <c r="T29" i="1"/>
  <c r="Y29" i="1"/>
  <c r="Z29" i="1"/>
  <c r="AA29" i="1"/>
  <c r="G29" i="1" s="1"/>
  <c r="AR29" i="1"/>
  <c r="AS29" i="1"/>
  <c r="AD29" i="1"/>
  <c r="AE29" i="1"/>
  <c r="AF29" i="1"/>
  <c r="AG29" i="1"/>
  <c r="H29" i="1" s="1"/>
  <c r="R30" i="1"/>
  <c r="S30" i="1"/>
  <c r="T30" i="1"/>
  <c r="U30" i="1"/>
  <c r="F30" i="1" s="1"/>
  <c r="Y30" i="1"/>
  <c r="Z30" i="1"/>
  <c r="AR30" i="1"/>
  <c r="AS30" i="1"/>
  <c r="AD30" i="1"/>
  <c r="AE30" i="1"/>
  <c r="AF30" i="1"/>
  <c r="AG30" i="1"/>
  <c r="H30" i="1" s="1"/>
  <c r="R50" i="1"/>
  <c r="S50" i="1"/>
  <c r="T50" i="1"/>
  <c r="U50" i="1"/>
  <c r="F50" i="1" s="1"/>
  <c r="Y50" i="1"/>
  <c r="Z50" i="1"/>
  <c r="AA50" i="1"/>
  <c r="G50" i="1" s="1"/>
  <c r="AR50" i="1"/>
  <c r="AS50" i="1"/>
  <c r="AD50" i="1"/>
  <c r="AE50" i="1"/>
  <c r="AF50" i="1"/>
  <c r="AG50" i="1"/>
  <c r="H50" i="1" s="1"/>
  <c r="R51" i="1"/>
  <c r="S51" i="1"/>
  <c r="T51" i="1"/>
  <c r="Y51" i="1"/>
  <c r="Z51" i="1"/>
  <c r="AA51" i="1"/>
  <c r="G51" i="1" s="1"/>
  <c r="AR51" i="1"/>
  <c r="AS51" i="1"/>
  <c r="AD51" i="1"/>
  <c r="AE51" i="1"/>
  <c r="AF51" i="1"/>
  <c r="AG51" i="1"/>
  <c r="H51" i="1" s="1"/>
  <c r="R37" i="1"/>
  <c r="S37" i="1"/>
  <c r="T37" i="1"/>
  <c r="U37" i="1"/>
  <c r="F37" i="1" s="1"/>
  <c r="Y37" i="1"/>
  <c r="Z37" i="1"/>
  <c r="AA37" i="1"/>
  <c r="G37" i="1" s="1"/>
  <c r="AR37" i="1"/>
  <c r="AS37" i="1"/>
  <c r="AD37" i="1"/>
  <c r="AE37" i="1"/>
  <c r="AF37" i="1"/>
  <c r="AG37" i="1"/>
  <c r="H37" i="1" s="1"/>
  <c r="R63" i="1"/>
  <c r="S63" i="1"/>
  <c r="T63" i="1"/>
  <c r="U63" i="1"/>
  <c r="F63" i="1" s="1"/>
  <c r="Y63" i="1"/>
  <c r="Z63" i="1"/>
  <c r="AA63" i="1"/>
  <c r="G63" i="1" s="1"/>
  <c r="AR63" i="1"/>
  <c r="AS63" i="1"/>
  <c r="AD63" i="1"/>
  <c r="AE63" i="1"/>
  <c r="AF63" i="1"/>
  <c r="AG63" i="1"/>
  <c r="H63" i="1" s="1"/>
  <c r="R64" i="1"/>
  <c r="S64" i="1"/>
  <c r="T64" i="1"/>
  <c r="U64" i="1"/>
  <c r="F64" i="1" s="1"/>
  <c r="Y64" i="1"/>
  <c r="Z64" i="1"/>
  <c r="AA64" i="1"/>
  <c r="G64" i="1" s="1"/>
  <c r="AR64" i="1"/>
  <c r="AS64" i="1"/>
  <c r="AD64" i="1"/>
  <c r="AE64" i="1"/>
  <c r="AF64" i="1"/>
  <c r="AG64" i="1"/>
  <c r="H64" i="1" s="1"/>
  <c r="R65" i="1"/>
  <c r="S65" i="1"/>
  <c r="T65" i="1"/>
  <c r="U65" i="1"/>
  <c r="F65" i="1" s="1"/>
  <c r="Y65" i="1"/>
  <c r="Z65" i="1"/>
  <c r="AA65" i="1"/>
  <c r="G65" i="1" s="1"/>
  <c r="AR65" i="1"/>
  <c r="AS65" i="1"/>
  <c r="AD65" i="1"/>
  <c r="AE65" i="1"/>
  <c r="AF65" i="1"/>
  <c r="AG65" i="1"/>
  <c r="H65" i="1" s="1"/>
  <c r="R58" i="1"/>
  <c r="S58" i="1"/>
  <c r="T58" i="1"/>
  <c r="U58" i="1"/>
  <c r="F58" i="1" s="1"/>
  <c r="Y58" i="1"/>
  <c r="Z58" i="1"/>
  <c r="AR58" i="1"/>
  <c r="AS58" i="1"/>
  <c r="AD58" i="1"/>
  <c r="AE58" i="1"/>
  <c r="AF58" i="1"/>
  <c r="AG58" i="1"/>
  <c r="H58" i="1" s="1"/>
  <c r="R52" i="1"/>
  <c r="S52" i="1"/>
  <c r="T52" i="1"/>
  <c r="U52" i="1"/>
  <c r="F52" i="1" s="1"/>
  <c r="Y52" i="1"/>
  <c r="Z52" i="1"/>
  <c r="AA52" i="1"/>
  <c r="G52" i="1" s="1"/>
  <c r="AR52" i="1"/>
  <c r="AS52" i="1"/>
  <c r="AD52" i="1"/>
  <c r="AE52" i="1"/>
  <c r="AF52" i="1"/>
  <c r="AG52" i="1"/>
  <c r="H52" i="1" s="1"/>
  <c r="AA67" i="1"/>
  <c r="G67" i="1" s="1"/>
  <c r="AG48" i="1"/>
  <c r="AG95" i="1"/>
  <c r="AA78" i="1"/>
  <c r="G78" i="1" s="1"/>
  <c r="AG80" i="1"/>
  <c r="AG28" i="1"/>
  <c r="AA26" i="1"/>
  <c r="G26" i="1" s="1"/>
  <c r="AT95" i="1"/>
  <c r="AG5" i="1"/>
  <c r="AA28" i="1"/>
  <c r="G28" i="1" s="1"/>
  <c r="AA24" i="1"/>
  <c r="G24" i="1" s="1"/>
  <c r="AA66" i="1"/>
  <c r="G66" i="1" s="1"/>
  <c r="AG13" i="1"/>
  <c r="AA17" i="1"/>
  <c r="G17" i="1" s="1"/>
  <c r="U72" i="1"/>
  <c r="F72" i="1" s="1"/>
  <c r="AA45" i="1"/>
  <c r="G45" i="1" s="1"/>
  <c r="AG57" i="1"/>
  <c r="H57" i="1" s="1"/>
  <c r="AG76" i="1"/>
  <c r="H76" i="1" s="1"/>
  <c r="AR20" i="6"/>
  <c r="J20" i="6" s="1"/>
  <c r="BF32" i="1"/>
  <c r="L32" i="1" s="1"/>
  <c r="E24" i="6" l="1"/>
  <c r="AX14" i="6"/>
  <c r="K14" i="6" s="1"/>
  <c r="AX4" i="6"/>
  <c r="K4" i="6" s="1"/>
  <c r="AX24" i="6"/>
  <c r="K24" i="6" s="1"/>
  <c r="E14" i="6"/>
  <c r="AX14" i="7"/>
  <c r="K14" i="7" s="1"/>
  <c r="AX27" i="7"/>
  <c r="K27" i="7" s="1"/>
  <c r="BF24" i="5"/>
  <c r="L24" i="5" s="1"/>
  <c r="BF29" i="5"/>
  <c r="L29" i="5" s="1"/>
  <c r="AT33" i="5"/>
  <c r="J33" i="5" s="1"/>
  <c r="BF34" i="5"/>
  <c r="L34" i="5" s="1"/>
  <c r="BF15" i="1"/>
  <c r="L15" i="1" s="1"/>
  <c r="BF37" i="1"/>
  <c r="L37" i="1" s="1"/>
  <c r="AX26" i="7"/>
  <c r="K26" i="7" s="1"/>
  <c r="AX31" i="7"/>
  <c r="K31" i="7" s="1"/>
  <c r="AX59" i="7"/>
  <c r="K59" i="7" s="1"/>
  <c r="BF39" i="5"/>
  <c r="L39" i="5" s="1"/>
  <c r="BF95" i="1"/>
  <c r="L95" i="1" s="1"/>
  <c r="E18" i="6"/>
  <c r="Z23" i="6"/>
  <c r="G23" i="6" s="1"/>
  <c r="E61" i="7"/>
  <c r="AR58" i="7"/>
  <c r="J58" i="7" s="1"/>
  <c r="AR3" i="7"/>
  <c r="J3" i="7" s="1"/>
  <c r="E60" i="7"/>
  <c r="AT17" i="5"/>
  <c r="J17" i="5" s="1"/>
  <c r="E50" i="5"/>
  <c r="E51" i="5"/>
  <c r="E34" i="5"/>
  <c r="AN23" i="5"/>
  <c r="I23" i="5" s="1"/>
  <c r="E44" i="5"/>
  <c r="O44" i="5" s="1"/>
  <c r="E46" i="5"/>
  <c r="AA12" i="1"/>
  <c r="G12" i="1" s="1"/>
  <c r="AZ10" i="1"/>
  <c r="K10" i="1" s="1"/>
  <c r="AA58" i="1"/>
  <c r="G58" i="1" s="1"/>
  <c r="U29" i="1"/>
  <c r="F29" i="1" s="1"/>
  <c r="AA36" i="1"/>
  <c r="G36" i="1" s="1"/>
  <c r="U22" i="1"/>
  <c r="F22" i="1" s="1"/>
  <c r="AT56" i="1"/>
  <c r="J56" i="1" s="1"/>
  <c r="AB7" i="5"/>
  <c r="G7" i="5" s="1"/>
  <c r="AB8" i="5"/>
  <c r="G8" i="5" s="1"/>
  <c r="AL10" i="7"/>
  <c r="I10" i="7" s="1"/>
  <c r="E27" i="7"/>
  <c r="AR23" i="7"/>
  <c r="J23" i="7" s="1"/>
  <c r="AR10" i="6"/>
  <c r="J10" i="6" s="1"/>
  <c r="AR25" i="6"/>
  <c r="J25" i="6" s="1"/>
  <c r="AR22" i="6"/>
  <c r="J22" i="6" s="1"/>
  <c r="AR7" i="6"/>
  <c r="J7" i="6" s="1"/>
  <c r="E15" i="6"/>
  <c r="AR11" i="6"/>
  <c r="J11" i="6" s="1"/>
  <c r="AR5" i="6"/>
  <c r="J5" i="6" s="1"/>
  <c r="L26" i="6"/>
  <c r="K26" i="6"/>
  <c r="L27" i="6"/>
  <c r="K27" i="6"/>
  <c r="L30" i="6"/>
  <c r="K30" i="6"/>
  <c r="L29" i="6"/>
  <c r="K29" i="6"/>
  <c r="N29" i="6" s="1"/>
  <c r="L28" i="6"/>
  <c r="K28" i="6"/>
  <c r="AR8" i="7"/>
  <c r="J8" i="7" s="1"/>
  <c r="AR34" i="7"/>
  <c r="J34" i="7" s="1"/>
  <c r="AR29" i="7"/>
  <c r="J29" i="7" s="1"/>
  <c r="AT13" i="5"/>
  <c r="J13" i="5" s="1"/>
  <c r="AB11" i="5"/>
  <c r="G11" i="5" s="1"/>
  <c r="AT14" i="5"/>
  <c r="J14" i="5" s="1"/>
  <c r="AB9" i="5"/>
  <c r="G9" i="5" s="1"/>
  <c r="E38" i="5"/>
  <c r="AT41" i="5"/>
  <c r="J41" i="5" s="1"/>
  <c r="E22" i="5"/>
  <c r="AT31" i="5"/>
  <c r="J31" i="5" s="1"/>
  <c r="AT11" i="5"/>
  <c r="J11" i="5" s="1"/>
  <c r="AT39" i="1"/>
  <c r="J39" i="1" s="1"/>
  <c r="AT38" i="1"/>
  <c r="J38" i="1" s="1"/>
  <c r="AT66" i="1"/>
  <c r="J66" i="1" s="1"/>
  <c r="U51" i="1"/>
  <c r="F51" i="1" s="1"/>
  <c r="AT24" i="1"/>
  <c r="J24" i="1" s="1"/>
  <c r="AT17" i="1"/>
  <c r="AT18" i="1"/>
  <c r="J18" i="1" s="1"/>
  <c r="AT5" i="1"/>
  <c r="AF21" i="6"/>
  <c r="H21" i="6" s="1"/>
  <c r="AF40" i="7"/>
  <c r="H40" i="7" s="1"/>
  <c r="AF5" i="7"/>
  <c r="H5" i="7" s="1"/>
  <c r="E11" i="5"/>
  <c r="AH15" i="5"/>
  <c r="H15" i="5" s="1"/>
  <c r="AH18" i="5"/>
  <c r="H18" i="5" s="1"/>
  <c r="AB21" i="5"/>
  <c r="G21" i="5" s="1"/>
  <c r="AB17" i="5"/>
  <c r="G17" i="5" s="1"/>
  <c r="AH4" i="5"/>
  <c r="H4" i="5" s="1"/>
  <c r="AH8" i="5"/>
  <c r="H8" i="5" s="1"/>
  <c r="U62" i="1"/>
  <c r="F62" i="1" s="1"/>
  <c r="AG16" i="1"/>
  <c r="H8" i="1" s="1"/>
  <c r="AG4" i="1"/>
  <c r="H4" i="1" s="1"/>
  <c r="AG12" i="1"/>
  <c r="H12" i="1" s="1"/>
  <c r="AH7" i="5"/>
  <c r="H7" i="5" s="1"/>
  <c r="E48" i="7"/>
  <c r="E13" i="7"/>
  <c r="E52" i="7"/>
  <c r="E30" i="5"/>
  <c r="E6" i="5"/>
  <c r="E36" i="5"/>
  <c r="AB4" i="5"/>
  <c r="G4" i="5" s="1"/>
  <c r="AA14" i="1"/>
  <c r="G14" i="1" s="1"/>
  <c r="AA30" i="1"/>
  <c r="G30" i="1" s="1"/>
  <c r="U61" i="1"/>
  <c r="F61" i="1" s="1"/>
  <c r="E17" i="5"/>
  <c r="E9" i="5"/>
  <c r="E8" i="6"/>
  <c r="Z7" i="6"/>
  <c r="G7" i="6" s="1"/>
  <c r="T8" i="6"/>
  <c r="F8" i="6" s="1"/>
  <c r="U75" i="1"/>
  <c r="F75" i="1" s="1"/>
  <c r="U36" i="1"/>
  <c r="F36" i="1" s="1"/>
  <c r="U34" i="1"/>
  <c r="F34" i="1" s="1"/>
  <c r="E19" i="6"/>
  <c r="E5" i="6"/>
  <c r="E10" i="6"/>
  <c r="E11" i="6"/>
  <c r="E22" i="6"/>
  <c r="N22" i="6" s="1"/>
  <c r="E25" i="6"/>
  <c r="E9" i="6"/>
  <c r="E4" i="6"/>
  <c r="E17" i="6"/>
  <c r="E21" i="6"/>
  <c r="E13" i="6"/>
  <c r="E20" i="6"/>
  <c r="E23" i="6"/>
  <c r="E7" i="6"/>
  <c r="E16" i="6"/>
  <c r="E6" i="6"/>
  <c r="N26" i="6"/>
  <c r="E3" i="6"/>
  <c r="E12" i="6"/>
  <c r="E39" i="7"/>
  <c r="E51" i="7"/>
  <c r="E29" i="7"/>
  <c r="E26" i="7"/>
  <c r="E45" i="7"/>
  <c r="E57" i="7"/>
  <c r="E40" i="7"/>
  <c r="E18" i="7"/>
  <c r="E7" i="7"/>
  <c r="E41" i="7"/>
  <c r="E3" i="7"/>
  <c r="E28" i="7"/>
  <c r="E44" i="7"/>
  <c r="E8" i="7"/>
  <c r="E23" i="7"/>
  <c r="E25" i="7"/>
  <c r="E31" i="7"/>
  <c r="E11" i="7"/>
  <c r="E62" i="7"/>
  <c r="E14" i="7"/>
  <c r="E47" i="7"/>
  <c r="E30" i="7"/>
  <c r="E19" i="7"/>
  <c r="E53" i="7"/>
  <c r="E42" i="7"/>
  <c r="E34" i="7"/>
  <c r="E17" i="7"/>
  <c r="E10" i="7"/>
  <c r="E59" i="7"/>
  <c r="E5" i="7"/>
  <c r="E32" i="7"/>
  <c r="E58" i="7"/>
  <c r="E38" i="7"/>
  <c r="E20" i="7"/>
  <c r="E33" i="5"/>
  <c r="E23" i="5"/>
  <c r="E35" i="5"/>
  <c r="E39" i="5"/>
  <c r="E8" i="5"/>
  <c r="E32" i="5"/>
  <c r="E28" i="5"/>
  <c r="E21" i="5"/>
  <c r="E12" i="5"/>
  <c r="E48" i="5"/>
  <c r="O48" i="5" s="1"/>
  <c r="E29" i="5"/>
  <c r="E40" i="5"/>
  <c r="E31" i="5"/>
  <c r="E43" i="5"/>
  <c r="O43" i="5" s="1"/>
  <c r="E42" i="5"/>
  <c r="O42" i="5" s="1"/>
  <c r="E20" i="5"/>
  <c r="E25" i="5"/>
  <c r="E13" i="5"/>
  <c r="E45" i="5"/>
  <c r="E18" i="5"/>
  <c r="E41" i="5"/>
  <c r="E24" i="5"/>
  <c r="E27" i="5"/>
  <c r="E52" i="5"/>
  <c r="E26" i="5"/>
  <c r="E7" i="5"/>
  <c r="E4" i="5"/>
  <c r="E14" i="5"/>
  <c r="E16" i="5"/>
  <c r="E37" i="5"/>
  <c r="E5" i="5"/>
  <c r="E3" i="5"/>
  <c r="E10" i="5"/>
  <c r="E15" i="5"/>
  <c r="O47" i="5"/>
  <c r="BF48" i="1"/>
  <c r="L48" i="1" s="1"/>
  <c r="AT34" i="1"/>
  <c r="J34" i="1" s="1"/>
  <c r="BF77" i="1"/>
  <c r="L77" i="1" s="1"/>
  <c r="BF10" i="1"/>
  <c r="L10" i="1" s="1"/>
  <c r="BF36" i="1"/>
  <c r="L36" i="1" s="1"/>
  <c r="BF28" i="1"/>
  <c r="L28" i="1" s="1"/>
  <c r="BF61" i="1"/>
  <c r="L61" i="1" s="1"/>
  <c r="BF29" i="1"/>
  <c r="L29" i="1" s="1"/>
  <c r="BF58" i="1"/>
  <c r="L58" i="1" s="1"/>
  <c r="N33" i="7"/>
  <c r="AX52" i="7"/>
  <c r="K52" i="7" s="1"/>
  <c r="BF4" i="5"/>
  <c r="L4" i="5" s="1"/>
  <c r="BF10" i="5"/>
  <c r="L10" i="5" s="1"/>
  <c r="BF17" i="5"/>
  <c r="L17" i="5" s="1"/>
  <c r="BF11" i="5"/>
  <c r="L11" i="5" s="1"/>
  <c r="BF22" i="1"/>
  <c r="L22" i="1" s="1"/>
  <c r="BF62" i="1"/>
  <c r="L62" i="1" s="1"/>
  <c r="BF17" i="1"/>
  <c r="L17" i="1" s="1"/>
  <c r="BF19" i="1"/>
  <c r="L19" i="1" s="1"/>
  <c r="BF75" i="1"/>
  <c r="L75" i="1" s="1"/>
  <c r="AX16" i="6"/>
  <c r="K16" i="6" s="1"/>
  <c r="AX20" i="6"/>
  <c r="K20" i="6" s="1"/>
  <c r="AX6" i="7"/>
  <c r="K6" i="7" s="1"/>
  <c r="N6" i="7" s="1"/>
  <c r="AX22" i="7"/>
  <c r="K22" i="7" s="1"/>
  <c r="N22" i="7" s="1"/>
  <c r="BF9" i="5"/>
  <c r="L9" i="5" s="1"/>
  <c r="BF18" i="5"/>
  <c r="L18" i="5" s="1"/>
  <c r="BF32" i="5"/>
  <c r="L32" i="5" s="1"/>
  <c r="BF14" i="5"/>
  <c r="L14" i="5" s="1"/>
  <c r="BF5" i="5"/>
  <c r="L5" i="5" s="1"/>
  <c r="BF21" i="1"/>
  <c r="L21" i="1" s="1"/>
  <c r="BF40" i="1"/>
  <c r="L40" i="1" s="1"/>
  <c r="BF5" i="1"/>
  <c r="L5" i="1" s="1"/>
  <c r="AZ6" i="1"/>
  <c r="AT65" i="1"/>
  <c r="J65" i="1" s="1"/>
  <c r="K15" i="1"/>
  <c r="AZ40" i="1"/>
  <c r="K40" i="1" s="1"/>
  <c r="E34" i="1"/>
  <c r="E38" i="1"/>
  <c r="E16" i="1"/>
  <c r="E76" i="1"/>
  <c r="E39" i="1"/>
  <c r="E37" i="1"/>
  <c r="E61" i="1"/>
  <c r="E71" i="1"/>
  <c r="E19" i="1"/>
  <c r="E41" i="1"/>
  <c r="AT64" i="1"/>
  <c r="J64" i="1" s="1"/>
  <c r="K23" i="1"/>
  <c r="K48" i="1"/>
  <c r="AA41" i="1"/>
  <c r="G41" i="1" s="1"/>
  <c r="AR51" i="7"/>
  <c r="J51" i="7" s="1"/>
  <c r="AT9" i="5"/>
  <c r="J9" i="5" s="1"/>
  <c r="E90" i="1"/>
  <c r="E42" i="1"/>
  <c r="E78" i="1"/>
  <c r="E13" i="1"/>
  <c r="E56" i="1"/>
  <c r="AT62" i="1"/>
  <c r="J62" i="1" s="1"/>
  <c r="E75" i="1"/>
  <c r="E58" i="1"/>
  <c r="AT50" i="1"/>
  <c r="J50" i="1" s="1"/>
  <c r="E29" i="1"/>
  <c r="AT22" i="1"/>
  <c r="J22" i="1" s="1"/>
  <c r="E48" i="1"/>
  <c r="E5" i="1"/>
  <c r="E4" i="1"/>
  <c r="E35" i="1"/>
  <c r="E28" i="1"/>
  <c r="E40" i="1"/>
  <c r="E33" i="1"/>
  <c r="E8" i="1"/>
  <c r="K46" i="1"/>
  <c r="AT52" i="1"/>
  <c r="J52" i="1" s="1"/>
  <c r="AT63" i="1"/>
  <c r="J63" i="1" s="1"/>
  <c r="E51" i="1"/>
  <c r="E36" i="1"/>
  <c r="E46" i="1"/>
  <c r="E77" i="1"/>
  <c r="E79" i="1"/>
  <c r="E3" i="1"/>
  <c r="E11" i="1"/>
  <c r="E26" i="1"/>
  <c r="E17" i="1"/>
  <c r="E65" i="1"/>
  <c r="E18" i="1"/>
  <c r="E50" i="1"/>
  <c r="O50" i="1" s="1"/>
  <c r="E10" i="1"/>
  <c r="E63" i="1"/>
  <c r="AT58" i="1"/>
  <c r="J58" i="1" s="1"/>
  <c r="E64" i="1"/>
  <c r="O64" i="1" s="1"/>
  <c r="AT29" i="1"/>
  <c r="J29" i="1" s="1"/>
  <c r="E12" i="1"/>
  <c r="E6" i="1"/>
  <c r="E45" i="1"/>
  <c r="E67" i="1"/>
  <c r="E66" i="1"/>
  <c r="E31" i="1"/>
  <c r="E62" i="1"/>
  <c r="E54" i="1"/>
  <c r="E25" i="1"/>
  <c r="E24" i="1"/>
  <c r="AT13" i="1"/>
  <c r="E22" i="1"/>
  <c r="E14" i="1"/>
  <c r="E95" i="1"/>
  <c r="E32" i="1"/>
  <c r="E23" i="1"/>
  <c r="E15" i="1"/>
  <c r="E21" i="1"/>
  <c r="AN73" i="1"/>
  <c r="I73" i="1" s="1"/>
  <c r="AN54" i="1"/>
  <c r="I54" i="1" s="1"/>
  <c r="AN25" i="1"/>
  <c r="I25" i="1" s="1"/>
  <c r="AN3" i="1"/>
  <c r="I3" i="1" s="1"/>
  <c r="E52" i="1"/>
  <c r="O52" i="1" s="1"/>
  <c r="AT51" i="1"/>
  <c r="J51" i="1" s="1"/>
  <c r="E30" i="1"/>
  <c r="E80" i="1"/>
  <c r="E73" i="1"/>
  <c r="E60" i="1"/>
  <c r="E57" i="1"/>
  <c r="E72" i="1"/>
  <c r="E27" i="1"/>
  <c r="E7" i="1"/>
  <c r="E49" i="1"/>
  <c r="E47" i="1"/>
  <c r="AX20" i="7"/>
  <c r="K20" i="7" s="1"/>
  <c r="AX19" i="7"/>
  <c r="K19" i="7" s="1"/>
  <c r="AR4" i="6"/>
  <c r="J4" i="6" s="1"/>
  <c r="AX12" i="6"/>
  <c r="K12" i="6" s="1"/>
  <c r="AL12" i="6"/>
  <c r="I12" i="6" s="1"/>
  <c r="T27" i="6"/>
  <c r="F27" i="6" s="1"/>
  <c r="AR3" i="6"/>
  <c r="J3" i="6" s="1"/>
  <c r="AL11" i="6"/>
  <c r="I11" i="6" s="1"/>
  <c r="AR16" i="6"/>
  <c r="J16" i="6" s="1"/>
  <c r="AF32" i="7"/>
  <c r="H32" i="7" s="1"/>
  <c r="Z57" i="7"/>
  <c r="G57" i="7" s="1"/>
  <c r="AT10" i="5"/>
  <c r="J10" i="5" s="1"/>
  <c r="AT16" i="5"/>
  <c r="J16" i="5" s="1"/>
  <c r="AT36" i="1"/>
  <c r="J36" i="1" s="1"/>
  <c r="H49" i="1"/>
  <c r="AT61" i="1"/>
  <c r="J61" i="1" s="1"/>
  <c r="K45" i="1"/>
  <c r="AT30" i="1"/>
  <c r="J30" i="1" s="1"/>
  <c r="AT32" i="1"/>
  <c r="K19" i="1"/>
  <c r="AT12" i="1"/>
  <c r="J12" i="1" s="1"/>
  <c r="J46" i="1"/>
  <c r="AT75" i="1"/>
  <c r="J75" i="1" s="1"/>
  <c r="AA80" i="1"/>
  <c r="G80" i="1" s="1"/>
  <c r="K32" i="1"/>
  <c r="AT15" i="1"/>
  <c r="AT35" i="1"/>
  <c r="J35" i="1" s="1"/>
  <c r="AT37" i="1"/>
  <c r="J37" i="1" s="1"/>
  <c r="K13" i="1"/>
  <c r="AR38" i="7"/>
  <c r="J38" i="7" s="1"/>
  <c r="AR45" i="7"/>
  <c r="J45" i="7" s="1"/>
  <c r="AT18" i="5"/>
  <c r="J18" i="5" s="1"/>
  <c r="AT35" i="5"/>
  <c r="J35" i="5" s="1"/>
  <c r="AT20" i="5"/>
  <c r="J20" i="5" s="1"/>
  <c r="AT4" i="5"/>
  <c r="J4" i="5" s="1"/>
  <c r="AT54" i="1"/>
  <c r="J54" i="1" s="1"/>
  <c r="AR12" i="6"/>
  <c r="J12" i="6" s="1"/>
  <c r="K28" i="1"/>
  <c r="AA16" i="1"/>
  <c r="G16" i="1" s="1"/>
  <c r="AN27" i="1"/>
  <c r="I27" i="1" s="1"/>
  <c r="AN56" i="1"/>
  <c r="I56" i="1" s="1"/>
  <c r="AN80" i="1"/>
  <c r="I80" i="1" s="1"/>
  <c r="AN38" i="1"/>
  <c r="I38" i="1" s="1"/>
  <c r="AN24" i="1"/>
  <c r="I24" i="1" s="1"/>
  <c r="AG40" i="1"/>
  <c r="H40" i="1" s="1"/>
  <c r="AG47" i="1"/>
  <c r="AF19" i="7"/>
  <c r="H19" i="7" s="1"/>
  <c r="AH3" i="5"/>
  <c r="H3" i="5" s="1"/>
  <c r="H17" i="1"/>
  <c r="AG10" i="1"/>
  <c r="H10" i="1" s="1"/>
  <c r="K80" i="1"/>
  <c r="K4" i="1"/>
  <c r="H28" i="1"/>
  <c r="H15" i="1"/>
  <c r="K14" i="1"/>
  <c r="K21" i="1"/>
  <c r="AG41" i="1"/>
  <c r="H41" i="1" s="1"/>
  <c r="I10" i="1"/>
  <c r="K41" i="1"/>
  <c r="AN35" i="1"/>
  <c r="I35" i="1" s="1"/>
  <c r="AN18" i="1"/>
  <c r="I18" i="1" s="1"/>
  <c r="AN90" i="1"/>
  <c r="I90" i="1" s="1"/>
  <c r="AN79" i="1"/>
  <c r="I79" i="1" s="1"/>
  <c r="AN76" i="1"/>
  <c r="I76" i="1" s="1"/>
  <c r="AN33" i="5"/>
  <c r="I33" i="5" s="1"/>
  <c r="AN42" i="1"/>
  <c r="I42" i="1" s="1"/>
  <c r="I33" i="1"/>
  <c r="AN15" i="1"/>
  <c r="I15" i="1" s="1"/>
  <c r="AN16" i="5"/>
  <c r="I16" i="5" s="1"/>
  <c r="AN6" i="1"/>
  <c r="T12" i="6"/>
  <c r="F12" i="6" s="1"/>
  <c r="AF29" i="7"/>
  <c r="H29" i="7" s="1"/>
  <c r="AF48" i="7"/>
  <c r="H48" i="7" s="1"/>
  <c r="AH5" i="5"/>
  <c r="H5" i="5" s="1"/>
  <c r="K95" i="1"/>
  <c r="K7" i="1"/>
  <c r="K17" i="1"/>
  <c r="H80" i="1"/>
  <c r="AG33" i="1"/>
  <c r="H5" i="1" s="1"/>
  <c r="I23" i="1"/>
  <c r="I11" i="1"/>
  <c r="I17" i="1"/>
  <c r="I13" i="1"/>
  <c r="I60" i="1"/>
  <c r="K5" i="1"/>
  <c r="AA7" i="1"/>
  <c r="G7" i="1" s="1"/>
  <c r="K42" i="1"/>
  <c r="K3" i="1"/>
  <c r="H42" i="1"/>
  <c r="H3" i="1"/>
  <c r="AA10" i="1"/>
  <c r="G10" i="1" s="1"/>
  <c r="H14" i="1"/>
  <c r="K71" i="1"/>
  <c r="K33" i="1"/>
  <c r="K49" i="1"/>
  <c r="H48" i="1"/>
  <c r="H60" i="1"/>
  <c r="U57" i="1"/>
  <c r="F57" i="1" s="1"/>
  <c r="I95" i="1"/>
  <c r="I45" i="1"/>
  <c r="H13" i="1"/>
  <c r="K60" i="1"/>
  <c r="AA8" i="1"/>
  <c r="G8" i="1" s="1"/>
  <c r="K11" i="1"/>
  <c r="K47" i="1"/>
  <c r="AF16" i="6"/>
  <c r="H16" i="6" s="1"/>
  <c r="AF6" i="6"/>
  <c r="H6" i="6" s="1"/>
  <c r="AF42" i="7"/>
  <c r="H42" i="7" s="1"/>
  <c r="AG7" i="1"/>
  <c r="H19" i="1" s="1"/>
  <c r="Z3" i="7"/>
  <c r="G3" i="7" s="1"/>
  <c r="Z19" i="7"/>
  <c r="G19" i="7" s="1"/>
  <c r="Z32" i="7"/>
  <c r="G32" i="7" s="1"/>
  <c r="T5" i="6"/>
  <c r="F5" i="6" s="1"/>
  <c r="AA47" i="1"/>
  <c r="G47" i="1" s="1"/>
  <c r="AA33" i="1"/>
  <c r="G33" i="1" s="1"/>
  <c r="T17" i="7"/>
  <c r="F17" i="7" s="1"/>
  <c r="T16" i="6"/>
  <c r="F16" i="6" s="1"/>
  <c r="U6" i="5"/>
  <c r="F6" i="5" s="1"/>
  <c r="U46" i="1"/>
  <c r="F46" i="1" s="1"/>
  <c r="AZ26" i="1"/>
  <c r="AN26" i="1"/>
  <c r="AA19" i="1"/>
  <c r="G19" i="1" s="1"/>
  <c r="AA39" i="1"/>
  <c r="G39" i="1" s="1"/>
  <c r="AB38" i="5"/>
  <c r="G38" i="5" s="1"/>
  <c r="U32" i="1"/>
  <c r="F32" i="1" s="1"/>
  <c r="Z8" i="7"/>
  <c r="G8" i="7" s="1"/>
  <c r="AF4" i="6"/>
  <c r="H4" i="6" s="1"/>
  <c r="AF7" i="7"/>
  <c r="H7" i="7" s="1"/>
  <c r="AF20" i="6"/>
  <c r="H20" i="6" s="1"/>
  <c r="AF7" i="6"/>
  <c r="H7" i="6" s="1"/>
  <c r="AL17" i="6"/>
  <c r="I17" i="6" s="1"/>
  <c r="AL8" i="7"/>
  <c r="I8" i="7" s="1"/>
  <c r="AL11" i="7"/>
  <c r="I11" i="7" s="1"/>
  <c r="T11" i="7"/>
  <c r="F11" i="7" s="1"/>
  <c r="AN21" i="5"/>
  <c r="I21" i="5" s="1"/>
  <c r="AG32" i="1"/>
  <c r="AG26" i="1"/>
  <c r="AF38" i="7"/>
  <c r="H38" i="7" s="1"/>
  <c r="T13" i="6"/>
  <c r="F13" i="6" s="1"/>
  <c r="AL18" i="7"/>
  <c r="I18" i="7" s="1"/>
  <c r="AN6" i="5"/>
  <c r="I6" i="5" s="1"/>
  <c r="AN40" i="5"/>
  <c r="I40" i="5" s="1"/>
  <c r="AB15" i="5"/>
  <c r="G15" i="5" s="1"/>
  <c r="AB40" i="5"/>
  <c r="G40" i="5" s="1"/>
  <c r="AB13" i="5"/>
  <c r="G13" i="5" s="1"/>
  <c r="Z45" i="7"/>
  <c r="G45" i="7" s="1"/>
  <c r="Z44" i="7"/>
  <c r="G44" i="7" s="1"/>
  <c r="T14" i="7"/>
  <c r="F14" i="7" s="1"/>
  <c r="T9" i="6"/>
  <c r="F9" i="6" s="1"/>
  <c r="AA23" i="1"/>
  <c r="G23" i="1" s="1"/>
  <c r="AB31" i="5"/>
  <c r="G31" i="5" s="1"/>
  <c r="Z16" i="6"/>
  <c r="G16" i="6" s="1"/>
  <c r="Z11" i="6"/>
  <c r="G11" i="6" s="1"/>
  <c r="T45" i="7"/>
  <c r="F45" i="7" s="1"/>
  <c r="U4" i="5"/>
  <c r="F4" i="5" s="1"/>
  <c r="AB26" i="5"/>
  <c r="G26" i="5" s="1"/>
  <c r="U14" i="5"/>
  <c r="F14" i="5" s="1"/>
  <c r="AB14" i="5"/>
  <c r="G14" i="5" s="1"/>
  <c r="AB33" i="5"/>
  <c r="G33" i="5" s="1"/>
  <c r="AA5" i="1"/>
  <c r="G5" i="1" s="1"/>
  <c r="AA4" i="1"/>
  <c r="G4" i="1" s="1"/>
  <c r="AA77" i="1"/>
  <c r="G77" i="1" s="1"/>
  <c r="AA6" i="1"/>
  <c r="G6" i="1" s="1"/>
  <c r="AB41" i="5"/>
  <c r="G41" i="5" s="1"/>
  <c r="Z53" i="7"/>
  <c r="G53" i="7" s="1"/>
  <c r="Z9" i="6"/>
  <c r="G9" i="6" s="1"/>
  <c r="U5" i="1"/>
  <c r="F5" i="1" s="1"/>
  <c r="U17" i="5"/>
  <c r="F17" i="5" s="1"/>
  <c r="T4" i="6"/>
  <c r="F4" i="6" s="1"/>
  <c r="U80" i="1"/>
  <c r="F80" i="1" s="1"/>
  <c r="U10" i="1"/>
  <c r="F10" i="1" s="1"/>
  <c r="U71" i="1"/>
  <c r="F71" i="1" s="1"/>
  <c r="U16" i="1"/>
  <c r="F16" i="1" s="1"/>
  <c r="U9" i="5"/>
  <c r="F9" i="5" s="1"/>
  <c r="U40" i="5"/>
  <c r="F40" i="5" s="1"/>
  <c r="U21" i="5"/>
  <c r="F21" i="5" s="1"/>
  <c r="U60" i="1"/>
  <c r="F60" i="1" s="1"/>
  <c r="U48" i="1"/>
  <c r="F48" i="1" s="1"/>
  <c r="U14" i="1"/>
  <c r="F14" i="1" s="1"/>
  <c r="U6" i="1"/>
  <c r="F6" i="1" s="1"/>
  <c r="U13" i="5"/>
  <c r="F13" i="5" s="1"/>
  <c r="T61" i="7"/>
  <c r="F61" i="7" s="1"/>
  <c r="T53" i="7"/>
  <c r="F53" i="7" s="1"/>
  <c r="T21" i="6"/>
  <c r="F21" i="6" s="1"/>
  <c r="T7" i="6"/>
  <c r="F7" i="6" s="1"/>
  <c r="T11" i="6"/>
  <c r="F11" i="6" s="1"/>
  <c r="AX5" i="6"/>
  <c r="K5" i="6" s="1"/>
  <c r="AX16" i="7"/>
  <c r="AX3" i="7"/>
  <c r="K3" i="7" s="1"/>
  <c r="AX62" i="7"/>
  <c r="K62" i="7" s="1"/>
  <c r="AX11" i="7"/>
  <c r="K11" i="7" s="1"/>
  <c r="AX49" i="7"/>
  <c r="AX38" i="7"/>
  <c r="K38" i="7" s="1"/>
  <c r="AB12" i="5"/>
  <c r="G12" i="5" s="1"/>
  <c r="BF41" i="5"/>
  <c r="L41" i="5" s="1"/>
  <c r="BF15" i="5"/>
  <c r="L15" i="5" s="1"/>
  <c r="BF26" i="5"/>
  <c r="L26" i="5" s="1"/>
  <c r="AT24" i="5"/>
  <c r="J24" i="5" s="1"/>
  <c r="AN45" i="5"/>
  <c r="I45" i="5" s="1"/>
  <c r="BF51" i="5"/>
  <c r="L51" i="5" s="1"/>
  <c r="O51" i="5" s="1"/>
  <c r="BF22" i="5"/>
  <c r="L22" i="5" s="1"/>
  <c r="BF13" i="5"/>
  <c r="L13" i="5" s="1"/>
  <c r="BF37" i="5"/>
  <c r="L37" i="5" s="1"/>
  <c r="BF6" i="5"/>
  <c r="L6" i="5" s="1"/>
  <c r="AG11" i="1"/>
  <c r="H23" i="1" s="1"/>
  <c r="BF7" i="1"/>
  <c r="L7" i="1" s="1"/>
  <c r="BF25" i="1"/>
  <c r="L25" i="1" s="1"/>
  <c r="BF24" i="1"/>
  <c r="L24" i="1" s="1"/>
  <c r="BF47" i="1"/>
  <c r="L47" i="1" s="1"/>
  <c r="BF38" i="1"/>
  <c r="L38" i="1" s="1"/>
  <c r="BF67" i="1"/>
  <c r="L67" i="1" s="1"/>
  <c r="BF73" i="1"/>
  <c r="L73" i="1" s="1"/>
  <c r="BF35" i="1"/>
  <c r="L35" i="1" s="1"/>
  <c r="BF11" i="1"/>
  <c r="L11" i="1" s="1"/>
  <c r="BF71" i="1"/>
  <c r="L71" i="1" s="1"/>
  <c r="AN7" i="1"/>
  <c r="AN28" i="1"/>
  <c r="I49" i="1" s="1"/>
  <c r="AN66" i="1"/>
  <c r="I66" i="1" s="1"/>
  <c r="AN72" i="1"/>
  <c r="I72" i="1" s="1"/>
  <c r="AZ76" i="1"/>
  <c r="K76" i="1" s="1"/>
  <c r="AZ23" i="5"/>
  <c r="K23" i="5" s="1"/>
  <c r="Z10" i="6"/>
  <c r="G10" i="6" s="1"/>
  <c r="Z26" i="7"/>
  <c r="G26" i="7" s="1"/>
  <c r="AR5" i="7"/>
  <c r="J5" i="7" s="1"/>
  <c r="AR30" i="7"/>
  <c r="J30" i="7" s="1"/>
  <c r="AN28" i="5"/>
  <c r="I28" i="5" s="1"/>
  <c r="AB24" i="5"/>
  <c r="G24" i="5" s="1"/>
  <c r="AA13" i="1"/>
  <c r="G13" i="1" s="1"/>
  <c r="AT40" i="1"/>
  <c r="AG21" i="1"/>
  <c r="AG71" i="1"/>
  <c r="AT10" i="1"/>
  <c r="J60" i="1" s="1"/>
  <c r="AT19" i="1"/>
  <c r="AR21" i="6"/>
  <c r="J21" i="6" s="1"/>
  <c r="AR15" i="6"/>
  <c r="J15" i="6" s="1"/>
  <c r="AR17" i="7"/>
  <c r="J17" i="7" s="1"/>
  <c r="AR53" i="7"/>
  <c r="J53" i="7" s="1"/>
  <c r="AR59" i="7"/>
  <c r="J59" i="7" s="1"/>
  <c r="AR52" i="7"/>
  <c r="J52" i="7" s="1"/>
  <c r="AT3" i="5"/>
  <c r="J3" i="5" s="1"/>
  <c r="AT5" i="5"/>
  <c r="J5" i="5" s="1"/>
  <c r="AT30" i="5"/>
  <c r="J30" i="5" s="1"/>
  <c r="AT15" i="5"/>
  <c r="J15" i="5" s="1"/>
  <c r="AT22" i="5"/>
  <c r="J22" i="5" s="1"/>
  <c r="AT23" i="5"/>
  <c r="J23" i="5" s="1"/>
  <c r="AT3" i="1"/>
  <c r="AT14" i="1"/>
  <c r="AT80" i="1"/>
  <c r="AN35" i="5"/>
  <c r="I35" i="5" s="1"/>
  <c r="AN30" i="5"/>
  <c r="I30" i="5" s="1"/>
  <c r="AF17" i="7"/>
  <c r="H17" i="7" s="1"/>
  <c r="Z59" i="7"/>
  <c r="G59" i="7" s="1"/>
  <c r="Z42" i="7"/>
  <c r="G42" i="7" s="1"/>
  <c r="AF52" i="7"/>
  <c r="H52" i="7" s="1"/>
  <c r="AL27" i="7"/>
  <c r="I27" i="7" s="1"/>
  <c r="AL57" i="7"/>
  <c r="I57" i="7" s="1"/>
  <c r="AN39" i="5"/>
  <c r="I39" i="5" s="1"/>
  <c r="AN17" i="5"/>
  <c r="I17" i="5" s="1"/>
  <c r="AN4" i="5"/>
  <c r="I4" i="5" s="1"/>
  <c r="AN5" i="5"/>
  <c r="I5" i="5" s="1"/>
  <c r="AN32" i="5"/>
  <c r="I32" i="5" s="1"/>
  <c r="AN14" i="1"/>
  <c r="AN50" i="5"/>
  <c r="I50" i="5" s="1"/>
  <c r="O50" i="5" s="1"/>
  <c r="AN48" i="1"/>
  <c r="AN14" i="5"/>
  <c r="I14" i="5" s="1"/>
  <c r="AN46" i="5"/>
  <c r="I46" i="5" s="1"/>
  <c r="AN29" i="5"/>
  <c r="I29" i="5" s="1"/>
  <c r="AL19" i="7"/>
  <c r="I19" i="7" s="1"/>
  <c r="AL26" i="7"/>
  <c r="I26" i="7" s="1"/>
  <c r="AL15" i="6"/>
  <c r="I15" i="6" s="1"/>
  <c r="AF9" i="6"/>
  <c r="H9" i="6" s="1"/>
  <c r="AF8" i="6"/>
  <c r="H8" i="6" s="1"/>
  <c r="AF11" i="7"/>
  <c r="H11" i="7" s="1"/>
  <c r="AF20" i="7"/>
  <c r="H20" i="7" s="1"/>
  <c r="Z14" i="7"/>
  <c r="G14" i="7" s="1"/>
  <c r="AF8" i="7"/>
  <c r="H8" i="7" s="1"/>
  <c r="AH6" i="5"/>
  <c r="H6" i="5" s="1"/>
  <c r="AB16" i="5"/>
  <c r="G16" i="5" s="1"/>
  <c r="AB20" i="5"/>
  <c r="G20" i="5" s="1"/>
  <c r="AH10" i="5"/>
  <c r="H10" i="5" s="1"/>
  <c r="AH26" i="5"/>
  <c r="H26" i="5" s="1"/>
  <c r="AF13" i="7"/>
  <c r="H13" i="7" s="1"/>
  <c r="AF58" i="7"/>
  <c r="H58" i="7" s="1"/>
  <c r="AH22" i="5"/>
  <c r="H22" i="5" s="1"/>
  <c r="AF14" i="7"/>
  <c r="H14" i="7" s="1"/>
  <c r="AF34" i="7"/>
  <c r="H34" i="7" s="1"/>
  <c r="AH37" i="5"/>
  <c r="H37" i="5" s="1"/>
  <c r="AF44" i="7"/>
  <c r="H44" i="7" s="1"/>
  <c r="AF60" i="7"/>
  <c r="H60" i="7" s="1"/>
  <c r="AH41" i="5"/>
  <c r="H41" i="5" s="1"/>
  <c r="T17" i="6"/>
  <c r="F17" i="6" s="1"/>
  <c r="AB5" i="5"/>
  <c r="G5" i="5" s="1"/>
  <c r="AA71" i="1"/>
  <c r="G71" i="1" s="1"/>
  <c r="AA57" i="1"/>
  <c r="G57" i="1" s="1"/>
  <c r="AA76" i="1"/>
  <c r="G76" i="1" s="1"/>
  <c r="AA40" i="1"/>
  <c r="G40" i="1" s="1"/>
  <c r="T19" i="6"/>
  <c r="F19" i="6" s="1"/>
  <c r="Z5" i="6"/>
  <c r="G5" i="6" s="1"/>
  <c r="Z15" i="6"/>
  <c r="G15" i="6" s="1"/>
  <c r="Z39" i="7"/>
  <c r="G39" i="7" s="1"/>
  <c r="Z31" i="7"/>
  <c r="G31" i="7" s="1"/>
  <c r="Z5" i="7"/>
  <c r="G5" i="7" s="1"/>
  <c r="Z17" i="7"/>
  <c r="G17" i="7" s="1"/>
  <c r="Z20" i="7"/>
  <c r="G20" i="7" s="1"/>
  <c r="AB22" i="5"/>
  <c r="G22" i="5" s="1"/>
  <c r="AB6" i="5"/>
  <c r="G6" i="5" s="1"/>
  <c r="AB52" i="5"/>
  <c r="G52" i="5" s="1"/>
  <c r="AB35" i="5"/>
  <c r="G35" i="5" s="1"/>
  <c r="AB10" i="5"/>
  <c r="G10" i="5" s="1"/>
  <c r="AA32" i="1"/>
  <c r="G32" i="1" s="1"/>
  <c r="AA25" i="1"/>
  <c r="G25" i="1" s="1"/>
  <c r="AA31" i="1"/>
  <c r="G31" i="1" s="1"/>
  <c r="T3" i="6"/>
  <c r="F3" i="6" s="1"/>
  <c r="U45" i="1"/>
  <c r="F45" i="1" s="1"/>
  <c r="T23" i="7"/>
  <c r="F23" i="7" s="1"/>
  <c r="T42" i="7"/>
  <c r="F42" i="7" s="1"/>
  <c r="T38" i="7"/>
  <c r="F38" i="7" s="1"/>
  <c r="T57" i="7"/>
  <c r="F57" i="7" s="1"/>
  <c r="U38" i="5"/>
  <c r="F38" i="5" s="1"/>
  <c r="U11" i="1"/>
  <c r="F11" i="1" s="1"/>
  <c r="U95" i="1"/>
  <c r="F95" i="1" s="1"/>
  <c r="U4" i="1"/>
  <c r="F4" i="1" s="1"/>
  <c r="T28" i="7"/>
  <c r="F28" i="7" s="1"/>
  <c r="AT57" i="1"/>
  <c r="J57" i="1" s="1"/>
  <c r="BF41" i="1"/>
  <c r="L41" i="1" s="1"/>
  <c r="AT48" i="1"/>
  <c r="BF31" i="1"/>
  <c r="L31" i="1" s="1"/>
  <c r="AT67" i="1"/>
  <c r="J67" i="1" s="1"/>
  <c r="AT28" i="5"/>
  <c r="J28" i="5" s="1"/>
  <c r="AT36" i="5"/>
  <c r="J36" i="5" s="1"/>
  <c r="AR28" i="7"/>
  <c r="J28" i="7" s="1"/>
  <c r="Z51" i="7"/>
  <c r="G51" i="7" s="1"/>
  <c r="AT38" i="5"/>
  <c r="J38" i="5" s="1"/>
  <c r="BF30" i="5"/>
  <c r="L30" i="5" s="1"/>
  <c r="AX41" i="7"/>
  <c r="K41" i="7" s="1"/>
  <c r="AT76" i="1"/>
  <c r="J76" i="1" s="1"/>
  <c r="BF45" i="1"/>
  <c r="L45" i="1" s="1"/>
  <c r="BF16" i="1"/>
  <c r="L16" i="1" s="1"/>
  <c r="BF8" i="5"/>
  <c r="L8" i="5" s="1"/>
  <c r="BF25" i="5"/>
  <c r="L25" i="5" s="1"/>
  <c r="AX10" i="6"/>
  <c r="K10" i="6" s="1"/>
  <c r="AL52" i="7"/>
  <c r="I52" i="7" s="1"/>
  <c r="AL51" i="7"/>
  <c r="I51" i="7" s="1"/>
  <c r="AX32" i="7"/>
  <c r="K32" i="7" s="1"/>
  <c r="AX17" i="7"/>
  <c r="K17" i="7" s="1"/>
  <c r="AX7" i="6"/>
  <c r="K7" i="6" s="1"/>
  <c r="AL5" i="7"/>
  <c r="I5" i="7" s="1"/>
  <c r="AX47" i="7"/>
  <c r="K47" i="7" s="1"/>
  <c r="AX3" i="6"/>
  <c r="K3" i="6" s="1"/>
  <c r="AX6" i="6"/>
  <c r="K6" i="6" s="1"/>
  <c r="BF23" i="5"/>
  <c r="L23" i="5" s="1"/>
  <c r="BF47" i="5"/>
  <c r="L47" i="5" s="1"/>
  <c r="BF3" i="5"/>
  <c r="L3" i="5" s="1"/>
  <c r="BF7" i="5"/>
  <c r="L7" i="5" s="1"/>
  <c r="BF27" i="5"/>
  <c r="L27" i="5" s="1"/>
  <c r="BF27" i="1"/>
  <c r="L27" i="1" s="1"/>
  <c r="BF54" i="1"/>
  <c r="L54" i="1" s="1"/>
  <c r="BF6" i="1"/>
  <c r="L6" i="1" s="1"/>
  <c r="BF80" i="1"/>
  <c r="L80" i="1" s="1"/>
  <c r="BF4" i="1"/>
  <c r="L4" i="1" s="1"/>
  <c r="BF14" i="1"/>
  <c r="L14" i="1" s="1"/>
  <c r="BF3" i="1"/>
  <c r="L3" i="1" s="1"/>
  <c r="BF34" i="1"/>
  <c r="L34" i="1" s="1"/>
  <c r="BF18" i="1"/>
  <c r="L18" i="1" s="1"/>
  <c r="BF79" i="1"/>
  <c r="L79" i="1" s="1"/>
  <c r="BF78" i="1"/>
  <c r="L78" i="1" s="1"/>
  <c r="BF57" i="1"/>
  <c r="L57" i="1" s="1"/>
  <c r="BF26" i="1"/>
  <c r="L26" i="1" s="1"/>
  <c r="BF33" i="1"/>
  <c r="L33" i="1" s="1"/>
  <c r="AT16" i="1"/>
  <c r="J8" i="1" s="1"/>
  <c r="AZ16" i="1"/>
  <c r="K8" i="1" s="1"/>
  <c r="AZ31" i="1"/>
  <c r="K31" i="1" s="1"/>
  <c r="AT26" i="1"/>
  <c r="AT21" i="1"/>
  <c r="AT23" i="1"/>
  <c r="AT45" i="1"/>
  <c r="J95" i="1" s="1"/>
  <c r="AT4" i="1"/>
  <c r="AT71" i="1"/>
  <c r="AT6" i="1"/>
  <c r="AT33" i="1"/>
  <c r="AT42" i="1"/>
  <c r="AT79" i="1"/>
  <c r="J79" i="1" s="1"/>
  <c r="AT32" i="5"/>
  <c r="J32" i="5" s="1"/>
  <c r="AT29" i="5"/>
  <c r="J29" i="5" s="1"/>
  <c r="AT46" i="5"/>
  <c r="J46" i="5" s="1"/>
  <c r="AR9" i="6"/>
  <c r="J9" i="6" s="1"/>
  <c r="AR23" i="6"/>
  <c r="J23" i="6" s="1"/>
  <c r="AR7" i="7"/>
  <c r="J7" i="7" s="1"/>
  <c r="AF27" i="7"/>
  <c r="H27" i="7" s="1"/>
  <c r="AF41" i="7"/>
  <c r="H41" i="7" s="1"/>
  <c r="AR26" i="7"/>
  <c r="J26" i="7" s="1"/>
  <c r="AT37" i="5"/>
  <c r="J37" i="5" s="1"/>
  <c r="AT25" i="5"/>
  <c r="J25" i="5" s="1"/>
  <c r="AT8" i="5"/>
  <c r="J8" i="5" s="1"/>
  <c r="AT6" i="5"/>
  <c r="J6" i="5" s="1"/>
  <c r="AT31" i="1"/>
  <c r="J31" i="1" s="1"/>
  <c r="AT73" i="1"/>
  <c r="J73" i="1" s="1"/>
  <c r="AT25" i="1"/>
  <c r="J25" i="1" s="1"/>
  <c r="AT90" i="1"/>
  <c r="J90" i="1" s="1"/>
  <c r="AT72" i="1"/>
  <c r="J72" i="1" s="1"/>
  <c r="AT27" i="1"/>
  <c r="J27" i="1" s="1"/>
  <c r="AT49" i="1"/>
  <c r="AA11" i="1"/>
  <c r="G11" i="1" s="1"/>
  <c r="AT78" i="1"/>
  <c r="J78" i="1" s="1"/>
  <c r="AT28" i="1"/>
  <c r="AT41" i="1"/>
  <c r="AT11" i="1"/>
  <c r="J23" i="1" s="1"/>
  <c r="AT7" i="1"/>
  <c r="AT47" i="1"/>
  <c r="J15" i="1" s="1"/>
  <c r="AT77" i="1"/>
  <c r="J77" i="1" s="1"/>
  <c r="AT12" i="5"/>
  <c r="J12" i="5" s="1"/>
  <c r="AT27" i="5"/>
  <c r="J27" i="5" s="1"/>
  <c r="AT7" i="5"/>
  <c r="J7" i="5" s="1"/>
  <c r="AR25" i="7"/>
  <c r="J25" i="7" s="1"/>
  <c r="AR31" i="7"/>
  <c r="J31" i="7" s="1"/>
  <c r="AR40" i="7"/>
  <c r="J40" i="7" s="1"/>
  <c r="AR14" i="7"/>
  <c r="J14" i="7" s="1"/>
  <c r="AR57" i="7"/>
  <c r="J57" i="7" s="1"/>
  <c r="AR42" i="7"/>
  <c r="J42" i="7" s="1"/>
  <c r="AR48" i="7"/>
  <c r="J48" i="7" s="1"/>
  <c r="AR20" i="7"/>
  <c r="J20" i="7" s="1"/>
  <c r="AR41" i="7"/>
  <c r="J41" i="7" s="1"/>
  <c r="AR18" i="7"/>
  <c r="J18" i="7" s="1"/>
  <c r="AR10" i="7"/>
  <c r="J10" i="7" s="1"/>
  <c r="AR62" i="7"/>
  <c r="J62" i="7" s="1"/>
  <c r="AR13" i="6"/>
  <c r="J13" i="6" s="1"/>
  <c r="AR17" i="6"/>
  <c r="J17" i="6" s="1"/>
  <c r="AR6" i="6"/>
  <c r="J6" i="6" s="1"/>
  <c r="AR13" i="7"/>
  <c r="J13" i="7" s="1"/>
  <c r="AH23" i="5"/>
  <c r="H23" i="5" s="1"/>
  <c r="AF57" i="7"/>
  <c r="H57" i="7" s="1"/>
  <c r="AF28" i="7"/>
  <c r="H28" i="7" s="1"/>
  <c r="AN77" i="1"/>
  <c r="I77" i="1" s="1"/>
  <c r="AG79" i="1"/>
  <c r="H79" i="1" s="1"/>
  <c r="AL8" i="6"/>
  <c r="I8" i="6" s="1"/>
  <c r="AL19" i="6"/>
  <c r="I19" i="6" s="1"/>
  <c r="AL16" i="6"/>
  <c r="I16" i="6" s="1"/>
  <c r="AL3" i="7"/>
  <c r="I3" i="7" s="1"/>
  <c r="AL25" i="7"/>
  <c r="I25" i="7" s="1"/>
  <c r="AF23" i="7"/>
  <c r="H23" i="7" s="1"/>
  <c r="AN11" i="5"/>
  <c r="I11" i="5" s="1"/>
  <c r="AB36" i="5"/>
  <c r="G36" i="5" s="1"/>
  <c r="AF18" i="6"/>
  <c r="H18" i="6" s="1"/>
  <c r="AF39" i="7"/>
  <c r="H39" i="7" s="1"/>
  <c r="AF62" i="7"/>
  <c r="H62" i="7" s="1"/>
  <c r="AF24" i="6"/>
  <c r="H24" i="6" s="1"/>
  <c r="N24" i="6" s="1"/>
  <c r="AF26" i="7"/>
  <c r="H26" i="7" s="1"/>
  <c r="AF26" i="6"/>
  <c r="H26" i="6" s="1"/>
  <c r="AF13" i="6"/>
  <c r="H13" i="6" s="1"/>
  <c r="T6" i="6"/>
  <c r="F6" i="6" s="1"/>
  <c r="AF23" i="6"/>
  <c r="H23" i="6" s="1"/>
  <c r="AF10" i="6"/>
  <c r="H10" i="6" s="1"/>
  <c r="AF15" i="6"/>
  <c r="H15" i="6" s="1"/>
  <c r="AF28" i="6"/>
  <c r="H28" i="6" s="1"/>
  <c r="AF12" i="6"/>
  <c r="H12" i="6" s="1"/>
  <c r="AF3" i="6"/>
  <c r="H3" i="6" s="1"/>
  <c r="T26" i="7"/>
  <c r="F26" i="7" s="1"/>
  <c r="AH36" i="5"/>
  <c r="H36" i="5" s="1"/>
  <c r="AG39" i="1"/>
  <c r="H39" i="1" s="1"/>
  <c r="AG46" i="1"/>
  <c r="AG6" i="1"/>
  <c r="H11" i="1" s="1"/>
  <c r="AG31" i="1"/>
  <c r="H31" i="1" s="1"/>
  <c r="AF59" i="7"/>
  <c r="H59" i="7" s="1"/>
  <c r="AF11" i="6"/>
  <c r="H11" i="6" s="1"/>
  <c r="AF18" i="7"/>
  <c r="H18" i="7" s="1"/>
  <c r="AF17" i="6"/>
  <c r="H17" i="6" s="1"/>
  <c r="AF5" i="6"/>
  <c r="H5" i="6" s="1"/>
  <c r="AG27" i="1"/>
  <c r="H27" i="1" s="1"/>
  <c r="AF27" i="6"/>
  <c r="H27" i="6" s="1"/>
  <c r="AF45" i="7"/>
  <c r="H45" i="7" s="1"/>
  <c r="AF53" i="7"/>
  <c r="H53" i="7" s="1"/>
  <c r="AF14" i="6"/>
  <c r="H14" i="6" s="1"/>
  <c r="AF19" i="6"/>
  <c r="H19" i="6" s="1"/>
  <c r="AG45" i="1"/>
  <c r="H95" i="1" s="1"/>
  <c r="U46" i="5"/>
  <c r="F46" i="5" s="1"/>
  <c r="O46" i="5" s="1"/>
  <c r="AB3" i="5"/>
  <c r="G3" i="5" s="1"/>
  <c r="AB18" i="5"/>
  <c r="G18" i="5" s="1"/>
  <c r="U35" i="5"/>
  <c r="F35" i="5" s="1"/>
  <c r="U28" i="5"/>
  <c r="F28" i="5" s="1"/>
  <c r="AB23" i="5"/>
  <c r="G23" i="5" s="1"/>
  <c r="Z27" i="7"/>
  <c r="G27" i="7" s="1"/>
  <c r="T47" i="7"/>
  <c r="F47" i="7" s="1"/>
  <c r="Z41" i="7"/>
  <c r="G41" i="7" s="1"/>
  <c r="Z62" i="7"/>
  <c r="G62" i="7" s="1"/>
  <c r="AB37" i="5"/>
  <c r="G37" i="5" s="1"/>
  <c r="U8" i="5"/>
  <c r="F8" i="5" s="1"/>
  <c r="U41" i="5"/>
  <c r="F41" i="5" s="1"/>
  <c r="AB44" i="5"/>
  <c r="G44" i="5" s="1"/>
  <c r="U32" i="5"/>
  <c r="F32" i="5" s="1"/>
  <c r="U18" i="5"/>
  <c r="F18" i="5" s="1"/>
  <c r="U37" i="5"/>
  <c r="F37" i="5" s="1"/>
  <c r="U52" i="5"/>
  <c r="F52" i="5" s="1"/>
  <c r="U10" i="5"/>
  <c r="F10" i="5" s="1"/>
  <c r="AA18" i="1"/>
  <c r="G18" i="1" s="1"/>
  <c r="U38" i="1"/>
  <c r="F38" i="1" s="1"/>
  <c r="U35" i="1"/>
  <c r="F35" i="1" s="1"/>
  <c r="U54" i="1"/>
  <c r="F54" i="1" s="1"/>
  <c r="AA27" i="1"/>
  <c r="G27" i="1" s="1"/>
  <c r="AB39" i="5"/>
  <c r="G39" i="5" s="1"/>
  <c r="U45" i="5"/>
  <c r="F45" i="5" s="1"/>
  <c r="U15" i="5"/>
  <c r="F15" i="5" s="1"/>
  <c r="AA46" i="1"/>
  <c r="G46" i="1" s="1"/>
  <c r="AA60" i="1"/>
  <c r="G60" i="1" s="1"/>
  <c r="U20" i="5"/>
  <c r="F20" i="5" s="1"/>
  <c r="T60" i="7"/>
  <c r="F60" i="7" s="1"/>
  <c r="Z6" i="6"/>
  <c r="G6" i="6" s="1"/>
  <c r="Z61" i="7"/>
  <c r="G61" i="7" s="1"/>
  <c r="T25" i="7"/>
  <c r="F25" i="7" s="1"/>
  <c r="T40" i="7"/>
  <c r="F40" i="7" s="1"/>
  <c r="T34" i="7"/>
  <c r="F34" i="7" s="1"/>
  <c r="T30" i="7"/>
  <c r="F30" i="7" s="1"/>
  <c r="T20" i="7"/>
  <c r="F20" i="7" s="1"/>
  <c r="T44" i="7"/>
  <c r="F44" i="7" s="1"/>
  <c r="T48" i="7"/>
  <c r="F48" i="7" s="1"/>
  <c r="Z10" i="7"/>
  <c r="G10" i="7" s="1"/>
  <c r="T10" i="7"/>
  <c r="F10" i="7" s="1"/>
  <c r="U16" i="5"/>
  <c r="F16" i="5" s="1"/>
  <c r="U33" i="5"/>
  <c r="F33" i="5" s="1"/>
  <c r="AB27" i="5"/>
  <c r="G27" i="5" s="1"/>
  <c r="U3" i="5"/>
  <c r="F3" i="5" s="1"/>
  <c r="AB30" i="5"/>
  <c r="G30" i="5" s="1"/>
  <c r="U31" i="5"/>
  <c r="F31" i="5" s="1"/>
  <c r="U24" i="5"/>
  <c r="F24" i="5" s="1"/>
  <c r="U28" i="1"/>
  <c r="F28" i="1" s="1"/>
  <c r="AA15" i="1"/>
  <c r="G15" i="1" s="1"/>
  <c r="AA95" i="1"/>
  <c r="G95" i="1" s="1"/>
  <c r="U77" i="1"/>
  <c r="F77" i="1" s="1"/>
  <c r="U24" i="1"/>
  <c r="F24" i="1" s="1"/>
  <c r="AA35" i="1"/>
  <c r="G35" i="1" s="1"/>
  <c r="AA49" i="1"/>
  <c r="G49" i="1" s="1"/>
  <c r="Z11" i="7"/>
  <c r="G11" i="7" s="1"/>
  <c r="Z58" i="7"/>
  <c r="G58" i="7" s="1"/>
  <c r="Z28" i="7"/>
  <c r="G28" i="7" s="1"/>
  <c r="Z29" i="7"/>
  <c r="G29" i="7" s="1"/>
  <c r="Z30" i="7"/>
  <c r="G30" i="7" s="1"/>
  <c r="Z18" i="7"/>
  <c r="G18" i="7" s="1"/>
  <c r="Z13" i="7"/>
  <c r="G13" i="7" s="1"/>
  <c r="Z7" i="7"/>
  <c r="G7" i="7" s="1"/>
  <c r="Z47" i="7"/>
  <c r="G47" i="7" s="1"/>
  <c r="Z52" i="7"/>
  <c r="G52" i="7" s="1"/>
  <c r="Z48" i="7"/>
  <c r="G48" i="7" s="1"/>
  <c r="Z25" i="7"/>
  <c r="G25" i="7" s="1"/>
  <c r="Z23" i="7"/>
  <c r="G23" i="7" s="1"/>
  <c r="Z40" i="7"/>
  <c r="G40" i="7" s="1"/>
  <c r="Z38" i="7"/>
  <c r="G38" i="7" s="1"/>
  <c r="Z19" i="6"/>
  <c r="G19" i="6" s="1"/>
  <c r="Z13" i="6"/>
  <c r="G13" i="6" s="1"/>
  <c r="Z25" i="6"/>
  <c r="G25" i="6" s="1"/>
  <c r="Z8" i="6"/>
  <c r="G8" i="6" s="1"/>
  <c r="Z18" i="6"/>
  <c r="G18" i="6" s="1"/>
  <c r="Z21" i="6"/>
  <c r="G21" i="6" s="1"/>
  <c r="Z4" i="6"/>
  <c r="G4" i="6" s="1"/>
  <c r="Z12" i="6"/>
  <c r="G12" i="6" s="1"/>
  <c r="Z17" i="6"/>
  <c r="G17" i="6" s="1"/>
  <c r="Z3" i="6"/>
  <c r="G3" i="6" s="1"/>
  <c r="T23" i="6"/>
  <c r="F23" i="6" s="1"/>
  <c r="T10" i="6"/>
  <c r="F10" i="6" s="1"/>
  <c r="T32" i="7"/>
  <c r="F32" i="7" s="1"/>
  <c r="U15" i="1"/>
  <c r="F15" i="1" s="1"/>
  <c r="T19" i="7"/>
  <c r="F19" i="7" s="1"/>
  <c r="T39" i="7"/>
  <c r="F39" i="7" s="1"/>
  <c r="T59" i="7"/>
  <c r="F59" i="7" s="1"/>
  <c r="T51" i="7"/>
  <c r="F51" i="7" s="1"/>
  <c r="T27" i="7"/>
  <c r="F27" i="7" s="1"/>
  <c r="T8" i="7"/>
  <c r="F8" i="7" s="1"/>
  <c r="T41" i="7"/>
  <c r="F41" i="7" s="1"/>
  <c r="T62" i="7"/>
  <c r="F62" i="7" s="1"/>
  <c r="U39" i="1"/>
  <c r="F39" i="1" s="1"/>
  <c r="U66" i="1"/>
  <c r="F66" i="1" s="1"/>
  <c r="U47" i="1"/>
  <c r="F47" i="1" s="1"/>
  <c r="U13" i="1"/>
  <c r="F13" i="1" s="1"/>
  <c r="U31" i="1"/>
  <c r="F31" i="1" s="1"/>
  <c r="U22" i="5"/>
  <c r="F22" i="5" s="1"/>
  <c r="U26" i="5"/>
  <c r="F26" i="5" s="1"/>
  <c r="U27" i="5"/>
  <c r="F27" i="5" s="1"/>
  <c r="U7" i="5"/>
  <c r="F7" i="5" s="1"/>
  <c r="U47" i="5"/>
  <c r="F47" i="5" s="1"/>
  <c r="U5" i="5"/>
  <c r="F5" i="5" s="1"/>
  <c r="U12" i="5"/>
  <c r="F12" i="5" s="1"/>
  <c r="U30" i="5"/>
  <c r="F30" i="5" s="1"/>
  <c r="U11" i="5"/>
  <c r="F11" i="5" s="1"/>
  <c r="U34" i="5"/>
  <c r="F34" i="5" s="1"/>
  <c r="U36" i="5"/>
  <c r="F36" i="5" s="1"/>
  <c r="O36" i="5" s="1"/>
  <c r="U23" i="5"/>
  <c r="F23" i="5" s="1"/>
  <c r="U40" i="1"/>
  <c r="F40" i="1" s="1"/>
  <c r="U49" i="1"/>
  <c r="F49" i="1" s="1"/>
  <c r="U49" i="5"/>
  <c r="F49" i="5" s="1"/>
  <c r="O49" i="5" s="1"/>
  <c r="U25" i="5"/>
  <c r="F25" i="5" s="1"/>
  <c r="U25" i="1"/>
  <c r="F25" i="1" s="1"/>
  <c r="U78" i="1"/>
  <c r="F78" i="1" s="1"/>
  <c r="U79" i="1"/>
  <c r="F79" i="1" s="1"/>
  <c r="U42" i="1"/>
  <c r="F42" i="1" s="1"/>
  <c r="U33" i="1"/>
  <c r="F33" i="1" s="1"/>
  <c r="U76" i="1"/>
  <c r="F76" i="1" s="1"/>
  <c r="U23" i="1"/>
  <c r="F23" i="1" s="1"/>
  <c r="U18" i="1"/>
  <c r="F18" i="1" s="1"/>
  <c r="U27" i="1"/>
  <c r="F27" i="1" s="1"/>
  <c r="U7" i="1"/>
  <c r="F7" i="1" s="1"/>
  <c r="U67" i="1"/>
  <c r="F67" i="1" s="1"/>
  <c r="U19" i="1"/>
  <c r="F19" i="1" s="1"/>
  <c r="U41" i="1"/>
  <c r="F41" i="1" s="1"/>
  <c r="U26" i="1"/>
  <c r="F26" i="1" s="1"/>
  <c r="U8" i="1"/>
  <c r="F8" i="1" s="1"/>
  <c r="U17" i="1"/>
  <c r="F17" i="1" s="1"/>
  <c r="U21" i="1"/>
  <c r="F21" i="1" s="1"/>
  <c r="T18" i="7"/>
  <c r="F18" i="7" s="1"/>
  <c r="T5" i="7"/>
  <c r="F5" i="7" s="1"/>
  <c r="T13" i="7"/>
  <c r="F13" i="7" s="1"/>
  <c r="T52" i="7"/>
  <c r="F52" i="7" s="1"/>
  <c r="T7" i="7"/>
  <c r="F7" i="7" s="1"/>
  <c r="N14" i="6" l="1"/>
  <c r="O34" i="5"/>
  <c r="O29" i="1"/>
  <c r="O38" i="1"/>
  <c r="O90" i="1"/>
  <c r="O62" i="1"/>
  <c r="O37" i="1"/>
  <c r="O39" i="5"/>
  <c r="O21" i="1"/>
  <c r="O24" i="1"/>
  <c r="O34" i="1"/>
  <c r="O23" i="1"/>
  <c r="O54" i="1"/>
  <c r="O51" i="1"/>
  <c r="O35" i="1"/>
  <c r="O75" i="1"/>
  <c r="O61" i="1"/>
  <c r="O27" i="1"/>
  <c r="O31" i="1"/>
  <c r="O56" i="1"/>
  <c r="O57" i="1"/>
  <c r="O66" i="1"/>
  <c r="O63" i="1"/>
  <c r="O76" i="1"/>
  <c r="O72" i="1"/>
  <c r="O95" i="1"/>
  <c r="O39" i="1"/>
  <c r="O60" i="1"/>
  <c r="O22" i="1"/>
  <c r="O67" i="1"/>
  <c r="O79" i="1"/>
  <c r="O8" i="1"/>
  <c r="O78" i="1"/>
  <c r="O73" i="1"/>
  <c r="O77" i="1"/>
  <c r="O80" i="1"/>
  <c r="O18" i="1"/>
  <c r="O30" i="1"/>
  <c r="O15" i="1"/>
  <c r="O25" i="1"/>
  <c r="O12" i="1"/>
  <c r="O65" i="1"/>
  <c r="O36" i="1"/>
  <c r="O58" i="1"/>
  <c r="H16" i="1"/>
  <c r="N27" i="7"/>
  <c r="N25" i="6"/>
  <c r="N30" i="6"/>
  <c r="N27" i="6"/>
  <c r="N28" i="6"/>
  <c r="J5" i="1"/>
  <c r="O5" i="1" s="1"/>
  <c r="J17" i="1"/>
  <c r="O17" i="1" s="1"/>
  <c r="O29" i="5"/>
  <c r="H47" i="1"/>
  <c r="N7" i="6"/>
  <c r="N21" i="6"/>
  <c r="N11" i="6"/>
  <c r="N39" i="7"/>
  <c r="O52" i="5"/>
  <c r="O21" i="5"/>
  <c r="O45" i="5"/>
  <c r="O31" i="5"/>
  <c r="O28" i="5"/>
  <c r="K6" i="1"/>
  <c r="N18" i="6"/>
  <c r="N17" i="6"/>
  <c r="N10" i="6"/>
  <c r="N4" i="6"/>
  <c r="N5" i="6"/>
  <c r="N9" i="6"/>
  <c r="N16" i="6"/>
  <c r="N3" i="6"/>
  <c r="N8" i="6"/>
  <c r="N19" i="6"/>
  <c r="N23" i="6"/>
  <c r="N6" i="6"/>
  <c r="N13" i="6"/>
  <c r="N12" i="6"/>
  <c r="N15" i="6"/>
  <c r="N20" i="6"/>
  <c r="N14" i="7"/>
  <c r="N62" i="7"/>
  <c r="N7" i="7"/>
  <c r="N52" i="7"/>
  <c r="N31" i="7"/>
  <c r="N53" i="7"/>
  <c r="N23" i="7"/>
  <c r="N11" i="7"/>
  <c r="N60" i="7"/>
  <c r="N13" i="7"/>
  <c r="N32" i="7"/>
  <c r="N5" i="7"/>
  <c r="N3" i="7"/>
  <c r="N18" i="7"/>
  <c r="N48" i="7"/>
  <c r="N59" i="7"/>
  <c r="N51" i="7"/>
  <c r="N40" i="7"/>
  <c r="N61" i="7"/>
  <c r="N10" i="7"/>
  <c r="N8" i="7"/>
  <c r="N20" i="7"/>
  <c r="N57" i="7"/>
  <c r="N19" i="7"/>
  <c r="N17" i="7"/>
  <c r="N44" i="7"/>
  <c r="N58" i="7"/>
  <c r="N30" i="7"/>
  <c r="N45" i="7"/>
  <c r="N38" i="7"/>
  <c r="N34" i="7"/>
  <c r="N28" i="7"/>
  <c r="N42" i="7"/>
  <c r="N47" i="7"/>
  <c r="N41" i="7"/>
  <c r="N26" i="7"/>
  <c r="N29" i="7"/>
  <c r="N25" i="7"/>
  <c r="O10" i="5"/>
  <c r="O7" i="5"/>
  <c r="O26" i="5"/>
  <c r="O18" i="5"/>
  <c r="O37" i="5"/>
  <c r="O33" i="5"/>
  <c r="O16" i="5"/>
  <c r="O13" i="5"/>
  <c r="O25" i="5"/>
  <c r="O9" i="5"/>
  <c r="O22" i="5"/>
  <c r="O17" i="5"/>
  <c r="O6" i="5"/>
  <c r="O5" i="5"/>
  <c r="O40" i="5"/>
  <c r="O23" i="5"/>
  <c r="O15" i="5"/>
  <c r="O27" i="5"/>
  <c r="O11" i="5"/>
  <c r="O4" i="5"/>
  <c r="O14" i="5"/>
  <c r="O35" i="5"/>
  <c r="O20" i="5"/>
  <c r="O30" i="5"/>
  <c r="O12" i="5"/>
  <c r="O32" i="5"/>
  <c r="O8" i="5"/>
  <c r="O3" i="5"/>
  <c r="O38" i="5"/>
  <c r="O41" i="5"/>
  <c r="O24" i="5"/>
  <c r="J32" i="1"/>
  <c r="J13" i="1"/>
  <c r="O13" i="1" s="1"/>
  <c r="K49" i="7"/>
  <c r="N49" i="7" s="1"/>
  <c r="K16" i="7"/>
  <c r="N16" i="7" s="1"/>
  <c r="H7" i="1"/>
  <c r="O7" i="1" s="1"/>
  <c r="I6" i="1"/>
  <c r="J10" i="1"/>
  <c r="O10" i="1" s="1"/>
  <c r="J4" i="1"/>
  <c r="O4" i="1" s="1"/>
  <c r="J28" i="1"/>
  <c r="H32" i="1"/>
  <c r="J40" i="1"/>
  <c r="O40" i="1" s="1"/>
  <c r="J71" i="1"/>
  <c r="J26" i="1"/>
  <c r="I28" i="1"/>
  <c r="O28" i="1" s="1"/>
  <c r="K26" i="1"/>
  <c r="H71" i="1"/>
  <c r="H45" i="1"/>
  <c r="O45" i="1" s="1"/>
  <c r="J11" i="1"/>
  <c r="O11" i="1" s="1"/>
  <c r="H21" i="1"/>
  <c r="J19" i="1"/>
  <c r="O19" i="1" s="1"/>
  <c r="H33" i="1"/>
  <c r="J42" i="1"/>
  <c r="O42" i="1" s="1"/>
  <c r="J3" i="1"/>
  <c r="O3" i="1" s="1"/>
  <c r="K16" i="1"/>
  <c r="J49" i="1"/>
  <c r="O49" i="1" s="1"/>
  <c r="J80" i="1"/>
  <c r="J6" i="1"/>
  <c r="J16" i="1"/>
  <c r="O16" i="1" s="1"/>
  <c r="I14" i="1"/>
  <c r="O14" i="1" s="1"/>
  <c r="J47" i="1"/>
  <c r="J48" i="1"/>
  <c r="J45" i="1"/>
  <c r="H46" i="1"/>
  <c r="O46" i="1" s="1"/>
  <c r="J7" i="1"/>
  <c r="H6" i="1"/>
  <c r="I26" i="1"/>
  <c r="I48" i="1"/>
  <c r="O48" i="1" s="1"/>
  <c r="J33" i="1"/>
  <c r="I19" i="1"/>
  <c r="I7" i="1"/>
  <c r="H26" i="1"/>
  <c r="J14" i="1"/>
  <c r="J21" i="1"/>
  <c r="J41" i="1"/>
  <c r="O41" i="1" s="1"/>
  <c r="O6" i="1" l="1"/>
  <c r="O33" i="1"/>
  <c r="O47" i="1"/>
  <c r="O71" i="1"/>
  <c r="O26" i="1"/>
  <c r="O32" i="1"/>
  <c r="N22" i="15"/>
  <c r="N12" i="15"/>
  <c r="N20" i="15"/>
  <c r="N13" i="15"/>
  <c r="N25" i="15"/>
  <c r="N10" i="15"/>
  <c r="N16" i="15"/>
  <c r="N8" i="15"/>
  <c r="N9" i="15" l="1"/>
  <c r="N14" i="15"/>
  <c r="N18" i="15"/>
  <c r="N21" i="15"/>
  <c r="N23" i="15"/>
  <c r="N11" i="15"/>
  <c r="N6" i="15"/>
  <c r="N19" i="15"/>
  <c r="N24" i="15"/>
  <c r="N15" i="15"/>
  <c r="N7" i="15"/>
  <c r="N5" i="15"/>
</calcChain>
</file>

<file path=xl/sharedStrings.xml><?xml version="1.0" encoding="utf-8"?>
<sst xmlns="http://schemas.openxmlformats.org/spreadsheetml/2006/main" count="856" uniqueCount="265">
  <si>
    <t>Plac</t>
  </si>
  <si>
    <t>Namn</t>
  </si>
  <si>
    <t>Klubb</t>
  </si>
  <si>
    <t>GP1</t>
  </si>
  <si>
    <t>GP2</t>
  </si>
  <si>
    <t>GP3</t>
  </si>
  <si>
    <t>GP4</t>
  </si>
  <si>
    <t>GP5</t>
  </si>
  <si>
    <t>GP6</t>
  </si>
  <si>
    <t>GPtot</t>
  </si>
  <si>
    <t>plac</t>
  </si>
  <si>
    <t>procp</t>
  </si>
  <si>
    <t>dp</t>
  </si>
  <si>
    <t>placp</t>
  </si>
  <si>
    <t>GP</t>
  </si>
  <si>
    <t>GP7</t>
  </si>
  <si>
    <t>Antal</t>
  </si>
  <si>
    <t>Född</t>
  </si>
  <si>
    <t>Malmö/MSF Open</t>
  </si>
  <si>
    <t>Flick-SM</t>
  </si>
  <si>
    <t>MASKen</t>
  </si>
  <si>
    <t>Skånska Skolmästerskapet</t>
  </si>
  <si>
    <t>Snabbschacks-SM</t>
  </si>
  <si>
    <t>Skåne Open (DM)</t>
  </si>
  <si>
    <t>resultat</t>
  </si>
  <si>
    <t>ronder</t>
  </si>
  <si>
    <t xml:space="preserve"> ÅLen </t>
  </si>
  <si>
    <t>Skol-SM</t>
  </si>
  <si>
    <t>Ingångspoäng</t>
  </si>
  <si>
    <t>Skåneblixten</t>
  </si>
  <si>
    <t>GP8</t>
  </si>
  <si>
    <t>Öppna Malmömästerskapet</t>
  </si>
  <si>
    <t>Öppna Malmömästerskapen</t>
  </si>
  <si>
    <t>GP9</t>
  </si>
  <si>
    <t>Gpfinalpoäng</t>
  </si>
  <si>
    <t>Slutpoäng</t>
  </si>
  <si>
    <t>Yngre miniorer 2014-</t>
  </si>
  <si>
    <t>Miniorer 2012 - 2013</t>
  </si>
  <si>
    <t>Kadetter 2008-2011</t>
  </si>
  <si>
    <t>Juniorer 2004-2007</t>
  </si>
  <si>
    <t>Fanan Jiang</t>
  </si>
  <si>
    <t>Lunds ASK</t>
  </si>
  <si>
    <t>Duy Thuc Le Doan</t>
  </si>
  <si>
    <t>Edwin Lövgren</t>
  </si>
  <si>
    <t>Kristineberg SK</t>
  </si>
  <si>
    <t>Helsingborgs ASK</t>
  </si>
  <si>
    <t>Malmö AS</t>
  </si>
  <si>
    <t>Limhamns SK</t>
  </si>
  <si>
    <t>Sai Hridhay Yuvarajan</t>
  </si>
  <si>
    <t>William Olsson Pai</t>
  </si>
  <si>
    <t>Leo Andersson</t>
  </si>
  <si>
    <t>Michael Gurevich</t>
  </si>
  <si>
    <t>Linnea Hongbei Liu</t>
  </si>
  <si>
    <t>Einar Gamberg</t>
  </si>
  <si>
    <t>Georg Olivemark</t>
  </si>
  <si>
    <t>Jerry Wen</t>
  </si>
  <si>
    <t>Vincent Borghol Mpatsiaris</t>
  </si>
  <si>
    <t>Myrah A. Maheshwari</t>
  </si>
  <si>
    <t>Ossian Häll</t>
  </si>
  <si>
    <t>Emil Mamadov</t>
  </si>
  <si>
    <t>Saatvik Jain</t>
  </si>
  <si>
    <t>Henry Smith</t>
  </si>
  <si>
    <t>Samadrita Guharoy</t>
  </si>
  <si>
    <t>Vincent Johnson Ahlkvist</t>
  </si>
  <si>
    <t>Erik Andersson</t>
  </si>
  <si>
    <t>Svante Palomäki</t>
  </si>
  <si>
    <t>Darsh Singh</t>
  </si>
  <si>
    <t>Aranya Das</t>
  </si>
  <si>
    <t>Loke Hjortmar</t>
  </si>
  <si>
    <t>Malte Jeppsson</t>
  </si>
  <si>
    <t>Okko Pajunen</t>
  </si>
  <si>
    <t>Maja Scharffenberg</t>
  </si>
  <si>
    <t>Henrik Wen</t>
  </si>
  <si>
    <t>Arshika Raj</t>
  </si>
  <si>
    <t>Adweeka Phavade</t>
  </si>
  <si>
    <t>Leila Hamdoun</t>
  </si>
  <si>
    <t>Leonard Bober</t>
  </si>
  <si>
    <t>Gustav Kvarnholt</t>
  </si>
  <si>
    <t>Ayda Soltani</t>
  </si>
  <si>
    <t>Leonell Nasser</t>
  </si>
  <si>
    <t>Vanessa Fernandez</t>
  </si>
  <si>
    <t>Doris Melkersson</t>
  </si>
  <si>
    <t>Coumba Fall</t>
  </si>
  <si>
    <t>Lena Cvetic</t>
  </si>
  <si>
    <t>Harshavardhana Sangeetha Narayanan</t>
  </si>
  <si>
    <t>Udayaditya Sangeethe Narayanan</t>
  </si>
  <si>
    <t>Millie Lasson Schaffer</t>
  </si>
  <si>
    <t>SK Sandlöparen</t>
  </si>
  <si>
    <t>Husieskolan 2</t>
  </si>
  <si>
    <t>Helsingborgs SS</t>
  </si>
  <si>
    <t>En Passant</t>
  </si>
  <si>
    <t>SK Bara Bönder</t>
  </si>
  <si>
    <r>
      <t>Amos Lid</t>
    </r>
    <r>
      <rPr>
        <sz val="10"/>
        <rFont val="Calibri"/>
        <family val="2"/>
      </rPr>
      <t>é</t>
    </r>
  </si>
  <si>
    <r>
      <t>August Fax</t>
    </r>
    <r>
      <rPr>
        <sz val="10"/>
        <rFont val="Calibri"/>
        <family val="2"/>
      </rPr>
      <t>é</t>
    </r>
    <r>
      <rPr>
        <sz val="10"/>
        <rFont val="Arial"/>
        <family val="2"/>
      </rPr>
      <t>n</t>
    </r>
  </si>
  <si>
    <t>Hiram Ma</t>
  </si>
  <si>
    <t>Minh Thuc Le Doan</t>
  </si>
  <si>
    <t>Sion Nivstrand Wikdahl</t>
  </si>
  <si>
    <t>Sriyansh Hari</t>
  </si>
  <si>
    <t>Samuel Sjögren</t>
  </si>
  <si>
    <t>Eslövs SK</t>
  </si>
  <si>
    <r>
      <t>Tryggve R</t>
    </r>
    <r>
      <rPr>
        <sz val="10"/>
        <rFont val="Calibri"/>
        <family val="2"/>
      </rPr>
      <t>ü</t>
    </r>
    <r>
      <rPr>
        <sz val="10"/>
        <rFont val="Arial"/>
        <family val="2"/>
      </rPr>
      <t>ter</t>
    </r>
  </si>
  <si>
    <t>Sofia Maximova</t>
  </si>
  <si>
    <t>Sebastian Olsson</t>
  </si>
  <si>
    <t>Chakrit Dithongphanao</t>
  </si>
  <si>
    <t>Mattias Langhals</t>
  </si>
  <si>
    <t>Elsa Andersson</t>
  </si>
  <si>
    <t>Jokubas Sauklys</t>
  </si>
  <si>
    <t>Sebastian Teikari</t>
  </si>
  <si>
    <t>Ahmed Abdulkader</t>
  </si>
  <si>
    <t>Haider Al-Sherufi</t>
  </si>
  <si>
    <t>Egil Berling</t>
  </si>
  <si>
    <t>Walid Hajlaoui</t>
  </si>
  <si>
    <t>David Belov</t>
  </si>
  <si>
    <t>Alex Henriksen</t>
  </si>
  <si>
    <t>Isabella Zhao</t>
  </si>
  <si>
    <t>Gustav Arvidsson</t>
  </si>
  <si>
    <t>Lakshita Yadav</t>
  </si>
  <si>
    <t>David Alnås</t>
  </si>
  <si>
    <t>Alfred Martin-Löf</t>
  </si>
  <si>
    <t>Fredrik Karlsson</t>
  </si>
  <si>
    <t>Kirtan Muthuraman</t>
  </si>
  <si>
    <t>Debasman Koley</t>
  </si>
  <si>
    <t>Eskil Palomäki</t>
  </si>
  <si>
    <t>Anay Jain</t>
  </si>
  <si>
    <t>Suchit Palla</t>
  </si>
  <si>
    <t>Hebbe Ask</t>
  </si>
  <si>
    <t>Joshua Hey</t>
  </si>
  <si>
    <t>Ipsa Yadav</t>
  </si>
  <si>
    <t>Adam Olsson</t>
  </si>
  <si>
    <t>Isak Wilke</t>
  </si>
  <si>
    <t>Archit Senthilkumar</t>
  </si>
  <si>
    <t>Theo Axelli</t>
  </si>
  <si>
    <t>Qianru Zhong</t>
  </si>
  <si>
    <t>Alwin Wiklund</t>
  </si>
  <si>
    <t>Vikram Aditya Yanamadala</t>
  </si>
  <si>
    <t>Liam Lyngsjö</t>
  </si>
  <si>
    <t>Maria Burtseva</t>
  </si>
  <si>
    <t>Amanda Zhao</t>
  </si>
  <si>
    <t>Vihaan Angara</t>
  </si>
  <si>
    <t>Fabian Hey</t>
  </si>
  <si>
    <t>Karl Hyldéen</t>
  </si>
  <si>
    <t>Zoha Zeiauddin</t>
  </si>
  <si>
    <t>Thea Wedeberg</t>
  </si>
  <si>
    <t>Bastian Jägervi</t>
  </si>
  <si>
    <t>Gabriel Kärnbo</t>
  </si>
  <si>
    <t>Krisha Patel</t>
  </si>
  <si>
    <t>Oscar Jönsson</t>
  </si>
  <si>
    <t>William Johansson</t>
  </si>
  <si>
    <t>Sigge Johansson</t>
  </si>
  <si>
    <t>Filip Sniegon</t>
  </si>
  <si>
    <t>Coll Stanton-Andersson</t>
  </si>
  <si>
    <t>Theodor Stedman</t>
  </si>
  <si>
    <t>Dawen Wang</t>
  </si>
  <si>
    <t>Hugo Andersson</t>
  </si>
  <si>
    <t>Carl Bergstedt</t>
  </si>
  <si>
    <t>Espen Stanton-Andersson</t>
  </si>
  <si>
    <t>Freja Manhammar</t>
  </si>
  <si>
    <t>Susen Kirthin Muppirisetti</t>
  </si>
  <si>
    <t>Leo Blom</t>
  </si>
  <si>
    <t>Ystads SS</t>
  </si>
  <si>
    <t>Nazar Maarouf</t>
  </si>
  <si>
    <t>Vilhelm Ljungbertz</t>
  </si>
  <si>
    <t>Nathan Preman</t>
  </si>
  <si>
    <t>Dante Stenfeldt</t>
  </si>
  <si>
    <t>Selma Smith</t>
  </si>
  <si>
    <t>Alexander Ljungbertz</t>
  </si>
  <si>
    <t>Sebastian Bouriakov</t>
  </si>
  <si>
    <t>Daniel Bouriakov</t>
  </si>
  <si>
    <t>Ella Blom</t>
  </si>
  <si>
    <t>Ansel Stanton-Andersson</t>
  </si>
  <si>
    <t>David Lark</t>
  </si>
  <si>
    <t>Hannes Bergh</t>
  </si>
  <si>
    <r>
      <t>Kaleb Lid</t>
    </r>
    <r>
      <rPr>
        <sz val="10"/>
        <rFont val="Calibri"/>
        <family val="2"/>
      </rPr>
      <t>é</t>
    </r>
  </si>
  <si>
    <t>Alfred Mares Johansson</t>
  </si>
  <si>
    <t>Svetoslav Reinsch</t>
  </si>
  <si>
    <t>Melvin Olsson</t>
  </si>
  <si>
    <t>Vidar Lundgren</t>
  </si>
  <si>
    <t>Adam Brattström Nilsson</t>
  </si>
  <si>
    <t>Alexander Nord</t>
  </si>
  <si>
    <t>Magnus Muller</t>
  </si>
  <si>
    <t>Uno Remitz</t>
  </si>
  <si>
    <t>Björn Bodin</t>
  </si>
  <si>
    <t>Elis Sebastie</t>
  </si>
  <si>
    <t>David Bjerefeldt</t>
  </si>
  <si>
    <t>Lorik Sadiku</t>
  </si>
  <si>
    <t>William Örtenblad</t>
  </si>
  <si>
    <t xml:space="preserve">Mohamed Alshaikh Husain </t>
  </si>
  <si>
    <t>Aydin Kurt</t>
  </si>
  <si>
    <t>Sai Shrayukt Cherkupally</t>
  </si>
  <si>
    <t>Reynash Gupta</t>
  </si>
  <si>
    <t>Abdulaziz Alsaadi</t>
  </si>
  <si>
    <t>Emil Bergh</t>
  </si>
  <si>
    <t>Rebecka Abishek</t>
  </si>
  <si>
    <t>Ebbe Hjelm Möller</t>
  </si>
  <si>
    <t>Linus Chung Wendel</t>
  </si>
  <si>
    <t>Mohamad Kreit</t>
  </si>
  <si>
    <t>Mohit Krishna Nadipannagari</t>
  </si>
  <si>
    <t>Maja Ljungberg</t>
  </si>
  <si>
    <t>Jason Fourie</t>
  </si>
  <si>
    <t>Gleb Arefev</t>
  </si>
  <si>
    <t>Billie Beck</t>
  </si>
  <si>
    <t>Sai Avyukth Cherkpally</t>
  </si>
  <si>
    <t>Adam Wysocki</t>
  </si>
  <si>
    <t>Rachel Abishek</t>
  </si>
  <si>
    <t>Nico Medzmariashvili</t>
  </si>
  <si>
    <t>Bhavik Sai Setikam</t>
  </si>
  <si>
    <t>Miller Liu</t>
  </si>
  <si>
    <t>Seef Alshaher</t>
  </si>
  <si>
    <t>Ruwan Rathi</t>
  </si>
  <si>
    <t>Siri Nilsson</t>
  </si>
  <si>
    <t>Linnea Kestad</t>
  </si>
  <si>
    <t>Isak Ståhl</t>
  </si>
  <si>
    <t>Love Råberg</t>
  </si>
  <si>
    <t>Mokshath Yanamadala</t>
  </si>
  <si>
    <t>Dorant Hashani</t>
  </si>
  <si>
    <t>Lukas Hansen</t>
  </si>
  <si>
    <t>Baraa Alshaher</t>
  </si>
  <si>
    <t>Hennie Beck</t>
  </si>
  <si>
    <t>Max Chung Wendel</t>
  </si>
  <si>
    <t>Diell Hashani</t>
  </si>
  <si>
    <t>Max Ljungberg</t>
  </si>
  <si>
    <t>Mahmoud Shraim</t>
  </si>
  <si>
    <t>Axel Nydahl</t>
  </si>
  <si>
    <t>Oskar Kållberg</t>
  </si>
  <si>
    <t>Lundin Alexander</t>
  </si>
  <si>
    <t>Lin Kreit</t>
  </si>
  <si>
    <t>Joel Bauer</t>
  </si>
  <si>
    <t>Nils Spoelstra</t>
  </si>
  <si>
    <t>Warda Kreit</t>
  </si>
  <si>
    <t>Zi Qian Xu</t>
  </si>
  <si>
    <t>Noah Renhammar</t>
  </si>
  <si>
    <t>Billie Hockum Jonsson</t>
  </si>
  <si>
    <t>Noa Koppardal</t>
  </si>
  <si>
    <t>Areen Shraim</t>
  </si>
  <si>
    <t>Ishaan Vasudev Vinodkumar</t>
  </si>
  <si>
    <t>Antonia Ungureanu</t>
  </si>
  <si>
    <t>Sigrid Eklund</t>
  </si>
  <si>
    <t>Hasshvita Peram</t>
  </si>
  <si>
    <t>Ghaith Kreit</t>
  </si>
  <si>
    <t>Asker Malmström</t>
  </si>
  <si>
    <t>Jacob Uppman</t>
  </si>
  <si>
    <t>Shriyadit Koramangala</t>
  </si>
  <si>
    <t>Knut Wu</t>
  </si>
  <si>
    <t>Shreyash Kukkala</t>
  </si>
  <si>
    <t>Finn Wu</t>
  </si>
  <si>
    <t>Adam Ansell</t>
  </si>
  <si>
    <t>Julian Dymling</t>
  </si>
  <si>
    <t>Arash Rahti</t>
  </si>
  <si>
    <t>Felix Hon</t>
  </si>
  <si>
    <t>Aron Floyd Ivarsson</t>
  </si>
  <si>
    <t>Vera Rautula</t>
  </si>
  <si>
    <t>Patrik Suveges Sothy</t>
  </si>
  <si>
    <t>Karl Vasa Milovanovic</t>
  </si>
  <si>
    <t>Quan Nguyen</t>
  </si>
  <si>
    <t>Eddie Larsson</t>
  </si>
  <si>
    <t>Thelma Odgren Heide</t>
  </si>
  <si>
    <t>Luke Lyngsjö</t>
  </si>
  <si>
    <t>Dante Dahlberg</t>
  </si>
  <si>
    <t>Hannes Bastrup</t>
  </si>
  <si>
    <t>Emre Egin</t>
  </si>
  <si>
    <t>Minh Nguyen</t>
  </si>
  <si>
    <t>Alexander Malmström</t>
  </si>
  <si>
    <t>Vijay Balaji</t>
  </si>
  <si>
    <t>Lazar Marjanovic</t>
  </si>
  <si>
    <t>procp *2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</si>
</sst>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i/>
      <sz val="10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1">
    <xf numFmtId="0" fontId="0" fillId="0" borderId="0" xfId="0"/>
    <xf numFmtId="0" fontId="0" fillId="0" borderId="0" xfId="0" applyFill="1"/>
    <xf numFmtId="0" fontId="4" fillId="0" borderId="0" xfId="0" applyFont="1"/>
    <xf numFmtId="0" fontId="5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/>
    <xf numFmtId="0" fontId="3" fillId="0" borderId="3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Border="1" applyAlignment="1"/>
    <xf numFmtId="0" fontId="3" fillId="0" borderId="3" xfId="0" applyFont="1" applyBorder="1" applyAlignment="1"/>
    <xf numFmtId="0" fontId="6" fillId="0" borderId="0" xfId="0" applyFont="1" applyAlignment="1"/>
    <xf numFmtId="0" fontId="7" fillId="0" borderId="0" xfId="0" applyFont="1" applyAlignment="1"/>
    <xf numFmtId="0" fontId="3" fillId="0" borderId="0" xfId="0" applyFont="1" applyBorder="1" applyAlignment="1">
      <alignment horizontal="center"/>
    </xf>
    <xf numFmtId="0" fontId="3" fillId="0" borderId="15" xfId="0" applyFont="1" applyBorder="1" applyAlignment="1"/>
    <xf numFmtId="0" fontId="3" fillId="0" borderId="15" xfId="0" applyFont="1" applyBorder="1" applyAlignment="1">
      <alignment horizontal="center"/>
    </xf>
    <xf numFmtId="0" fontId="3" fillId="0" borderId="15" xfId="0" applyFont="1" applyFill="1" applyBorder="1" applyAlignment="1"/>
    <xf numFmtId="0" fontId="2" fillId="0" borderId="19" xfId="0" applyFont="1" applyBorder="1" applyAlignment="1"/>
    <xf numFmtId="0" fontId="3" fillId="0" borderId="20" xfId="0" applyFont="1" applyFill="1" applyBorder="1" applyAlignment="1"/>
    <xf numFmtId="0" fontId="2" fillId="0" borderId="21" xfId="0" applyFont="1" applyBorder="1" applyAlignment="1"/>
    <xf numFmtId="0" fontId="2" fillId="0" borderId="22" xfId="0" applyFont="1" applyBorder="1" applyAlignment="1"/>
    <xf numFmtId="0" fontId="3" fillId="0" borderId="15" xfId="0" applyFont="1" applyFill="1" applyBorder="1" applyAlignment="1">
      <alignment horizontal="right"/>
    </xf>
    <xf numFmtId="0" fontId="3" fillId="0" borderId="20" xfId="0" applyFont="1" applyFill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17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3" xfId="0" applyFont="1" applyFill="1" applyBorder="1" applyAlignment="1">
      <alignment horizontal="right"/>
    </xf>
    <xf numFmtId="0" fontId="2" fillId="0" borderId="21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2" xfId="0" applyFont="1" applyFill="1" applyBorder="1" applyAlignment="1">
      <alignment horizontal="right"/>
    </xf>
    <xf numFmtId="0" fontId="3" fillId="0" borderId="11" xfId="0" applyFont="1" applyFill="1" applyBorder="1" applyAlignment="1">
      <alignment horizontal="right"/>
    </xf>
    <xf numFmtId="0" fontId="3" fillId="0" borderId="4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15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3" fillId="0" borderId="14" xfId="0" applyFont="1" applyFill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5" xfId="0" applyFont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8" xfId="0" applyFont="1" applyFill="1" applyBorder="1" applyAlignment="1">
      <alignment horizontal="right"/>
    </xf>
    <xf numFmtId="0" fontId="3" fillId="0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/>
    <xf numFmtId="0" fontId="0" fillId="0" borderId="2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wrapText="1"/>
    </xf>
    <xf numFmtId="0" fontId="0" fillId="0" borderId="11" xfId="0" applyBorder="1"/>
    <xf numFmtId="0" fontId="3" fillId="0" borderId="11" xfId="0" applyFont="1" applyBorder="1"/>
    <xf numFmtId="0" fontId="3" fillId="0" borderId="2" xfId="0" applyFont="1" applyBorder="1"/>
    <xf numFmtId="0" fontId="3" fillId="0" borderId="4" xfId="0" applyFont="1" applyBorder="1" applyAlignment="1"/>
    <xf numFmtId="0" fontId="3" fillId="0" borderId="3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3" fillId="0" borderId="24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3" fillId="0" borderId="6" xfId="0" applyFont="1" applyFill="1" applyBorder="1" applyAlignment="1"/>
    <xf numFmtId="0" fontId="3" fillId="0" borderId="6" xfId="0" applyFont="1" applyBorder="1" applyAlignment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25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2" xfId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4" xfId="0" applyFont="1" applyFill="1" applyBorder="1" applyAlignment="1">
      <alignment horizontal="left"/>
    </xf>
    <xf numFmtId="0" fontId="9" fillId="0" borderId="2" xfId="0" applyFont="1" applyFill="1" applyBorder="1" applyAlignment="1"/>
    <xf numFmtId="0" fontId="3" fillId="0" borderId="4" xfId="0" applyFont="1" applyFill="1" applyBorder="1" applyAlignment="1"/>
    <xf numFmtId="0" fontId="3" fillId="0" borderId="1" xfId="0" applyFont="1" applyBorder="1" applyAlignment="1"/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0" xfId="0" applyNumberFormat="1" applyFont="1" applyFill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center"/>
    </xf>
    <xf numFmtId="0" fontId="3" fillId="0" borderId="27" xfId="0" applyFont="1" applyFill="1" applyBorder="1" applyAlignment="1"/>
    <xf numFmtId="0" fontId="3" fillId="0" borderId="25" xfId="0" applyFont="1" applyFill="1" applyBorder="1" applyAlignment="1">
      <alignment horizontal="center"/>
    </xf>
    <xf numFmtId="0" fontId="3" fillId="0" borderId="25" xfId="0" applyFont="1" applyFill="1" applyBorder="1" applyAlignment="1"/>
    <xf numFmtId="0" fontId="3" fillId="0" borderId="27" xfId="0" applyFont="1" applyFill="1" applyBorder="1" applyAlignment="1">
      <alignment horizontal="right"/>
    </xf>
    <xf numFmtId="0" fontId="2" fillId="0" borderId="2" xfId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2" fillId="0" borderId="2" xfId="1" applyFont="1" applyBorder="1" applyAlignment="1">
      <alignment horizontal="center" vertical="center"/>
    </xf>
    <xf numFmtId="0" fontId="3" fillId="0" borderId="2" xfId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7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0" fillId="0" borderId="0" xfId="0" applyAlignment="1"/>
    <xf numFmtId="0" fontId="3" fillId="0" borderId="29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6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5" xfId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2" fillId="0" borderId="4" xfId="1" applyFont="1" applyBorder="1" applyAlignment="1">
      <alignment horizontal="center"/>
    </xf>
    <xf numFmtId="0" fontId="3" fillId="0" borderId="4" xfId="1" applyBorder="1" applyAlignment="1">
      <alignment horizontal="center"/>
    </xf>
    <xf numFmtId="0" fontId="2" fillId="0" borderId="4" xfId="1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/>
    </xf>
    <xf numFmtId="0" fontId="3" fillId="0" borderId="25" xfId="1" applyFont="1" applyFill="1" applyBorder="1" applyAlignment="1">
      <alignment horizontal="center"/>
    </xf>
    <xf numFmtId="0" fontId="2" fillId="0" borderId="3" xfId="1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5" xfId="1" applyBorder="1"/>
    <xf numFmtId="0" fontId="0" fillId="0" borderId="29" xfId="0" applyBorder="1" applyAlignment="1">
      <alignment horizontal="center" vertic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3" fillId="0" borderId="33" xfId="1" applyBorder="1" applyAlignment="1">
      <alignment horizontal="center"/>
    </xf>
    <xf numFmtId="0" fontId="3" fillId="0" borderId="32" xfId="1" applyBorder="1" applyAlignment="1">
      <alignment horizontal="center"/>
    </xf>
    <xf numFmtId="0" fontId="3" fillId="0" borderId="24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25" xfId="0" applyFont="1" applyBorder="1" applyAlignment="1">
      <alignment horizontal="center"/>
    </xf>
    <xf numFmtId="0" fontId="5" fillId="0" borderId="0" xfId="0" applyFont="1" applyBorder="1"/>
    <xf numFmtId="0" fontId="3" fillId="0" borderId="14" xfId="0" applyFont="1" applyBorder="1" applyAlignment="1">
      <alignment horizontal="right"/>
    </xf>
    <xf numFmtId="0" fontId="0" fillId="0" borderId="0" xfId="0" applyBorder="1"/>
    <xf numFmtId="0" fontId="3" fillId="0" borderId="13" xfId="0" applyFont="1" applyBorder="1"/>
    <xf numFmtId="0" fontId="3" fillId="0" borderId="3" xfId="0" applyFont="1" applyBorder="1" applyAlignment="1">
      <alignment horizontal="left"/>
    </xf>
    <xf numFmtId="0" fontId="3" fillId="0" borderId="13" xfId="0" applyFont="1" applyFill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8" xfId="0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5" xfId="0" applyFont="1" applyBorder="1" applyAlignment="1">
      <alignment vertical="top" wrapText="1"/>
    </xf>
    <xf numFmtId="0" fontId="3" fillId="0" borderId="25" xfId="0" applyFont="1" applyBorder="1" applyAlignment="1">
      <alignment horizontal="left"/>
    </xf>
    <xf numFmtId="0" fontId="3" fillId="0" borderId="5" xfId="0" applyFont="1" applyFill="1" applyBorder="1" applyAlignment="1">
      <alignment vertical="top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vertical="top" wrapText="1"/>
    </xf>
    <xf numFmtId="0" fontId="0" fillId="0" borderId="13" xfId="0" applyBorder="1"/>
    <xf numFmtId="0" fontId="0" fillId="0" borderId="7" xfId="0" applyBorder="1"/>
    <xf numFmtId="0" fontId="3" fillId="0" borderId="5" xfId="0" applyFont="1" applyFill="1" applyBorder="1" applyAlignment="1"/>
    <xf numFmtId="0" fontId="3" fillId="0" borderId="6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3" fillId="0" borderId="3" xfId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3" fillId="0" borderId="15" xfId="1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/>
    </xf>
    <xf numFmtId="0" fontId="2" fillId="0" borderId="20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0" borderId="36" xfId="0" applyFont="1" applyBorder="1" applyAlignment="1">
      <alignment horizontal="center"/>
    </xf>
    <xf numFmtId="0" fontId="3" fillId="0" borderId="37" xfId="1" applyFont="1" applyBorder="1" applyAlignment="1">
      <alignment horizontal="center"/>
    </xf>
    <xf numFmtId="0" fontId="3" fillId="0" borderId="33" xfId="1" applyFont="1" applyBorder="1" applyAlignment="1">
      <alignment horizontal="left"/>
    </xf>
    <xf numFmtId="0" fontId="3" fillId="0" borderId="33" xfId="1" applyFont="1" applyBorder="1" applyAlignment="1">
      <alignment horizontal="center"/>
    </xf>
    <xf numFmtId="0" fontId="3" fillId="0" borderId="38" xfId="1" applyBorder="1"/>
    <xf numFmtId="0" fontId="3" fillId="0" borderId="39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3" fillId="0" borderId="38" xfId="0" applyFont="1" applyFill="1" applyBorder="1" applyAlignment="1">
      <alignment horizontal="right"/>
    </xf>
    <xf numFmtId="0" fontId="3" fillId="0" borderId="42" xfId="1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42" xfId="1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43" xfId="1" applyFont="1" applyFill="1" applyBorder="1" applyAlignment="1">
      <alignment horizontal="center"/>
    </xf>
    <xf numFmtId="0" fontId="0" fillId="0" borderId="44" xfId="0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5" xfId="0" applyBorder="1" applyAlignment="1">
      <alignment horizontal="center"/>
    </xf>
    <xf numFmtId="0" fontId="3" fillId="0" borderId="32" xfId="1" applyFont="1" applyBorder="1" applyAlignment="1">
      <alignment horizontal="center"/>
    </xf>
    <xf numFmtId="0" fontId="3" fillId="0" borderId="33" xfId="1" applyBorder="1"/>
    <xf numFmtId="0" fontId="3" fillId="0" borderId="33" xfId="0" applyFont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0" fontId="3" fillId="0" borderId="46" xfId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/>
    </xf>
    <xf numFmtId="0" fontId="10" fillId="0" borderId="47" xfId="0" applyFont="1" applyBorder="1" applyAlignment="1">
      <alignment horizontal="center"/>
    </xf>
    <xf numFmtId="0" fontId="10" fillId="0" borderId="47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/>
    </xf>
    <xf numFmtId="0" fontId="3" fillId="0" borderId="49" xfId="1" applyFont="1" applyFill="1" applyBorder="1" applyAlignment="1">
      <alignment horizontal="center"/>
    </xf>
    <xf numFmtId="0" fontId="3" fillId="0" borderId="50" xfId="1" applyFont="1" applyFill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3" fillId="0" borderId="35" xfId="1" applyFont="1" applyFill="1" applyBorder="1" applyAlignment="1">
      <alignment horizontal="center"/>
    </xf>
    <xf numFmtId="0" fontId="2" fillId="0" borderId="15" xfId="1" applyFont="1" applyBorder="1" applyAlignment="1">
      <alignment horizontal="center" vertical="center"/>
    </xf>
    <xf numFmtId="0" fontId="2" fillId="0" borderId="15" xfId="1" applyFont="1" applyBorder="1" applyAlignment="1">
      <alignment horizontal="center"/>
    </xf>
    <xf numFmtId="0" fontId="10" fillId="0" borderId="17" xfId="0" applyFont="1" applyBorder="1" applyAlignment="1">
      <alignment horizontal="center"/>
    </xf>
  </cellXfs>
  <cellStyles count="2">
    <cellStyle name="Normal" xfId="0" builtinId="0"/>
    <cellStyle name="Normal 2" xfId="1" xr:uid="{0D0A9868-FFF9-4961-B961-00C94BFB73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R191"/>
  <sheetViews>
    <sheetView zoomScaleNormal="100" workbookViewId="0">
      <pane xSplit="15" ySplit="2" topLeftCell="AY3" activePane="bottomRight" state="frozen"/>
      <selection pane="topRight" activeCell="P1" sqref="P1"/>
      <selection pane="bottomLeft" activeCell="A3" sqref="A3"/>
      <selection pane="bottomRight" activeCell="B13" sqref="B13"/>
    </sheetView>
  </sheetViews>
  <sheetFormatPr defaultRowHeight="13" x14ac:dyDescent="0.3"/>
  <cols>
    <col min="1" max="1" width="4.7265625" style="40" customWidth="1"/>
    <col min="2" max="2" width="31.7265625" style="62" customWidth="1"/>
    <col min="3" max="3" width="21.6328125" style="62" customWidth="1"/>
    <col min="4" max="4" width="5.7265625" style="6" customWidth="1"/>
    <col min="5" max="5" width="5.26953125" style="6" customWidth="1"/>
    <col min="6" max="14" width="4.7265625" style="40" customWidth="1"/>
    <col min="15" max="15" width="5.7265625" style="56" customWidth="1"/>
    <col min="16" max="17" width="4.453125" style="40" customWidth="1"/>
    <col min="18" max="18" width="5.453125" style="40" customWidth="1"/>
    <col min="19" max="19" width="4.453125" style="40" customWidth="1"/>
    <col min="20" max="20" width="5.453125" style="40" customWidth="1"/>
    <col min="21" max="23" width="4.453125" style="40" customWidth="1"/>
    <col min="24" max="24" width="5.453125" style="40" customWidth="1"/>
    <col min="25" max="25" width="4.453125" style="40" customWidth="1"/>
    <col min="26" max="26" width="5.453125" style="40" customWidth="1"/>
    <col min="27" max="29" width="4.453125" style="40" customWidth="1"/>
    <col min="30" max="30" width="5.453125" style="40" customWidth="1"/>
    <col min="31" max="31" width="4.453125" style="40" customWidth="1"/>
    <col min="32" max="32" width="5.453125" style="40" customWidth="1"/>
    <col min="33" max="34" width="4.453125" style="40" customWidth="1"/>
    <col min="35" max="35" width="7.26953125" style="40" customWidth="1"/>
    <col min="36" max="36" width="6.453125" style="40" customWidth="1"/>
    <col min="37" max="37" width="5.453125" style="40" customWidth="1"/>
    <col min="38" max="38" width="4.453125" style="40" customWidth="1"/>
    <col min="39" max="39" width="5.453125" style="40" customWidth="1"/>
    <col min="40" max="42" width="4.453125" style="40" customWidth="1"/>
    <col min="43" max="43" width="5.453125" style="40" customWidth="1"/>
    <col min="44" max="44" width="4.453125" style="40" customWidth="1"/>
    <col min="45" max="45" width="5.453125" style="40" customWidth="1"/>
    <col min="46" max="48" width="4.453125" style="40" customWidth="1"/>
    <col min="49" max="49" width="5.453125" style="40" customWidth="1"/>
    <col min="50" max="50" width="4.453125" style="40" customWidth="1"/>
    <col min="51" max="51" width="5.453125" style="40" customWidth="1"/>
    <col min="52" max="54" width="4.453125" style="40" customWidth="1"/>
    <col min="55" max="55" width="5.453125" style="40" customWidth="1"/>
    <col min="56" max="56" width="4.453125" style="40" customWidth="1"/>
    <col min="57" max="57" width="5.453125" style="40" customWidth="1"/>
    <col min="58" max="58" width="4.453125" style="40" customWidth="1"/>
    <col min="59" max="59" width="4.453125" style="12" customWidth="1"/>
    <col min="60" max="60" width="4.1796875" customWidth="1"/>
    <col min="61" max="61" width="6.54296875" customWidth="1"/>
    <col min="62" max="62" width="3.6328125" customWidth="1"/>
    <col min="63" max="63" width="5.81640625" customWidth="1"/>
    <col min="64" max="64" width="4.26953125" customWidth="1"/>
    <col min="65" max="65" width="3.90625" customWidth="1"/>
    <col min="66" max="66" width="6" customWidth="1"/>
    <col min="67" max="67" width="6.6328125" customWidth="1"/>
    <col min="68" max="68" width="6.26953125" customWidth="1"/>
    <col min="69" max="69" width="6.1796875" customWidth="1"/>
    <col min="70" max="70" width="5.453125" customWidth="1"/>
  </cols>
  <sheetData>
    <row r="1" spans="1:70" ht="12.75" customHeight="1" x14ac:dyDescent="0.3">
      <c r="A1" s="34"/>
      <c r="B1" s="69" t="s">
        <v>36</v>
      </c>
      <c r="C1" s="60"/>
      <c r="D1" s="19"/>
      <c r="E1" s="19"/>
      <c r="F1" s="34"/>
      <c r="G1" s="34"/>
      <c r="H1" s="34"/>
      <c r="I1" s="34"/>
      <c r="J1" s="34"/>
      <c r="K1" s="34"/>
      <c r="L1" s="34"/>
      <c r="M1" s="34"/>
      <c r="N1" s="34"/>
      <c r="O1" s="54"/>
      <c r="P1" s="196" t="s">
        <v>21</v>
      </c>
      <c r="Q1" s="197"/>
      <c r="R1" s="197"/>
      <c r="S1" s="197"/>
      <c r="T1" s="197"/>
      <c r="U1" s="198"/>
      <c r="V1" s="197" t="s">
        <v>27</v>
      </c>
      <c r="W1" s="197"/>
      <c r="X1" s="197"/>
      <c r="Y1" s="197"/>
      <c r="Z1" s="197"/>
      <c r="AA1" s="197"/>
      <c r="AB1" s="196" t="s">
        <v>18</v>
      </c>
      <c r="AC1" s="197"/>
      <c r="AD1" s="197"/>
      <c r="AE1" s="197"/>
      <c r="AF1" s="197"/>
      <c r="AG1" s="198"/>
      <c r="AH1" s="196" t="s">
        <v>19</v>
      </c>
      <c r="AI1" s="197"/>
      <c r="AJ1" s="197"/>
      <c r="AK1" s="197"/>
      <c r="AL1" s="197"/>
      <c r="AM1" s="197"/>
      <c r="AN1" s="197"/>
      <c r="AO1" s="196" t="s">
        <v>20</v>
      </c>
      <c r="AP1" s="197"/>
      <c r="AQ1" s="197"/>
      <c r="AR1" s="197"/>
      <c r="AS1" s="197"/>
      <c r="AT1" s="198"/>
      <c r="AU1" s="196" t="s">
        <v>22</v>
      </c>
      <c r="AV1" s="197"/>
      <c r="AW1" s="197"/>
      <c r="AX1" s="197"/>
      <c r="AY1" s="197"/>
      <c r="AZ1" s="198"/>
      <c r="BA1" s="196" t="s">
        <v>23</v>
      </c>
      <c r="BB1" s="197"/>
      <c r="BC1" s="197"/>
      <c r="BD1" s="197"/>
      <c r="BE1" s="197"/>
      <c r="BF1" s="198"/>
      <c r="BG1" s="196" t="s">
        <v>29</v>
      </c>
      <c r="BH1" s="197"/>
      <c r="BI1" s="197"/>
      <c r="BJ1" s="197"/>
      <c r="BK1" s="197"/>
      <c r="BL1" s="198"/>
      <c r="BM1" s="196" t="s">
        <v>31</v>
      </c>
      <c r="BN1" s="197"/>
      <c r="BO1" s="197"/>
      <c r="BP1" s="197"/>
      <c r="BQ1" s="197"/>
      <c r="BR1" s="198"/>
    </row>
    <row r="2" spans="1:70" ht="12.75" customHeight="1" thickBot="1" x14ac:dyDescent="0.3">
      <c r="A2" s="49" t="s">
        <v>0</v>
      </c>
      <c r="B2" s="57" t="s">
        <v>1</v>
      </c>
      <c r="C2" s="57" t="s">
        <v>2</v>
      </c>
      <c r="D2" s="21" t="s">
        <v>17</v>
      </c>
      <c r="E2" s="21" t="s">
        <v>16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7" t="s">
        <v>8</v>
      </c>
      <c r="L2" s="27" t="s">
        <v>15</v>
      </c>
      <c r="M2" s="27" t="s">
        <v>30</v>
      </c>
      <c r="N2" s="118" t="s">
        <v>33</v>
      </c>
      <c r="O2" s="28" t="s">
        <v>9</v>
      </c>
      <c r="P2" s="29" t="s">
        <v>10</v>
      </c>
      <c r="Q2" s="112">
        <v>7</v>
      </c>
      <c r="R2" s="29" t="s">
        <v>11</v>
      </c>
      <c r="S2" s="29" t="s">
        <v>12</v>
      </c>
      <c r="T2" s="29" t="s">
        <v>13</v>
      </c>
      <c r="U2" s="114" t="s">
        <v>14</v>
      </c>
      <c r="V2" s="29" t="s">
        <v>10</v>
      </c>
      <c r="W2" s="112">
        <v>11</v>
      </c>
      <c r="X2" s="29" t="s">
        <v>11</v>
      </c>
      <c r="Y2" s="112" t="s">
        <v>12</v>
      </c>
      <c r="Z2" s="29" t="s">
        <v>13</v>
      </c>
      <c r="AA2" s="114" t="s">
        <v>14</v>
      </c>
      <c r="AB2" s="31" t="s">
        <v>10</v>
      </c>
      <c r="AC2" s="112">
        <v>8</v>
      </c>
      <c r="AD2" s="29" t="s">
        <v>11</v>
      </c>
      <c r="AE2" s="29" t="s">
        <v>12</v>
      </c>
      <c r="AF2" s="29" t="s">
        <v>13</v>
      </c>
      <c r="AG2" s="114" t="s">
        <v>14</v>
      </c>
      <c r="AH2" s="29" t="s">
        <v>10</v>
      </c>
      <c r="AI2" s="29" t="s">
        <v>24</v>
      </c>
      <c r="AJ2" s="29" t="s">
        <v>25</v>
      </c>
      <c r="AK2" s="29" t="s">
        <v>11</v>
      </c>
      <c r="AL2" s="112" t="s">
        <v>12</v>
      </c>
      <c r="AM2" s="29" t="s">
        <v>13</v>
      </c>
      <c r="AN2" s="114" t="s">
        <v>14</v>
      </c>
      <c r="AO2" s="31" t="s">
        <v>10</v>
      </c>
      <c r="AP2" s="112">
        <v>7</v>
      </c>
      <c r="AQ2" s="29" t="s">
        <v>11</v>
      </c>
      <c r="AR2" s="112" t="s">
        <v>12</v>
      </c>
      <c r="AS2" s="29" t="s">
        <v>13</v>
      </c>
      <c r="AT2" s="114" t="s">
        <v>14</v>
      </c>
      <c r="AU2" s="31" t="s">
        <v>10</v>
      </c>
      <c r="AV2" s="112">
        <v>8</v>
      </c>
      <c r="AW2" s="29" t="s">
        <v>11</v>
      </c>
      <c r="AX2" s="112" t="s">
        <v>12</v>
      </c>
      <c r="AY2" s="29" t="s">
        <v>13</v>
      </c>
      <c r="AZ2" s="114" t="s">
        <v>14</v>
      </c>
      <c r="BA2" s="29" t="s">
        <v>10</v>
      </c>
      <c r="BB2" s="112">
        <v>7</v>
      </c>
      <c r="BC2" s="29" t="s">
        <v>11</v>
      </c>
      <c r="BD2" s="29" t="s">
        <v>12</v>
      </c>
      <c r="BE2" s="29" t="s">
        <v>13</v>
      </c>
      <c r="BF2" s="114" t="s">
        <v>14</v>
      </c>
      <c r="BG2" s="29" t="s">
        <v>10</v>
      </c>
      <c r="BH2" s="112">
        <v>11</v>
      </c>
      <c r="BI2" s="112" t="s">
        <v>11</v>
      </c>
      <c r="BJ2" s="112" t="s">
        <v>12</v>
      </c>
      <c r="BK2" s="29" t="s">
        <v>13</v>
      </c>
      <c r="BL2" s="30" t="s">
        <v>14</v>
      </c>
      <c r="BM2" s="29" t="s">
        <v>10</v>
      </c>
      <c r="BN2" s="112">
        <v>7</v>
      </c>
      <c r="BO2" s="112" t="s">
        <v>11</v>
      </c>
      <c r="BP2" s="112" t="s">
        <v>12</v>
      </c>
      <c r="BQ2" s="29" t="s">
        <v>13</v>
      </c>
      <c r="BR2" s="30" t="s">
        <v>14</v>
      </c>
    </row>
    <row r="3" spans="1:70" s="1" customFormat="1" ht="12.75" customHeight="1" x14ac:dyDescent="0.3">
      <c r="A3" s="32">
        <v>1</v>
      </c>
      <c r="B3" s="85" t="s">
        <v>42</v>
      </c>
      <c r="C3" s="58" t="s">
        <v>41</v>
      </c>
      <c r="D3" s="4">
        <v>2015</v>
      </c>
      <c r="E3" s="10">
        <f t="shared" ref="E3:E34" si="0">(S3+Y3+AR3+AE3+AL3+BD3+AX3+BJ3)/20</f>
        <v>6</v>
      </c>
      <c r="F3" s="151">
        <f t="shared" ref="F3:F34" si="1">U3</f>
        <v>119</v>
      </c>
      <c r="G3" s="91">
        <f t="shared" ref="G3:G34" si="2">AA3</f>
        <v>103</v>
      </c>
      <c r="H3" s="91">
        <f t="shared" ref="H3:H34" si="3">AG3</f>
        <v>77</v>
      </c>
      <c r="I3" s="91" t="str">
        <f t="shared" ref="I3:I34" si="4">AN3</f>
        <v/>
      </c>
      <c r="J3" s="91">
        <f t="shared" ref="J3:J34" si="5">AT3</f>
        <v>99</v>
      </c>
      <c r="K3" s="91" t="str">
        <f t="shared" ref="K3:K34" si="6">AZ3</f>
        <v/>
      </c>
      <c r="L3" s="91">
        <f t="shared" ref="L3:L34" si="7">BF3</f>
        <v>119</v>
      </c>
      <c r="M3" s="91">
        <f t="shared" ref="M3:M34" si="8">BL3</f>
        <v>150</v>
      </c>
      <c r="N3" s="116" t="str">
        <f t="shared" ref="N3:N34" si="9">BR3</f>
        <v/>
      </c>
      <c r="O3" s="101">
        <f>IF(E3&lt;4,SUM(F3:N3),SUMPRODUCT(LARGE(F3:N3,{1;2;3;4})))</f>
        <v>491</v>
      </c>
      <c r="P3" s="103">
        <v>2</v>
      </c>
      <c r="Q3" s="19">
        <v>5.5</v>
      </c>
      <c r="R3" s="19">
        <f t="shared" ref="R3:R34" si="10">CEILING(100*Q3/$Q$2,1)</f>
        <v>79</v>
      </c>
      <c r="S3" s="19">
        <f t="shared" ref="S3:S34" si="11">IF(P3="",0,20)</f>
        <v>20</v>
      </c>
      <c r="T3" s="19">
        <f t="shared" ref="T3:T34" si="12">IF(P3=1,30,IF(P3=2,20,IF(P3=3,10,0)))</f>
        <v>20</v>
      </c>
      <c r="U3" s="168">
        <f t="shared" ref="U3:U34" si="13">IF(P3="","",R3+S3+T3)</f>
        <v>119</v>
      </c>
      <c r="V3" s="104">
        <v>3</v>
      </c>
      <c r="W3" s="104">
        <v>8</v>
      </c>
      <c r="X3" s="104">
        <f t="shared" ref="X3:X34" si="14">CEILING(100*W3/$W$2,1)</f>
        <v>73</v>
      </c>
      <c r="Y3" s="19">
        <f t="shared" ref="Y3:Y34" si="15">IF(V3="",0,20)</f>
        <v>20</v>
      </c>
      <c r="Z3" s="19">
        <f t="shared" ref="Z3:Z34" si="16">IF(V3=1,30,IF(V3=2,20,IF(V3=3,10,0)))</f>
        <v>10</v>
      </c>
      <c r="AA3" s="19">
        <f t="shared" ref="AA3:AA34" si="17">IF(V3="","",X3+Y3+Z3)</f>
        <v>103</v>
      </c>
      <c r="AB3" s="103">
        <v>21</v>
      </c>
      <c r="AC3" s="19">
        <v>4.5</v>
      </c>
      <c r="AD3" s="19">
        <f t="shared" ref="AD3:AD34" si="18">CEILING(100*AC3/$AC$2,1)</f>
        <v>57</v>
      </c>
      <c r="AE3" s="19">
        <f t="shared" ref="AE3:AE34" si="19">IF(AB3="",0,20)</f>
        <v>20</v>
      </c>
      <c r="AF3" s="19">
        <f t="shared" ref="AF3:AF34" si="20">IF(AB3=1,30,IF(AB3=2,20,IF(AB3=3,10,0)))</f>
        <v>0</v>
      </c>
      <c r="AG3" s="168">
        <f t="shared" ref="AG3:AG34" si="21">IF(AB3="","",AD3+AE3+AF3)</f>
        <v>77</v>
      </c>
      <c r="AH3" s="19"/>
      <c r="AI3" s="6"/>
      <c r="AJ3" s="6"/>
      <c r="AK3" s="7"/>
      <c r="AL3" s="7">
        <f t="shared" ref="AL3:AL34" si="22">IF(AH3="",0,20)</f>
        <v>0</v>
      </c>
      <c r="AM3" s="7">
        <f t="shared" ref="AM3:AM34" si="23">IF(AH3=1,30,IF(AH3=2,20,IF(AH3=3,10,0)))</f>
        <v>0</v>
      </c>
      <c r="AN3" s="7" t="str">
        <f t="shared" ref="AN3:AN34" si="24">IF(AH3="","",AK3+AL3+AM3)</f>
        <v/>
      </c>
      <c r="AO3" s="103">
        <v>4</v>
      </c>
      <c r="AP3" s="19">
        <v>5.5</v>
      </c>
      <c r="AQ3" s="19">
        <f t="shared" ref="AQ3:AQ34" si="25">CEILING(100*AP3/$AP$2,1)</f>
        <v>79</v>
      </c>
      <c r="AR3" s="19">
        <f t="shared" ref="AR3:AR34" si="26">IF(AO3="",0,20)</f>
        <v>20</v>
      </c>
      <c r="AS3" s="19">
        <f t="shared" ref="AS3:AS34" si="27">IF(AO3=1,30,IF(AO3=2,20,IF(AO3=3,10,0)))</f>
        <v>0</v>
      </c>
      <c r="AT3" s="168">
        <f t="shared" ref="AT3:AT34" si="28">IF(AO3="","",AQ3+AR3+AS3)</f>
        <v>99</v>
      </c>
      <c r="AU3" s="36"/>
      <c r="AV3" s="34"/>
      <c r="AW3" s="104">
        <f t="shared" ref="AW3:AW34" si="29">CEILING(100*AV3/$AV$2,1)</f>
        <v>0</v>
      </c>
      <c r="AX3" s="104">
        <f t="shared" ref="AX3:AX34" si="30">IF(AU3="",0,20)</f>
        <v>0</v>
      </c>
      <c r="AY3" s="104">
        <f t="shared" ref="AY3:AY34" si="31">IF(AU3=1,30,IF(AU3=2,20,IF(AU3=3,10,0)))</f>
        <v>0</v>
      </c>
      <c r="AZ3" s="105" t="str">
        <f t="shared" ref="AZ3:AZ34" si="32">IF(AU3="","",AW3+AX3+AY3)</f>
        <v/>
      </c>
      <c r="BA3" s="36">
        <v>2</v>
      </c>
      <c r="BB3" s="34">
        <v>5.5</v>
      </c>
      <c r="BC3" s="104">
        <f t="shared" ref="BC3:BC34" si="33">CEILING(100*BB3/$BB$2,1)</f>
        <v>79</v>
      </c>
      <c r="BD3" s="104">
        <f t="shared" ref="BD3:BD34" si="34">IF(BA3="",0,20)</f>
        <v>20</v>
      </c>
      <c r="BE3" s="104">
        <f t="shared" ref="BE3:BE34" si="35">IF(BA3=1,30,IF(BA3=2,20,IF(BA3=3,10,0)))</f>
        <v>20</v>
      </c>
      <c r="BF3" s="105">
        <f t="shared" ref="BF3:BF34" si="36">IF(BA3="","",BC3+BD3+BE3)</f>
        <v>119</v>
      </c>
      <c r="BG3" s="103">
        <v>1</v>
      </c>
      <c r="BH3" s="19">
        <v>11</v>
      </c>
      <c r="BI3" s="104">
        <f t="shared" ref="BI3:BI34" si="37">CEILING(100*BH3/$BH$2,1)</f>
        <v>100</v>
      </c>
      <c r="BJ3" s="104">
        <f t="shared" ref="BJ3:BJ34" si="38">IF(BG3="",0,20)</f>
        <v>20</v>
      </c>
      <c r="BK3" s="104">
        <f t="shared" ref="BK3:BK34" si="39">IF(BG3=1,30,IF(BG3=2,20,IF(BG3=3,10,0)))</f>
        <v>30</v>
      </c>
      <c r="BL3" s="105">
        <f t="shared" ref="BL3:BL34" si="40">IF(BG3="","",BI3+BJ3+BK3)</f>
        <v>150</v>
      </c>
      <c r="BO3" s="104">
        <f t="shared" ref="BO3:BO34" si="41">CEILING(100*BN3/$BN$2,1)</f>
        <v>0</v>
      </c>
      <c r="BP3" s="104">
        <f t="shared" ref="BP3:BP34" si="42">IF(BM3="",0,20)</f>
        <v>0</v>
      </c>
      <c r="BQ3" s="104">
        <f t="shared" ref="BQ3:BQ34" si="43">IF(BM3=1,30,IF(BM3=2,20,IF(BM3=3,10,0)))</f>
        <v>0</v>
      </c>
      <c r="BR3" s="105" t="str">
        <f t="shared" ref="BR3:BR34" si="44">IF(BM3="","",BO3+BP3+BQ3)</f>
        <v/>
      </c>
    </row>
    <row r="4" spans="1:70" s="1" customFormat="1" ht="12.75" customHeight="1" x14ac:dyDescent="0.3">
      <c r="A4" s="32">
        <v>2</v>
      </c>
      <c r="B4" s="64" t="s">
        <v>95</v>
      </c>
      <c r="C4" s="58" t="s">
        <v>41</v>
      </c>
      <c r="D4" s="4">
        <v>2017</v>
      </c>
      <c r="E4" s="10">
        <f t="shared" si="0"/>
        <v>6</v>
      </c>
      <c r="F4" s="91">
        <f t="shared" si="1"/>
        <v>105</v>
      </c>
      <c r="G4" s="91">
        <f t="shared" si="2"/>
        <v>150</v>
      </c>
      <c r="H4" s="91">
        <f t="shared" si="3"/>
        <v>33</v>
      </c>
      <c r="I4" s="91" t="str">
        <f t="shared" si="4"/>
        <v/>
      </c>
      <c r="J4" s="91">
        <f t="shared" si="5"/>
        <v>78</v>
      </c>
      <c r="K4" s="91" t="str">
        <f t="shared" si="6"/>
        <v/>
      </c>
      <c r="L4" s="91">
        <f t="shared" si="7"/>
        <v>63</v>
      </c>
      <c r="M4" s="91">
        <f t="shared" si="8"/>
        <v>150</v>
      </c>
      <c r="N4" s="116" t="str">
        <f t="shared" si="9"/>
        <v/>
      </c>
      <c r="O4" s="101">
        <f>IF(E4&lt;4,SUM(F4:N4),SUMPRODUCT(LARGE(F4:N4,{1;2;3;4})))</f>
        <v>483</v>
      </c>
      <c r="P4" s="103">
        <v>2</v>
      </c>
      <c r="Q4" s="104">
        <v>4.5</v>
      </c>
      <c r="R4" s="19">
        <f t="shared" si="10"/>
        <v>65</v>
      </c>
      <c r="S4" s="19">
        <f t="shared" si="11"/>
        <v>20</v>
      </c>
      <c r="T4" s="19">
        <f t="shared" si="12"/>
        <v>20</v>
      </c>
      <c r="U4" s="168">
        <f t="shared" si="13"/>
        <v>105</v>
      </c>
      <c r="V4" s="104">
        <v>1</v>
      </c>
      <c r="W4" s="7">
        <v>11</v>
      </c>
      <c r="X4" s="7">
        <f t="shared" si="14"/>
        <v>100</v>
      </c>
      <c r="Y4" s="6">
        <f t="shared" si="15"/>
        <v>20</v>
      </c>
      <c r="Z4" s="6">
        <f t="shared" si="16"/>
        <v>30</v>
      </c>
      <c r="AA4" s="19">
        <f t="shared" si="17"/>
        <v>150</v>
      </c>
      <c r="AB4" s="103">
        <v>202</v>
      </c>
      <c r="AC4" s="19">
        <v>1</v>
      </c>
      <c r="AD4" s="19">
        <f t="shared" si="18"/>
        <v>13</v>
      </c>
      <c r="AE4" s="19">
        <f t="shared" si="19"/>
        <v>20</v>
      </c>
      <c r="AF4" s="19">
        <f t="shared" si="20"/>
        <v>0</v>
      </c>
      <c r="AG4" s="168">
        <f t="shared" si="21"/>
        <v>33</v>
      </c>
      <c r="AH4" s="104"/>
      <c r="AI4" s="7"/>
      <c r="AJ4" s="7"/>
      <c r="AK4" s="7"/>
      <c r="AL4" s="7">
        <f t="shared" si="22"/>
        <v>0</v>
      </c>
      <c r="AM4" s="7">
        <f t="shared" si="23"/>
        <v>0</v>
      </c>
      <c r="AN4" s="7" t="str">
        <f t="shared" si="24"/>
        <v/>
      </c>
      <c r="AO4" s="103">
        <v>5</v>
      </c>
      <c r="AP4" s="104">
        <v>4</v>
      </c>
      <c r="AQ4" s="19">
        <f t="shared" si="25"/>
        <v>58</v>
      </c>
      <c r="AR4" s="19">
        <f t="shared" si="26"/>
        <v>20</v>
      </c>
      <c r="AS4" s="19">
        <f t="shared" si="27"/>
        <v>0</v>
      </c>
      <c r="AT4" s="168">
        <f t="shared" si="28"/>
        <v>78</v>
      </c>
      <c r="AU4" s="42"/>
      <c r="AV4" s="37"/>
      <c r="AW4" s="104">
        <f t="shared" si="29"/>
        <v>0</v>
      </c>
      <c r="AX4" s="104">
        <f t="shared" si="30"/>
        <v>0</v>
      </c>
      <c r="AY4" s="104">
        <f t="shared" si="31"/>
        <v>0</v>
      </c>
      <c r="AZ4" s="105" t="str">
        <f t="shared" si="32"/>
        <v/>
      </c>
      <c r="BA4" s="42">
        <v>14</v>
      </c>
      <c r="BB4" s="37">
        <v>3</v>
      </c>
      <c r="BC4" s="104">
        <f t="shared" si="33"/>
        <v>43</v>
      </c>
      <c r="BD4" s="104">
        <f t="shared" si="34"/>
        <v>20</v>
      </c>
      <c r="BE4" s="104">
        <f t="shared" si="35"/>
        <v>0</v>
      </c>
      <c r="BF4" s="105">
        <f t="shared" si="36"/>
        <v>63</v>
      </c>
      <c r="BG4" s="106">
        <v>1</v>
      </c>
      <c r="BH4" s="104">
        <v>11</v>
      </c>
      <c r="BI4" s="104">
        <f t="shared" si="37"/>
        <v>100</v>
      </c>
      <c r="BJ4" s="104">
        <f t="shared" si="38"/>
        <v>20</v>
      </c>
      <c r="BK4" s="104">
        <f t="shared" si="39"/>
        <v>30</v>
      </c>
      <c r="BL4" s="105">
        <f t="shared" si="40"/>
        <v>150</v>
      </c>
      <c r="BO4" s="104">
        <f t="shared" si="41"/>
        <v>0</v>
      </c>
      <c r="BP4" s="104">
        <f t="shared" si="42"/>
        <v>0</v>
      </c>
      <c r="BQ4" s="104">
        <f t="shared" si="43"/>
        <v>0</v>
      </c>
      <c r="BR4" s="105" t="str">
        <f t="shared" si="44"/>
        <v/>
      </c>
    </row>
    <row r="5" spans="1:70" s="1" customFormat="1" ht="12.75" customHeight="1" x14ac:dyDescent="0.3">
      <c r="A5" s="90">
        <v>3</v>
      </c>
      <c r="B5" s="61" t="s">
        <v>50</v>
      </c>
      <c r="C5" s="58" t="s">
        <v>45</v>
      </c>
      <c r="D5" s="4">
        <v>2015</v>
      </c>
      <c r="E5" s="10">
        <f t="shared" si="0"/>
        <v>5</v>
      </c>
      <c r="F5" s="151">
        <f t="shared" si="1"/>
        <v>92</v>
      </c>
      <c r="G5" s="91">
        <f t="shared" si="2"/>
        <v>75</v>
      </c>
      <c r="H5" s="91" t="str">
        <f t="shared" si="3"/>
        <v/>
      </c>
      <c r="I5" s="91" t="str">
        <f t="shared" si="4"/>
        <v/>
      </c>
      <c r="J5" s="91">
        <f t="shared" si="5"/>
        <v>126</v>
      </c>
      <c r="K5" s="91" t="str">
        <f t="shared" si="6"/>
        <v/>
      </c>
      <c r="L5" s="91">
        <f t="shared" si="7"/>
        <v>92</v>
      </c>
      <c r="M5" s="91">
        <f t="shared" si="8"/>
        <v>131</v>
      </c>
      <c r="N5" s="116" t="str">
        <f t="shared" si="9"/>
        <v/>
      </c>
      <c r="O5" s="101">
        <f>IF(E5&lt;4,SUM(F5:N5),SUMPRODUCT(LARGE(F5:N5,{1;2;3;4})))</f>
        <v>441</v>
      </c>
      <c r="P5" s="103">
        <v>6</v>
      </c>
      <c r="Q5" s="19">
        <v>5</v>
      </c>
      <c r="R5" s="19">
        <f t="shared" si="10"/>
        <v>72</v>
      </c>
      <c r="S5" s="19">
        <f t="shared" si="11"/>
        <v>20</v>
      </c>
      <c r="T5" s="19">
        <f t="shared" si="12"/>
        <v>0</v>
      </c>
      <c r="U5" s="168">
        <f t="shared" si="13"/>
        <v>92</v>
      </c>
      <c r="V5" s="104">
        <v>9</v>
      </c>
      <c r="W5" s="104">
        <v>6</v>
      </c>
      <c r="X5" s="104">
        <f t="shared" si="14"/>
        <v>55</v>
      </c>
      <c r="Y5" s="104">
        <f t="shared" si="15"/>
        <v>20</v>
      </c>
      <c r="Z5" s="104">
        <f t="shared" si="16"/>
        <v>0</v>
      </c>
      <c r="AA5" s="104">
        <f t="shared" si="17"/>
        <v>75</v>
      </c>
      <c r="AB5" s="106"/>
      <c r="AC5" s="104"/>
      <c r="AD5" s="104">
        <f t="shared" si="18"/>
        <v>0</v>
      </c>
      <c r="AE5" s="104">
        <f t="shared" si="19"/>
        <v>0</v>
      </c>
      <c r="AF5" s="104">
        <f t="shared" si="20"/>
        <v>0</v>
      </c>
      <c r="AG5" s="105" t="str">
        <f t="shared" si="21"/>
        <v/>
      </c>
      <c r="AH5" s="104"/>
      <c r="AI5" s="104"/>
      <c r="AJ5" s="104"/>
      <c r="AK5" s="104"/>
      <c r="AL5" s="104">
        <f t="shared" si="22"/>
        <v>0</v>
      </c>
      <c r="AM5" s="104">
        <f t="shared" si="23"/>
        <v>0</v>
      </c>
      <c r="AN5" s="104" t="str">
        <f t="shared" si="24"/>
        <v/>
      </c>
      <c r="AO5" s="106">
        <v>2</v>
      </c>
      <c r="AP5" s="104">
        <v>6</v>
      </c>
      <c r="AQ5" s="104">
        <f t="shared" si="25"/>
        <v>86</v>
      </c>
      <c r="AR5" s="104">
        <f t="shared" si="26"/>
        <v>20</v>
      </c>
      <c r="AS5" s="104">
        <f t="shared" si="27"/>
        <v>20</v>
      </c>
      <c r="AT5" s="105">
        <f t="shared" si="28"/>
        <v>126</v>
      </c>
      <c r="AU5" s="42"/>
      <c r="AV5" s="37"/>
      <c r="AW5" s="104">
        <f t="shared" si="29"/>
        <v>0</v>
      </c>
      <c r="AX5" s="104">
        <f t="shared" si="30"/>
        <v>0</v>
      </c>
      <c r="AY5" s="104">
        <f t="shared" si="31"/>
        <v>0</v>
      </c>
      <c r="AZ5" s="105" t="str">
        <f t="shared" si="32"/>
        <v/>
      </c>
      <c r="BA5" s="42">
        <v>4</v>
      </c>
      <c r="BB5" s="37">
        <v>5</v>
      </c>
      <c r="BC5" s="104">
        <f t="shared" si="33"/>
        <v>72</v>
      </c>
      <c r="BD5" s="104">
        <f t="shared" si="34"/>
        <v>20</v>
      </c>
      <c r="BE5" s="104">
        <f t="shared" si="35"/>
        <v>0</v>
      </c>
      <c r="BF5" s="105">
        <f t="shared" si="36"/>
        <v>92</v>
      </c>
      <c r="BG5" s="106">
        <v>2</v>
      </c>
      <c r="BH5" s="104">
        <v>10</v>
      </c>
      <c r="BI5" s="104">
        <f t="shared" si="37"/>
        <v>91</v>
      </c>
      <c r="BJ5" s="104">
        <f t="shared" si="38"/>
        <v>20</v>
      </c>
      <c r="BK5" s="104">
        <f t="shared" si="39"/>
        <v>20</v>
      </c>
      <c r="BL5" s="105">
        <f t="shared" si="40"/>
        <v>131</v>
      </c>
      <c r="BO5" s="104">
        <f t="shared" si="41"/>
        <v>0</v>
      </c>
      <c r="BP5" s="104">
        <f t="shared" si="42"/>
        <v>0</v>
      </c>
      <c r="BQ5" s="104">
        <f t="shared" si="43"/>
        <v>0</v>
      </c>
      <c r="BR5" s="105" t="str">
        <f t="shared" si="44"/>
        <v/>
      </c>
    </row>
    <row r="6" spans="1:70" s="1" customFormat="1" ht="12.75" customHeight="1" x14ac:dyDescent="0.3">
      <c r="A6" s="90">
        <v>4</v>
      </c>
      <c r="B6" s="61" t="s">
        <v>51</v>
      </c>
      <c r="C6" s="59" t="s">
        <v>47</v>
      </c>
      <c r="D6" s="4">
        <v>2014</v>
      </c>
      <c r="E6" s="10">
        <f t="shared" si="0"/>
        <v>5</v>
      </c>
      <c r="F6" s="151">
        <f t="shared" si="1"/>
        <v>92</v>
      </c>
      <c r="G6" s="91">
        <f t="shared" si="2"/>
        <v>84</v>
      </c>
      <c r="H6" s="91">
        <f t="shared" si="3"/>
        <v>89</v>
      </c>
      <c r="I6" s="91" t="str">
        <f t="shared" si="4"/>
        <v/>
      </c>
      <c r="J6" s="91" t="str">
        <f t="shared" si="5"/>
        <v/>
      </c>
      <c r="K6" s="91" t="str">
        <f t="shared" si="6"/>
        <v/>
      </c>
      <c r="L6" s="91">
        <f t="shared" si="7"/>
        <v>143</v>
      </c>
      <c r="M6" s="91">
        <f t="shared" si="8"/>
        <v>103</v>
      </c>
      <c r="N6" s="116">
        <f t="shared" si="9"/>
        <v>56</v>
      </c>
      <c r="O6" s="101">
        <f>IF(E6&lt;4,SUM(F6:N6),SUMPRODUCT(LARGE(F6:N6,{1;2;3;4})))</f>
        <v>427</v>
      </c>
      <c r="P6" s="103">
        <v>7</v>
      </c>
      <c r="Q6" s="19">
        <v>5</v>
      </c>
      <c r="R6" s="19">
        <f t="shared" si="10"/>
        <v>72</v>
      </c>
      <c r="S6" s="19">
        <f t="shared" si="11"/>
        <v>20</v>
      </c>
      <c r="T6" s="19">
        <f t="shared" si="12"/>
        <v>0</v>
      </c>
      <c r="U6" s="168">
        <f t="shared" si="13"/>
        <v>92</v>
      </c>
      <c r="V6" s="104">
        <v>7</v>
      </c>
      <c r="W6" s="7">
        <v>7</v>
      </c>
      <c r="X6" s="7">
        <f t="shared" si="14"/>
        <v>64</v>
      </c>
      <c r="Y6" s="7">
        <f t="shared" si="15"/>
        <v>20</v>
      </c>
      <c r="Z6" s="7">
        <f t="shared" si="16"/>
        <v>0</v>
      </c>
      <c r="AA6" s="104">
        <f t="shared" si="17"/>
        <v>84</v>
      </c>
      <c r="AB6" s="103">
        <v>9</v>
      </c>
      <c r="AC6" s="19">
        <v>5.5</v>
      </c>
      <c r="AD6" s="19">
        <f t="shared" si="18"/>
        <v>69</v>
      </c>
      <c r="AE6" s="19">
        <f t="shared" si="19"/>
        <v>20</v>
      </c>
      <c r="AF6" s="19">
        <f t="shared" si="20"/>
        <v>0</v>
      </c>
      <c r="AG6" s="168">
        <f t="shared" si="21"/>
        <v>89</v>
      </c>
      <c r="AH6" s="19"/>
      <c r="AI6" s="6"/>
      <c r="AJ6" s="6"/>
      <c r="AK6" s="7"/>
      <c r="AL6" s="7">
        <f t="shared" si="22"/>
        <v>0</v>
      </c>
      <c r="AM6" s="7">
        <f t="shared" si="23"/>
        <v>0</v>
      </c>
      <c r="AN6" s="7" t="str">
        <f t="shared" si="24"/>
        <v/>
      </c>
      <c r="AO6" s="103"/>
      <c r="AP6" s="19"/>
      <c r="AQ6" s="19">
        <f t="shared" si="25"/>
        <v>0</v>
      </c>
      <c r="AR6" s="19">
        <f t="shared" si="26"/>
        <v>0</v>
      </c>
      <c r="AS6" s="19">
        <f t="shared" si="27"/>
        <v>0</v>
      </c>
      <c r="AT6" s="168" t="str">
        <f t="shared" si="28"/>
        <v/>
      </c>
      <c r="AU6" s="36"/>
      <c r="AV6" s="34"/>
      <c r="AW6" s="104">
        <f t="shared" si="29"/>
        <v>0</v>
      </c>
      <c r="AX6" s="104">
        <f t="shared" si="30"/>
        <v>0</v>
      </c>
      <c r="AY6" s="104">
        <f t="shared" si="31"/>
        <v>0</v>
      </c>
      <c r="AZ6" s="105" t="str">
        <f t="shared" si="32"/>
        <v/>
      </c>
      <c r="BA6" s="36">
        <v>1</v>
      </c>
      <c r="BB6" s="37">
        <v>6.5</v>
      </c>
      <c r="BC6" s="104">
        <f t="shared" si="33"/>
        <v>93</v>
      </c>
      <c r="BD6" s="104">
        <f t="shared" si="34"/>
        <v>20</v>
      </c>
      <c r="BE6" s="104">
        <f t="shared" si="35"/>
        <v>30</v>
      </c>
      <c r="BF6" s="105">
        <f t="shared" si="36"/>
        <v>143</v>
      </c>
      <c r="BG6" s="103">
        <v>3</v>
      </c>
      <c r="BH6" s="104">
        <v>8</v>
      </c>
      <c r="BI6" s="104">
        <f t="shared" si="37"/>
        <v>73</v>
      </c>
      <c r="BJ6" s="104">
        <f t="shared" si="38"/>
        <v>20</v>
      </c>
      <c r="BK6" s="104">
        <f t="shared" si="39"/>
        <v>10</v>
      </c>
      <c r="BL6" s="105">
        <f t="shared" si="40"/>
        <v>103</v>
      </c>
      <c r="BM6" s="1">
        <v>25</v>
      </c>
      <c r="BN6" s="1">
        <v>2.5</v>
      </c>
      <c r="BO6" s="104">
        <f t="shared" si="41"/>
        <v>36</v>
      </c>
      <c r="BP6" s="104">
        <f t="shared" si="42"/>
        <v>20</v>
      </c>
      <c r="BQ6" s="104">
        <f t="shared" si="43"/>
        <v>0</v>
      </c>
      <c r="BR6" s="105">
        <f t="shared" si="44"/>
        <v>56</v>
      </c>
    </row>
    <row r="7" spans="1:70" s="1" customFormat="1" ht="12.75" customHeight="1" x14ac:dyDescent="0.3">
      <c r="A7" s="32">
        <v>5</v>
      </c>
      <c r="B7" s="166" t="s">
        <v>52</v>
      </c>
      <c r="C7" s="58" t="s">
        <v>87</v>
      </c>
      <c r="D7" s="4">
        <v>2016</v>
      </c>
      <c r="E7" s="10">
        <f t="shared" si="0"/>
        <v>5</v>
      </c>
      <c r="F7" s="151">
        <f t="shared" si="1"/>
        <v>92</v>
      </c>
      <c r="G7" s="91">
        <f t="shared" si="2"/>
        <v>70</v>
      </c>
      <c r="H7" s="91" t="str">
        <f t="shared" si="3"/>
        <v/>
      </c>
      <c r="I7" s="91">
        <f t="shared" si="4"/>
        <v>135</v>
      </c>
      <c r="J7" s="91">
        <f t="shared" si="5"/>
        <v>92</v>
      </c>
      <c r="K7" s="91" t="str">
        <f t="shared" si="6"/>
        <v/>
      </c>
      <c r="L7" s="91">
        <f t="shared" si="7"/>
        <v>85</v>
      </c>
      <c r="M7" s="91" t="str">
        <f t="shared" si="8"/>
        <v/>
      </c>
      <c r="N7" s="116" t="str">
        <f t="shared" si="9"/>
        <v/>
      </c>
      <c r="O7" s="101">
        <f>IF(E7&lt;4,SUM(F7:N7),SUMPRODUCT(LARGE(F7:N7,{1;2;3;4})))</f>
        <v>404</v>
      </c>
      <c r="P7" s="169">
        <v>9</v>
      </c>
      <c r="Q7" s="104">
        <v>5</v>
      </c>
      <c r="R7" s="19">
        <f t="shared" si="10"/>
        <v>72</v>
      </c>
      <c r="S7" s="19">
        <f t="shared" si="11"/>
        <v>20</v>
      </c>
      <c r="T7" s="19">
        <f t="shared" si="12"/>
        <v>0</v>
      </c>
      <c r="U7" s="168">
        <f t="shared" si="13"/>
        <v>92</v>
      </c>
      <c r="V7" s="104">
        <v>19</v>
      </c>
      <c r="W7" s="7">
        <v>5.5</v>
      </c>
      <c r="X7" s="7">
        <f t="shared" si="14"/>
        <v>50</v>
      </c>
      <c r="Y7" s="7">
        <f t="shared" si="15"/>
        <v>20</v>
      </c>
      <c r="Z7" s="7">
        <f t="shared" si="16"/>
        <v>0</v>
      </c>
      <c r="AA7" s="104">
        <f t="shared" si="17"/>
        <v>70</v>
      </c>
      <c r="AB7" s="103"/>
      <c r="AC7" s="19"/>
      <c r="AD7" s="19">
        <f t="shared" si="18"/>
        <v>0</v>
      </c>
      <c r="AE7" s="19">
        <f t="shared" si="19"/>
        <v>0</v>
      </c>
      <c r="AF7" s="19">
        <f t="shared" si="20"/>
        <v>0</v>
      </c>
      <c r="AG7" s="168" t="str">
        <f t="shared" si="21"/>
        <v/>
      </c>
      <c r="AH7" s="104">
        <v>1</v>
      </c>
      <c r="AI7" s="7">
        <v>11</v>
      </c>
      <c r="AJ7" s="7">
        <v>13</v>
      </c>
      <c r="AK7" s="104">
        <f>CEILING(100*AI7/AJ7,1)</f>
        <v>85</v>
      </c>
      <c r="AL7" s="7">
        <f t="shared" si="22"/>
        <v>20</v>
      </c>
      <c r="AM7" s="7">
        <f t="shared" si="23"/>
        <v>30</v>
      </c>
      <c r="AN7" s="7">
        <f t="shared" si="24"/>
        <v>135</v>
      </c>
      <c r="AO7" s="103">
        <v>5</v>
      </c>
      <c r="AP7" s="19">
        <v>5</v>
      </c>
      <c r="AQ7" s="19">
        <f t="shared" si="25"/>
        <v>72</v>
      </c>
      <c r="AR7" s="19">
        <f t="shared" si="26"/>
        <v>20</v>
      </c>
      <c r="AS7" s="19">
        <f t="shared" si="27"/>
        <v>0</v>
      </c>
      <c r="AT7" s="168">
        <f t="shared" si="28"/>
        <v>92</v>
      </c>
      <c r="AU7" s="42"/>
      <c r="AV7" s="37"/>
      <c r="AW7" s="104">
        <f t="shared" si="29"/>
        <v>0</v>
      </c>
      <c r="AX7" s="104">
        <f t="shared" si="30"/>
        <v>0</v>
      </c>
      <c r="AY7" s="104">
        <f t="shared" si="31"/>
        <v>0</v>
      </c>
      <c r="AZ7" s="105" t="str">
        <f t="shared" si="32"/>
        <v/>
      </c>
      <c r="BA7" s="42">
        <v>7</v>
      </c>
      <c r="BB7" s="37">
        <v>4.5</v>
      </c>
      <c r="BC7" s="104">
        <f t="shared" si="33"/>
        <v>65</v>
      </c>
      <c r="BD7" s="104">
        <f t="shared" si="34"/>
        <v>20</v>
      </c>
      <c r="BE7" s="104">
        <f t="shared" si="35"/>
        <v>0</v>
      </c>
      <c r="BF7" s="105">
        <f t="shared" si="36"/>
        <v>85</v>
      </c>
      <c r="BG7" s="106"/>
      <c r="BH7" s="104"/>
      <c r="BI7" s="104">
        <f t="shared" si="37"/>
        <v>0</v>
      </c>
      <c r="BJ7" s="104">
        <f t="shared" si="38"/>
        <v>0</v>
      </c>
      <c r="BK7" s="104">
        <f t="shared" si="39"/>
        <v>0</v>
      </c>
      <c r="BL7" s="105" t="str">
        <f t="shared" si="40"/>
        <v/>
      </c>
      <c r="BO7" s="104">
        <f t="shared" si="41"/>
        <v>0</v>
      </c>
      <c r="BP7" s="104">
        <f t="shared" si="42"/>
        <v>0</v>
      </c>
      <c r="BQ7" s="104">
        <f t="shared" si="43"/>
        <v>0</v>
      </c>
      <c r="BR7" s="105" t="str">
        <f t="shared" si="44"/>
        <v/>
      </c>
    </row>
    <row r="8" spans="1:70" s="1" customFormat="1" ht="12.75" customHeight="1" x14ac:dyDescent="0.3">
      <c r="A8" s="32">
        <v>6</v>
      </c>
      <c r="B8" s="59" t="s">
        <v>43</v>
      </c>
      <c r="C8" s="58" t="s">
        <v>44</v>
      </c>
      <c r="D8" s="4">
        <v>2014</v>
      </c>
      <c r="E8" s="10">
        <f t="shared" si="0"/>
        <v>5</v>
      </c>
      <c r="F8" s="151">
        <f t="shared" si="1"/>
        <v>109</v>
      </c>
      <c r="G8" s="91">
        <f t="shared" si="2"/>
        <v>84</v>
      </c>
      <c r="H8" s="91" t="str">
        <f t="shared" si="3"/>
        <v/>
      </c>
      <c r="I8" s="91" t="str">
        <f t="shared" si="4"/>
        <v/>
      </c>
      <c r="J8" s="91">
        <f t="shared" si="5"/>
        <v>70</v>
      </c>
      <c r="K8" s="91" t="str">
        <f t="shared" si="6"/>
        <v/>
      </c>
      <c r="L8" s="91">
        <f t="shared" si="7"/>
        <v>78</v>
      </c>
      <c r="M8" s="91">
        <f t="shared" si="8"/>
        <v>84</v>
      </c>
      <c r="N8" s="116" t="str">
        <f t="shared" si="9"/>
        <v/>
      </c>
      <c r="O8" s="101">
        <f>IF(E8&lt;4,SUM(F8:N8),SUMPRODUCT(LARGE(F8:N8,{1;2;3;4})))</f>
        <v>355</v>
      </c>
      <c r="P8" s="103">
        <v>3</v>
      </c>
      <c r="Q8" s="19">
        <v>5.5</v>
      </c>
      <c r="R8" s="19">
        <f t="shared" si="10"/>
        <v>79</v>
      </c>
      <c r="S8" s="19">
        <f t="shared" si="11"/>
        <v>20</v>
      </c>
      <c r="T8" s="19">
        <f t="shared" si="12"/>
        <v>10</v>
      </c>
      <c r="U8" s="168">
        <f t="shared" si="13"/>
        <v>109</v>
      </c>
      <c r="V8" s="104">
        <v>11</v>
      </c>
      <c r="W8" s="7">
        <v>7</v>
      </c>
      <c r="X8" s="7">
        <f t="shared" si="14"/>
        <v>64</v>
      </c>
      <c r="Y8" s="6">
        <f t="shared" si="15"/>
        <v>20</v>
      </c>
      <c r="Z8" s="6">
        <f t="shared" si="16"/>
        <v>0</v>
      </c>
      <c r="AA8" s="19">
        <f t="shared" si="17"/>
        <v>84</v>
      </c>
      <c r="AB8" s="103"/>
      <c r="AC8" s="19"/>
      <c r="AD8" s="19">
        <f t="shared" si="18"/>
        <v>0</v>
      </c>
      <c r="AE8" s="19">
        <f t="shared" si="19"/>
        <v>0</v>
      </c>
      <c r="AF8" s="19">
        <f t="shared" si="20"/>
        <v>0</v>
      </c>
      <c r="AG8" s="168" t="str">
        <f t="shared" si="21"/>
        <v/>
      </c>
      <c r="AH8" s="19"/>
      <c r="AI8" s="19"/>
      <c r="AJ8" s="19"/>
      <c r="AK8" s="104"/>
      <c r="AL8" s="104">
        <f t="shared" si="22"/>
        <v>0</v>
      </c>
      <c r="AM8" s="104">
        <f t="shared" si="23"/>
        <v>0</v>
      </c>
      <c r="AN8" s="104" t="str">
        <f t="shared" si="24"/>
        <v/>
      </c>
      <c r="AO8" s="103">
        <v>24</v>
      </c>
      <c r="AP8" s="19">
        <v>3.5</v>
      </c>
      <c r="AQ8" s="19">
        <f t="shared" si="25"/>
        <v>50</v>
      </c>
      <c r="AR8" s="19">
        <f t="shared" si="26"/>
        <v>20</v>
      </c>
      <c r="AS8" s="19">
        <f t="shared" si="27"/>
        <v>0</v>
      </c>
      <c r="AT8" s="168">
        <f t="shared" si="28"/>
        <v>70</v>
      </c>
      <c r="AU8" s="36"/>
      <c r="AV8" s="34"/>
      <c r="AW8" s="104">
        <f t="shared" si="29"/>
        <v>0</v>
      </c>
      <c r="AX8" s="104">
        <f t="shared" si="30"/>
        <v>0</v>
      </c>
      <c r="AY8" s="104">
        <f t="shared" si="31"/>
        <v>0</v>
      </c>
      <c r="AZ8" s="105" t="str">
        <f t="shared" si="32"/>
        <v/>
      </c>
      <c r="BA8" s="36">
        <v>11</v>
      </c>
      <c r="BB8" s="34">
        <v>4</v>
      </c>
      <c r="BC8" s="104">
        <f t="shared" si="33"/>
        <v>58</v>
      </c>
      <c r="BD8" s="104">
        <f t="shared" si="34"/>
        <v>20</v>
      </c>
      <c r="BE8" s="104">
        <f t="shared" si="35"/>
        <v>0</v>
      </c>
      <c r="BF8" s="105">
        <f t="shared" si="36"/>
        <v>78</v>
      </c>
      <c r="BG8" s="103">
        <v>5</v>
      </c>
      <c r="BH8" s="19">
        <v>7</v>
      </c>
      <c r="BI8" s="104">
        <f t="shared" si="37"/>
        <v>64</v>
      </c>
      <c r="BJ8" s="104">
        <f t="shared" si="38"/>
        <v>20</v>
      </c>
      <c r="BK8" s="104">
        <f t="shared" si="39"/>
        <v>0</v>
      </c>
      <c r="BL8" s="105">
        <f t="shared" si="40"/>
        <v>84</v>
      </c>
      <c r="BO8" s="104">
        <f t="shared" si="41"/>
        <v>0</v>
      </c>
      <c r="BP8" s="104">
        <f t="shared" si="42"/>
        <v>0</v>
      </c>
      <c r="BQ8" s="104">
        <f t="shared" si="43"/>
        <v>0</v>
      </c>
      <c r="BR8" s="105" t="str">
        <f t="shared" si="44"/>
        <v/>
      </c>
    </row>
    <row r="9" spans="1:70" s="1" customFormat="1" ht="12.75" customHeight="1" x14ac:dyDescent="0.3">
      <c r="A9" s="32">
        <v>7</v>
      </c>
      <c r="B9" s="58" t="s">
        <v>96</v>
      </c>
      <c r="C9" s="59" t="s">
        <v>45</v>
      </c>
      <c r="D9" s="4">
        <v>2014</v>
      </c>
      <c r="E9" s="10">
        <f t="shared" si="0"/>
        <v>5</v>
      </c>
      <c r="F9" s="91">
        <f t="shared" si="1"/>
        <v>95</v>
      </c>
      <c r="G9" s="151">
        <f t="shared" si="2"/>
        <v>84</v>
      </c>
      <c r="H9" s="91">
        <f t="shared" si="3"/>
        <v>70</v>
      </c>
      <c r="I9" s="91" t="str">
        <f t="shared" si="4"/>
        <v/>
      </c>
      <c r="J9" s="91">
        <f t="shared" si="5"/>
        <v>85</v>
      </c>
      <c r="K9" s="91" t="str">
        <f t="shared" si="6"/>
        <v/>
      </c>
      <c r="L9" s="91" t="str">
        <f t="shared" si="7"/>
        <v/>
      </c>
      <c r="M9" s="91">
        <f t="shared" si="8"/>
        <v>84</v>
      </c>
      <c r="N9" s="116" t="str">
        <f t="shared" si="9"/>
        <v/>
      </c>
      <c r="O9" s="101">
        <f>IF(E9&lt;4,SUM(F9:N9),SUMPRODUCT(LARGE(F9:N9,{1;2;3;4})))</f>
        <v>348</v>
      </c>
      <c r="P9" s="106">
        <v>3</v>
      </c>
      <c r="Q9" s="104">
        <v>4.5</v>
      </c>
      <c r="R9" s="104">
        <f t="shared" si="10"/>
        <v>65</v>
      </c>
      <c r="S9" s="104">
        <f t="shared" si="11"/>
        <v>20</v>
      </c>
      <c r="T9" s="104">
        <f t="shared" si="12"/>
        <v>10</v>
      </c>
      <c r="U9" s="105">
        <f t="shared" si="13"/>
        <v>95</v>
      </c>
      <c r="V9" s="104">
        <v>10</v>
      </c>
      <c r="W9" s="7">
        <v>7</v>
      </c>
      <c r="X9" s="7">
        <f t="shared" si="14"/>
        <v>64</v>
      </c>
      <c r="Y9" s="6">
        <f t="shared" si="15"/>
        <v>20</v>
      </c>
      <c r="Z9" s="6">
        <f t="shared" si="16"/>
        <v>0</v>
      </c>
      <c r="AA9" s="19">
        <f t="shared" si="17"/>
        <v>84</v>
      </c>
      <c r="AB9" s="106">
        <v>30</v>
      </c>
      <c r="AC9" s="104">
        <v>4</v>
      </c>
      <c r="AD9" s="104">
        <f t="shared" si="18"/>
        <v>50</v>
      </c>
      <c r="AE9" s="104">
        <f t="shared" si="19"/>
        <v>20</v>
      </c>
      <c r="AF9" s="104">
        <f t="shared" si="20"/>
        <v>0</v>
      </c>
      <c r="AG9" s="105">
        <f t="shared" si="21"/>
        <v>70</v>
      </c>
      <c r="AH9" s="19"/>
      <c r="AI9" s="6"/>
      <c r="AJ9" s="6"/>
      <c r="AK9" s="7" t="str">
        <f>IF(AJ9=0,"",CEILING(100*AI9/AJ9,1))</f>
        <v/>
      </c>
      <c r="AL9" s="7">
        <f t="shared" si="22"/>
        <v>0</v>
      </c>
      <c r="AM9" s="7">
        <f t="shared" si="23"/>
        <v>0</v>
      </c>
      <c r="AN9" s="7" t="str">
        <f t="shared" si="24"/>
        <v/>
      </c>
      <c r="AO9" s="106">
        <v>5</v>
      </c>
      <c r="AP9" s="104">
        <v>4.5</v>
      </c>
      <c r="AQ9" s="104">
        <f t="shared" si="25"/>
        <v>65</v>
      </c>
      <c r="AR9" s="104">
        <f t="shared" si="26"/>
        <v>20</v>
      </c>
      <c r="AS9" s="104">
        <f t="shared" si="27"/>
        <v>0</v>
      </c>
      <c r="AT9" s="105">
        <f t="shared" si="28"/>
        <v>85</v>
      </c>
      <c r="AU9" s="36"/>
      <c r="AV9" s="34"/>
      <c r="AW9" s="104">
        <f t="shared" si="29"/>
        <v>0</v>
      </c>
      <c r="AX9" s="104">
        <f t="shared" si="30"/>
        <v>0</v>
      </c>
      <c r="AY9" s="104">
        <f t="shared" si="31"/>
        <v>0</v>
      </c>
      <c r="AZ9" s="105" t="str">
        <f t="shared" si="32"/>
        <v/>
      </c>
      <c r="BA9" s="36"/>
      <c r="BB9" s="34"/>
      <c r="BC9" s="104">
        <f t="shared" si="33"/>
        <v>0</v>
      </c>
      <c r="BD9" s="104">
        <f t="shared" si="34"/>
        <v>0</v>
      </c>
      <c r="BE9" s="104">
        <f t="shared" si="35"/>
        <v>0</v>
      </c>
      <c r="BF9" s="105" t="str">
        <f t="shared" si="36"/>
        <v/>
      </c>
      <c r="BG9" s="103">
        <v>5</v>
      </c>
      <c r="BH9" s="19">
        <v>7</v>
      </c>
      <c r="BI9" s="104">
        <f t="shared" si="37"/>
        <v>64</v>
      </c>
      <c r="BJ9" s="104">
        <f t="shared" si="38"/>
        <v>20</v>
      </c>
      <c r="BK9" s="104">
        <f t="shared" si="39"/>
        <v>0</v>
      </c>
      <c r="BL9" s="105">
        <f t="shared" si="40"/>
        <v>84</v>
      </c>
      <c r="BO9" s="104">
        <f t="shared" si="41"/>
        <v>0</v>
      </c>
      <c r="BP9" s="104">
        <f t="shared" si="42"/>
        <v>0</v>
      </c>
      <c r="BQ9" s="104">
        <f t="shared" si="43"/>
        <v>0</v>
      </c>
      <c r="BR9" s="105" t="str">
        <f t="shared" si="44"/>
        <v/>
      </c>
    </row>
    <row r="10" spans="1:70" s="1" customFormat="1" ht="12.75" customHeight="1" x14ac:dyDescent="0.3">
      <c r="A10" s="32">
        <v>8</v>
      </c>
      <c r="B10" s="59" t="s">
        <v>54</v>
      </c>
      <c r="C10" s="59" t="s">
        <v>46</v>
      </c>
      <c r="D10" s="4">
        <v>2016</v>
      </c>
      <c r="E10" s="10">
        <f t="shared" si="0"/>
        <v>6</v>
      </c>
      <c r="F10" s="151">
        <f t="shared" si="1"/>
        <v>85</v>
      </c>
      <c r="G10" s="91">
        <f t="shared" si="2"/>
        <v>80</v>
      </c>
      <c r="H10" s="91" t="str">
        <f t="shared" si="3"/>
        <v/>
      </c>
      <c r="I10" s="91" t="str">
        <f t="shared" si="4"/>
        <v/>
      </c>
      <c r="J10" s="91">
        <f t="shared" si="5"/>
        <v>85</v>
      </c>
      <c r="K10" s="91">
        <f t="shared" si="6"/>
        <v>89</v>
      </c>
      <c r="L10" s="91">
        <f t="shared" si="7"/>
        <v>85</v>
      </c>
      <c r="M10" s="91">
        <f t="shared" si="8"/>
        <v>89</v>
      </c>
      <c r="N10" s="116">
        <f t="shared" si="9"/>
        <v>49</v>
      </c>
      <c r="O10" s="101">
        <f>IF(E10&lt;4,SUM(F10:N10),SUMPRODUCT(LARGE(F10:N10,{1;2;3;4})))</f>
        <v>348</v>
      </c>
      <c r="P10" s="169">
        <v>11</v>
      </c>
      <c r="Q10" s="104">
        <v>4.5</v>
      </c>
      <c r="R10" s="104">
        <f t="shared" si="10"/>
        <v>65</v>
      </c>
      <c r="S10" s="104">
        <f t="shared" si="11"/>
        <v>20</v>
      </c>
      <c r="T10" s="104">
        <f t="shared" si="12"/>
        <v>0</v>
      </c>
      <c r="U10" s="105">
        <f t="shared" si="13"/>
        <v>85</v>
      </c>
      <c r="V10" s="104">
        <v>8</v>
      </c>
      <c r="W10" s="104">
        <v>6.5</v>
      </c>
      <c r="X10" s="104">
        <f t="shared" si="14"/>
        <v>60</v>
      </c>
      <c r="Y10" s="104">
        <f t="shared" si="15"/>
        <v>20</v>
      </c>
      <c r="Z10" s="104">
        <f t="shared" si="16"/>
        <v>0</v>
      </c>
      <c r="AA10" s="19">
        <f t="shared" si="17"/>
        <v>80</v>
      </c>
      <c r="AB10" s="103"/>
      <c r="AC10" s="19"/>
      <c r="AD10" s="19">
        <f t="shared" si="18"/>
        <v>0</v>
      </c>
      <c r="AE10" s="19">
        <f t="shared" si="19"/>
        <v>0</v>
      </c>
      <c r="AF10" s="19">
        <f t="shared" si="20"/>
        <v>0</v>
      </c>
      <c r="AG10" s="168" t="str">
        <f t="shared" si="21"/>
        <v/>
      </c>
      <c r="AH10" s="19"/>
      <c r="AI10" s="6"/>
      <c r="AJ10" s="6"/>
      <c r="AK10" s="7"/>
      <c r="AL10" s="7">
        <f t="shared" si="22"/>
        <v>0</v>
      </c>
      <c r="AM10" s="7">
        <f t="shared" si="23"/>
        <v>0</v>
      </c>
      <c r="AN10" s="7" t="str">
        <f t="shared" si="24"/>
        <v/>
      </c>
      <c r="AO10" s="103">
        <v>12</v>
      </c>
      <c r="AP10" s="19">
        <v>4.5</v>
      </c>
      <c r="AQ10" s="104">
        <f t="shared" si="25"/>
        <v>65</v>
      </c>
      <c r="AR10" s="19">
        <f t="shared" si="26"/>
        <v>20</v>
      </c>
      <c r="AS10" s="19">
        <f t="shared" si="27"/>
        <v>0</v>
      </c>
      <c r="AT10" s="168">
        <f t="shared" si="28"/>
        <v>85</v>
      </c>
      <c r="AU10" s="36">
        <v>6</v>
      </c>
      <c r="AV10" s="34">
        <v>5.5</v>
      </c>
      <c r="AW10" s="104">
        <f t="shared" si="29"/>
        <v>69</v>
      </c>
      <c r="AX10" s="104">
        <f t="shared" si="30"/>
        <v>20</v>
      </c>
      <c r="AY10" s="104">
        <f t="shared" si="31"/>
        <v>0</v>
      </c>
      <c r="AZ10" s="105">
        <f t="shared" si="32"/>
        <v>89</v>
      </c>
      <c r="BA10" s="36">
        <v>6</v>
      </c>
      <c r="BB10" s="34">
        <v>4.5</v>
      </c>
      <c r="BC10" s="104">
        <f t="shared" si="33"/>
        <v>65</v>
      </c>
      <c r="BD10" s="104">
        <f t="shared" si="34"/>
        <v>20</v>
      </c>
      <c r="BE10" s="104">
        <f t="shared" si="35"/>
        <v>0</v>
      </c>
      <c r="BF10" s="105">
        <f t="shared" si="36"/>
        <v>85</v>
      </c>
      <c r="BG10" s="103">
        <v>4</v>
      </c>
      <c r="BH10" s="19">
        <v>7.5</v>
      </c>
      <c r="BI10" s="104">
        <f t="shared" si="37"/>
        <v>69</v>
      </c>
      <c r="BJ10" s="104">
        <f t="shared" si="38"/>
        <v>20</v>
      </c>
      <c r="BK10" s="104">
        <f t="shared" si="39"/>
        <v>0</v>
      </c>
      <c r="BL10" s="105">
        <f t="shared" si="40"/>
        <v>89</v>
      </c>
      <c r="BM10" s="1">
        <v>26</v>
      </c>
      <c r="BN10" s="1">
        <v>2</v>
      </c>
      <c r="BO10" s="104">
        <f t="shared" si="41"/>
        <v>29</v>
      </c>
      <c r="BP10" s="104">
        <f t="shared" si="42"/>
        <v>20</v>
      </c>
      <c r="BQ10" s="104">
        <f t="shared" si="43"/>
        <v>0</v>
      </c>
      <c r="BR10" s="105">
        <f t="shared" si="44"/>
        <v>49</v>
      </c>
    </row>
    <row r="11" spans="1:70" s="1" customFormat="1" ht="12.75" customHeight="1" x14ac:dyDescent="0.3">
      <c r="A11" s="32">
        <v>9</v>
      </c>
      <c r="B11" s="59" t="s">
        <v>63</v>
      </c>
      <c r="C11" s="59" t="s">
        <v>90</v>
      </c>
      <c r="D11" s="4">
        <v>2014</v>
      </c>
      <c r="E11" s="10">
        <f t="shared" si="0"/>
        <v>5</v>
      </c>
      <c r="F11" s="151">
        <f t="shared" si="1"/>
        <v>70</v>
      </c>
      <c r="G11" s="91">
        <f t="shared" si="2"/>
        <v>66</v>
      </c>
      <c r="H11" s="91">
        <f t="shared" si="3"/>
        <v>58</v>
      </c>
      <c r="I11" s="91" t="str">
        <f t="shared" si="4"/>
        <v/>
      </c>
      <c r="J11" s="91">
        <f t="shared" si="5"/>
        <v>92</v>
      </c>
      <c r="K11" s="91" t="str">
        <f t="shared" si="6"/>
        <v/>
      </c>
      <c r="L11" s="91">
        <f t="shared" si="7"/>
        <v>92</v>
      </c>
      <c r="M11" s="91" t="str">
        <f t="shared" si="8"/>
        <v/>
      </c>
      <c r="N11" s="116" t="str">
        <f t="shared" si="9"/>
        <v/>
      </c>
      <c r="O11" s="101">
        <f>IF(E11&lt;4,SUM(F11:N11),SUMPRODUCT(LARGE(F11:N11,{1;2;3;4})))</f>
        <v>320</v>
      </c>
      <c r="P11" s="103">
        <v>21</v>
      </c>
      <c r="Q11" s="104">
        <v>3.5</v>
      </c>
      <c r="R11" s="19">
        <f t="shared" si="10"/>
        <v>50</v>
      </c>
      <c r="S11" s="19">
        <f t="shared" si="11"/>
        <v>20</v>
      </c>
      <c r="T11" s="19">
        <f t="shared" si="12"/>
        <v>0</v>
      </c>
      <c r="U11" s="168">
        <f t="shared" si="13"/>
        <v>70</v>
      </c>
      <c r="V11" s="104">
        <v>24</v>
      </c>
      <c r="W11" s="104">
        <v>5</v>
      </c>
      <c r="X11" s="104">
        <f t="shared" si="14"/>
        <v>46</v>
      </c>
      <c r="Y11" s="104">
        <f t="shared" si="15"/>
        <v>20</v>
      </c>
      <c r="Z11" s="104">
        <f t="shared" si="16"/>
        <v>0</v>
      </c>
      <c r="AA11" s="104">
        <f t="shared" si="17"/>
        <v>66</v>
      </c>
      <c r="AB11" s="103">
        <v>50</v>
      </c>
      <c r="AC11" s="19">
        <v>3</v>
      </c>
      <c r="AD11" s="19">
        <f t="shared" si="18"/>
        <v>38</v>
      </c>
      <c r="AE11" s="19">
        <f t="shared" si="19"/>
        <v>20</v>
      </c>
      <c r="AF11" s="19">
        <f t="shared" si="20"/>
        <v>0</v>
      </c>
      <c r="AG11" s="168">
        <f t="shared" si="21"/>
        <v>58</v>
      </c>
      <c r="AH11" s="19"/>
      <c r="AI11" s="19"/>
      <c r="AJ11" s="19"/>
      <c r="AK11" s="104" t="str">
        <f>IF(AJ11=0,"",CEILING(100*AI11/AJ11,1))</f>
        <v/>
      </c>
      <c r="AL11" s="104">
        <f t="shared" si="22"/>
        <v>0</v>
      </c>
      <c r="AM11" s="104">
        <f t="shared" si="23"/>
        <v>0</v>
      </c>
      <c r="AN11" s="104" t="str">
        <f t="shared" si="24"/>
        <v/>
      </c>
      <c r="AO11" s="103">
        <v>7</v>
      </c>
      <c r="AP11" s="19">
        <v>5</v>
      </c>
      <c r="AQ11" s="19">
        <f t="shared" si="25"/>
        <v>72</v>
      </c>
      <c r="AR11" s="19">
        <f t="shared" si="26"/>
        <v>20</v>
      </c>
      <c r="AS11" s="19">
        <f t="shared" si="27"/>
        <v>0</v>
      </c>
      <c r="AT11" s="168">
        <f t="shared" si="28"/>
        <v>92</v>
      </c>
      <c r="AU11" s="36"/>
      <c r="AV11" s="34"/>
      <c r="AW11" s="104">
        <f t="shared" si="29"/>
        <v>0</v>
      </c>
      <c r="AX11" s="104">
        <f t="shared" si="30"/>
        <v>0</v>
      </c>
      <c r="AY11" s="104">
        <f t="shared" si="31"/>
        <v>0</v>
      </c>
      <c r="AZ11" s="105" t="str">
        <f t="shared" si="32"/>
        <v/>
      </c>
      <c r="BA11" s="36">
        <v>5</v>
      </c>
      <c r="BB11" s="34">
        <v>5</v>
      </c>
      <c r="BC11" s="104">
        <f t="shared" si="33"/>
        <v>72</v>
      </c>
      <c r="BD11" s="104">
        <f t="shared" si="34"/>
        <v>20</v>
      </c>
      <c r="BE11" s="104">
        <f t="shared" si="35"/>
        <v>0</v>
      </c>
      <c r="BF11" s="105">
        <f t="shared" si="36"/>
        <v>92</v>
      </c>
      <c r="BG11" s="103"/>
      <c r="BH11" s="19"/>
      <c r="BI11" s="104">
        <f t="shared" si="37"/>
        <v>0</v>
      </c>
      <c r="BJ11" s="104">
        <f t="shared" si="38"/>
        <v>0</v>
      </c>
      <c r="BK11" s="104">
        <f t="shared" si="39"/>
        <v>0</v>
      </c>
      <c r="BL11" s="105" t="str">
        <f t="shared" si="40"/>
        <v/>
      </c>
      <c r="BO11" s="104">
        <f t="shared" si="41"/>
        <v>0</v>
      </c>
      <c r="BP11" s="104">
        <f t="shared" si="42"/>
        <v>0</v>
      </c>
      <c r="BQ11" s="104">
        <f t="shared" si="43"/>
        <v>0</v>
      </c>
      <c r="BR11" s="105" t="str">
        <f t="shared" si="44"/>
        <v/>
      </c>
    </row>
    <row r="12" spans="1:70" s="1" customFormat="1" ht="12.75" customHeight="1" x14ac:dyDescent="0.3">
      <c r="A12" s="32">
        <v>10</v>
      </c>
      <c r="B12" s="59" t="s">
        <v>170</v>
      </c>
      <c r="C12" s="58" t="s">
        <v>41</v>
      </c>
      <c r="D12" s="4">
        <v>2015</v>
      </c>
      <c r="E12" s="10">
        <f t="shared" si="0"/>
        <v>4</v>
      </c>
      <c r="F12" s="91" t="str">
        <f t="shared" si="1"/>
        <v/>
      </c>
      <c r="G12" s="91">
        <f t="shared" si="2"/>
        <v>80</v>
      </c>
      <c r="H12" s="91">
        <f t="shared" si="3"/>
        <v>45</v>
      </c>
      <c r="I12" s="91" t="str">
        <f t="shared" si="4"/>
        <v/>
      </c>
      <c r="J12" s="91">
        <f t="shared" si="5"/>
        <v>85</v>
      </c>
      <c r="K12" s="91" t="str">
        <f t="shared" si="6"/>
        <v/>
      </c>
      <c r="L12" s="91" t="str">
        <f t="shared" si="7"/>
        <v/>
      </c>
      <c r="M12" s="91">
        <f t="shared" si="8"/>
        <v>103</v>
      </c>
      <c r="N12" s="116" t="str">
        <f t="shared" si="9"/>
        <v/>
      </c>
      <c r="O12" s="101">
        <f>IF(E12&lt;4,SUM(F12:N12),SUMPRODUCT(LARGE(F12:N12,{1;2;3;4})))</f>
        <v>313</v>
      </c>
      <c r="P12" s="106"/>
      <c r="Q12" s="104"/>
      <c r="R12" s="104">
        <f t="shared" si="10"/>
        <v>0</v>
      </c>
      <c r="S12" s="104">
        <f t="shared" si="11"/>
        <v>0</v>
      </c>
      <c r="T12" s="104">
        <f t="shared" si="12"/>
        <v>0</v>
      </c>
      <c r="U12" s="105" t="str">
        <f t="shared" si="13"/>
        <v/>
      </c>
      <c r="V12" s="104">
        <v>6</v>
      </c>
      <c r="W12" s="7">
        <v>6.5</v>
      </c>
      <c r="X12" s="7">
        <f t="shared" si="14"/>
        <v>60</v>
      </c>
      <c r="Y12" s="6">
        <f t="shared" si="15"/>
        <v>20</v>
      </c>
      <c r="Z12" s="6">
        <f t="shared" si="16"/>
        <v>0</v>
      </c>
      <c r="AA12" s="19">
        <f t="shared" si="17"/>
        <v>80</v>
      </c>
      <c r="AB12" s="106">
        <v>59</v>
      </c>
      <c r="AC12" s="104">
        <v>2</v>
      </c>
      <c r="AD12" s="104">
        <f t="shared" si="18"/>
        <v>25</v>
      </c>
      <c r="AE12" s="104">
        <f t="shared" si="19"/>
        <v>20</v>
      </c>
      <c r="AF12" s="104">
        <f t="shared" si="20"/>
        <v>0</v>
      </c>
      <c r="AG12" s="105">
        <f t="shared" si="21"/>
        <v>45</v>
      </c>
      <c r="AH12" s="19"/>
      <c r="AI12" s="6"/>
      <c r="AJ12" s="6"/>
      <c r="AK12" s="7"/>
      <c r="AL12" s="7">
        <f t="shared" si="22"/>
        <v>0</v>
      </c>
      <c r="AM12" s="7">
        <f t="shared" si="23"/>
        <v>0</v>
      </c>
      <c r="AN12" s="7" t="str">
        <f t="shared" si="24"/>
        <v/>
      </c>
      <c r="AO12" s="106">
        <v>13</v>
      </c>
      <c r="AP12" s="104">
        <v>4.5</v>
      </c>
      <c r="AQ12" s="104">
        <f t="shared" si="25"/>
        <v>65</v>
      </c>
      <c r="AR12" s="104">
        <f t="shared" si="26"/>
        <v>20</v>
      </c>
      <c r="AS12" s="104">
        <f t="shared" si="27"/>
        <v>0</v>
      </c>
      <c r="AT12" s="105">
        <f t="shared" si="28"/>
        <v>85</v>
      </c>
      <c r="AU12" s="36"/>
      <c r="AV12" s="34"/>
      <c r="AW12" s="104">
        <f t="shared" si="29"/>
        <v>0</v>
      </c>
      <c r="AX12" s="104">
        <f t="shared" si="30"/>
        <v>0</v>
      </c>
      <c r="AY12" s="104">
        <f t="shared" si="31"/>
        <v>0</v>
      </c>
      <c r="AZ12" s="105" t="str">
        <f t="shared" si="32"/>
        <v/>
      </c>
      <c r="BA12" s="36"/>
      <c r="BB12" s="34"/>
      <c r="BC12" s="104">
        <f t="shared" si="33"/>
        <v>0</v>
      </c>
      <c r="BD12" s="104">
        <f t="shared" si="34"/>
        <v>0</v>
      </c>
      <c r="BE12" s="104">
        <f t="shared" si="35"/>
        <v>0</v>
      </c>
      <c r="BF12" s="105" t="str">
        <f t="shared" si="36"/>
        <v/>
      </c>
      <c r="BG12" s="103">
        <v>3</v>
      </c>
      <c r="BH12" s="19">
        <v>8</v>
      </c>
      <c r="BI12" s="104">
        <f t="shared" si="37"/>
        <v>73</v>
      </c>
      <c r="BJ12" s="104">
        <f t="shared" si="38"/>
        <v>20</v>
      </c>
      <c r="BK12" s="104">
        <f t="shared" si="39"/>
        <v>10</v>
      </c>
      <c r="BL12" s="105">
        <f t="shared" si="40"/>
        <v>103</v>
      </c>
      <c r="BO12" s="104">
        <f t="shared" si="41"/>
        <v>0</v>
      </c>
      <c r="BP12" s="104">
        <f t="shared" si="42"/>
        <v>0</v>
      </c>
      <c r="BQ12" s="104">
        <f t="shared" si="43"/>
        <v>0</v>
      </c>
      <c r="BR12" s="105" t="str">
        <f t="shared" si="44"/>
        <v/>
      </c>
    </row>
    <row r="13" spans="1:70" s="1" customFormat="1" ht="12.75" customHeight="1" x14ac:dyDescent="0.3">
      <c r="A13" s="32">
        <v>11</v>
      </c>
      <c r="B13" s="59" t="s">
        <v>61</v>
      </c>
      <c r="C13" s="58" t="s">
        <v>41</v>
      </c>
      <c r="D13" s="4">
        <v>2017</v>
      </c>
      <c r="E13" s="10">
        <f t="shared" si="0"/>
        <v>4</v>
      </c>
      <c r="F13" s="151">
        <f t="shared" si="1"/>
        <v>78</v>
      </c>
      <c r="G13" s="91">
        <f t="shared" si="2"/>
        <v>84</v>
      </c>
      <c r="H13" s="91" t="str">
        <f t="shared" si="3"/>
        <v/>
      </c>
      <c r="I13" s="91" t="str">
        <f t="shared" si="4"/>
        <v/>
      </c>
      <c r="J13" s="91">
        <f t="shared" si="5"/>
        <v>78</v>
      </c>
      <c r="K13" s="91" t="str">
        <f t="shared" si="6"/>
        <v/>
      </c>
      <c r="L13" s="91" t="str">
        <f t="shared" si="7"/>
        <v/>
      </c>
      <c r="M13" s="91">
        <f t="shared" si="8"/>
        <v>66</v>
      </c>
      <c r="N13" s="116" t="str">
        <f t="shared" si="9"/>
        <v/>
      </c>
      <c r="O13" s="101">
        <f>IF(E13&lt;4,SUM(F13:N13),SUMPRODUCT(LARGE(F13:N13,{1;2;3;4})))</f>
        <v>306</v>
      </c>
      <c r="P13" s="169">
        <v>19</v>
      </c>
      <c r="Q13" s="104">
        <v>4</v>
      </c>
      <c r="R13" s="19">
        <f t="shared" si="10"/>
        <v>58</v>
      </c>
      <c r="S13" s="19">
        <f t="shared" si="11"/>
        <v>20</v>
      </c>
      <c r="T13" s="19">
        <f t="shared" si="12"/>
        <v>0</v>
      </c>
      <c r="U13" s="168">
        <f t="shared" si="13"/>
        <v>78</v>
      </c>
      <c r="V13" s="104">
        <v>5</v>
      </c>
      <c r="W13" s="104">
        <v>7</v>
      </c>
      <c r="X13" s="104">
        <f t="shared" si="14"/>
        <v>64</v>
      </c>
      <c r="Y13" s="104">
        <f t="shared" si="15"/>
        <v>20</v>
      </c>
      <c r="Z13" s="104">
        <f t="shared" si="16"/>
        <v>0</v>
      </c>
      <c r="AA13" s="104">
        <f t="shared" si="17"/>
        <v>84</v>
      </c>
      <c r="AB13" s="103"/>
      <c r="AC13" s="19"/>
      <c r="AD13" s="19">
        <f t="shared" si="18"/>
        <v>0</v>
      </c>
      <c r="AE13" s="19">
        <f t="shared" si="19"/>
        <v>0</v>
      </c>
      <c r="AF13" s="19">
        <f t="shared" si="20"/>
        <v>0</v>
      </c>
      <c r="AG13" s="168" t="str">
        <f t="shared" si="21"/>
        <v/>
      </c>
      <c r="AH13" s="104"/>
      <c r="AI13" s="104"/>
      <c r="AJ13" s="104"/>
      <c r="AK13" s="104" t="str">
        <f>IF(AJ13=0,"",CEILING(100*AI13/AJ13,1))</f>
        <v/>
      </c>
      <c r="AL13" s="104">
        <f t="shared" si="22"/>
        <v>0</v>
      </c>
      <c r="AM13" s="104">
        <f t="shared" si="23"/>
        <v>0</v>
      </c>
      <c r="AN13" s="104" t="str">
        <f t="shared" si="24"/>
        <v/>
      </c>
      <c r="AO13" s="103">
        <v>21</v>
      </c>
      <c r="AP13" s="19">
        <v>4</v>
      </c>
      <c r="AQ13" s="19">
        <f t="shared" si="25"/>
        <v>58</v>
      </c>
      <c r="AR13" s="19">
        <f t="shared" si="26"/>
        <v>20</v>
      </c>
      <c r="AS13" s="19">
        <f t="shared" si="27"/>
        <v>0</v>
      </c>
      <c r="AT13" s="168">
        <f t="shared" si="28"/>
        <v>78</v>
      </c>
      <c r="AU13" s="42"/>
      <c r="AV13" s="37"/>
      <c r="AW13" s="104">
        <f t="shared" si="29"/>
        <v>0</v>
      </c>
      <c r="AX13" s="104">
        <f t="shared" si="30"/>
        <v>0</v>
      </c>
      <c r="AY13" s="104">
        <f t="shared" si="31"/>
        <v>0</v>
      </c>
      <c r="AZ13" s="105" t="str">
        <f t="shared" si="32"/>
        <v/>
      </c>
      <c r="BA13" s="42"/>
      <c r="BB13" s="37"/>
      <c r="BC13" s="104">
        <f t="shared" si="33"/>
        <v>0</v>
      </c>
      <c r="BD13" s="104">
        <f t="shared" si="34"/>
        <v>0</v>
      </c>
      <c r="BE13" s="104">
        <f t="shared" si="35"/>
        <v>0</v>
      </c>
      <c r="BF13" s="105" t="str">
        <f t="shared" si="36"/>
        <v/>
      </c>
      <c r="BG13" s="106">
        <v>12</v>
      </c>
      <c r="BH13" s="104">
        <v>5</v>
      </c>
      <c r="BI13" s="104">
        <f t="shared" si="37"/>
        <v>46</v>
      </c>
      <c r="BJ13" s="104">
        <f t="shared" si="38"/>
        <v>20</v>
      </c>
      <c r="BK13" s="104">
        <f t="shared" si="39"/>
        <v>0</v>
      </c>
      <c r="BL13" s="105">
        <f t="shared" si="40"/>
        <v>66</v>
      </c>
      <c r="BO13" s="104">
        <f t="shared" si="41"/>
        <v>0</v>
      </c>
      <c r="BP13" s="104">
        <f t="shared" si="42"/>
        <v>0</v>
      </c>
      <c r="BQ13" s="104">
        <f t="shared" si="43"/>
        <v>0</v>
      </c>
      <c r="BR13" s="105" t="str">
        <f t="shared" si="44"/>
        <v/>
      </c>
    </row>
    <row r="14" spans="1:70" s="1" customFormat="1" ht="12.75" customHeight="1" x14ac:dyDescent="0.3">
      <c r="A14" s="32">
        <v>12</v>
      </c>
      <c r="B14" s="58" t="s">
        <v>56</v>
      </c>
      <c r="C14" s="58" t="s">
        <v>91</v>
      </c>
      <c r="D14" s="4">
        <v>2014</v>
      </c>
      <c r="E14" s="10">
        <f t="shared" si="0"/>
        <v>4</v>
      </c>
      <c r="F14" s="151">
        <f t="shared" si="1"/>
        <v>78</v>
      </c>
      <c r="G14" s="91">
        <f t="shared" si="2"/>
        <v>66</v>
      </c>
      <c r="H14" s="91" t="str">
        <f t="shared" si="3"/>
        <v/>
      </c>
      <c r="I14" s="91" t="str">
        <f t="shared" si="4"/>
        <v/>
      </c>
      <c r="J14" s="91">
        <f t="shared" si="5"/>
        <v>92</v>
      </c>
      <c r="K14" s="91" t="str">
        <f t="shared" si="6"/>
        <v/>
      </c>
      <c r="L14" s="91" t="str">
        <f t="shared" si="7"/>
        <v/>
      </c>
      <c r="M14" s="91">
        <f t="shared" si="8"/>
        <v>70</v>
      </c>
      <c r="N14" s="116" t="str">
        <f t="shared" si="9"/>
        <v/>
      </c>
      <c r="O14" s="101">
        <f>IF(E14&lt;4,SUM(F14:N14),SUMPRODUCT(LARGE(F14:N14,{1;2;3;4})))</f>
        <v>306</v>
      </c>
      <c r="P14" s="169">
        <v>13</v>
      </c>
      <c r="Q14" s="6">
        <v>4</v>
      </c>
      <c r="R14" s="19">
        <f t="shared" si="10"/>
        <v>58</v>
      </c>
      <c r="S14" s="19">
        <f t="shared" si="11"/>
        <v>20</v>
      </c>
      <c r="T14" s="19">
        <f t="shared" si="12"/>
        <v>0</v>
      </c>
      <c r="U14" s="168">
        <f t="shared" si="13"/>
        <v>78</v>
      </c>
      <c r="V14" s="19">
        <v>22</v>
      </c>
      <c r="W14" s="7">
        <v>5</v>
      </c>
      <c r="X14" s="7">
        <f t="shared" si="14"/>
        <v>46</v>
      </c>
      <c r="Y14" s="7">
        <f t="shared" si="15"/>
        <v>20</v>
      </c>
      <c r="Z14" s="7">
        <f t="shared" si="16"/>
        <v>0</v>
      </c>
      <c r="AA14" s="104">
        <f t="shared" si="17"/>
        <v>66</v>
      </c>
      <c r="AB14" s="103"/>
      <c r="AC14" s="19"/>
      <c r="AD14" s="19">
        <f t="shared" si="18"/>
        <v>0</v>
      </c>
      <c r="AE14" s="19">
        <f t="shared" si="19"/>
        <v>0</v>
      </c>
      <c r="AF14" s="19">
        <f t="shared" si="20"/>
        <v>0</v>
      </c>
      <c r="AG14" s="168" t="str">
        <f t="shared" si="21"/>
        <v/>
      </c>
      <c r="AH14" s="19"/>
      <c r="AI14" s="6"/>
      <c r="AJ14" s="6"/>
      <c r="AK14" s="7"/>
      <c r="AL14" s="7">
        <f t="shared" si="22"/>
        <v>0</v>
      </c>
      <c r="AM14" s="7">
        <f t="shared" si="23"/>
        <v>0</v>
      </c>
      <c r="AN14" s="7" t="str">
        <f t="shared" si="24"/>
        <v/>
      </c>
      <c r="AO14" s="103">
        <v>10</v>
      </c>
      <c r="AP14" s="19">
        <v>5</v>
      </c>
      <c r="AQ14" s="19">
        <f t="shared" si="25"/>
        <v>72</v>
      </c>
      <c r="AR14" s="19">
        <f t="shared" si="26"/>
        <v>20</v>
      </c>
      <c r="AS14" s="19">
        <f t="shared" si="27"/>
        <v>0</v>
      </c>
      <c r="AT14" s="168">
        <f t="shared" si="28"/>
        <v>92</v>
      </c>
      <c r="AU14" s="36"/>
      <c r="AV14" s="34"/>
      <c r="AW14" s="104">
        <f t="shared" si="29"/>
        <v>0</v>
      </c>
      <c r="AX14" s="104">
        <f t="shared" si="30"/>
        <v>0</v>
      </c>
      <c r="AY14" s="104">
        <f t="shared" si="31"/>
        <v>0</v>
      </c>
      <c r="AZ14" s="105" t="str">
        <f t="shared" si="32"/>
        <v/>
      </c>
      <c r="BA14" s="36"/>
      <c r="BB14" s="34"/>
      <c r="BC14" s="104">
        <f t="shared" si="33"/>
        <v>0</v>
      </c>
      <c r="BD14" s="104">
        <f t="shared" si="34"/>
        <v>0</v>
      </c>
      <c r="BE14" s="104">
        <f t="shared" si="35"/>
        <v>0</v>
      </c>
      <c r="BF14" s="105" t="str">
        <f t="shared" si="36"/>
        <v/>
      </c>
      <c r="BG14" s="103">
        <v>10</v>
      </c>
      <c r="BH14" s="19">
        <v>5.5</v>
      </c>
      <c r="BI14" s="104">
        <f t="shared" si="37"/>
        <v>50</v>
      </c>
      <c r="BJ14" s="104">
        <f t="shared" si="38"/>
        <v>20</v>
      </c>
      <c r="BK14" s="104">
        <f t="shared" si="39"/>
        <v>0</v>
      </c>
      <c r="BL14" s="105">
        <f t="shared" si="40"/>
        <v>70</v>
      </c>
      <c r="BO14" s="104">
        <f t="shared" si="41"/>
        <v>0</v>
      </c>
      <c r="BP14" s="104">
        <f t="shared" si="42"/>
        <v>0</v>
      </c>
      <c r="BQ14" s="104">
        <f t="shared" si="43"/>
        <v>0</v>
      </c>
      <c r="BR14" s="105" t="str">
        <f t="shared" si="44"/>
        <v/>
      </c>
    </row>
    <row r="15" spans="1:70" s="1" customFormat="1" ht="12.75" customHeight="1" x14ac:dyDescent="0.3">
      <c r="A15" s="32">
        <v>13</v>
      </c>
      <c r="B15" s="58" t="s">
        <v>93</v>
      </c>
      <c r="C15" s="58" t="s">
        <v>47</v>
      </c>
      <c r="D15" s="4">
        <v>2016</v>
      </c>
      <c r="E15" s="10">
        <f t="shared" si="0"/>
        <v>4</v>
      </c>
      <c r="F15" s="151">
        <f t="shared" si="1"/>
        <v>78</v>
      </c>
      <c r="G15" s="91">
        <f t="shared" si="2"/>
        <v>75</v>
      </c>
      <c r="H15" s="91" t="str">
        <f t="shared" si="3"/>
        <v/>
      </c>
      <c r="I15" s="91" t="str">
        <f t="shared" si="4"/>
        <v/>
      </c>
      <c r="J15" s="91" t="str">
        <f t="shared" si="5"/>
        <v/>
      </c>
      <c r="K15" s="91" t="str">
        <f t="shared" si="6"/>
        <v/>
      </c>
      <c r="L15" s="91">
        <f t="shared" si="7"/>
        <v>78</v>
      </c>
      <c r="M15" s="91">
        <f t="shared" si="8"/>
        <v>75</v>
      </c>
      <c r="N15" s="116" t="str">
        <f t="shared" si="9"/>
        <v/>
      </c>
      <c r="O15" s="101">
        <f>IF(E15&lt;4,SUM(F15:N15),SUMPRODUCT(LARGE(F15:N15,{1;2;3;4})))</f>
        <v>306</v>
      </c>
      <c r="P15" s="103">
        <v>16</v>
      </c>
      <c r="Q15" s="104">
        <v>4</v>
      </c>
      <c r="R15" s="19">
        <f t="shared" si="10"/>
        <v>58</v>
      </c>
      <c r="S15" s="19">
        <f t="shared" si="11"/>
        <v>20</v>
      </c>
      <c r="T15" s="19">
        <f t="shared" si="12"/>
        <v>0</v>
      </c>
      <c r="U15" s="168">
        <f t="shared" si="13"/>
        <v>78</v>
      </c>
      <c r="V15" s="104">
        <v>15</v>
      </c>
      <c r="W15" s="6">
        <v>6</v>
      </c>
      <c r="X15" s="7">
        <f t="shared" si="14"/>
        <v>55</v>
      </c>
      <c r="Y15" s="6">
        <f t="shared" si="15"/>
        <v>20</v>
      </c>
      <c r="Z15" s="6">
        <f t="shared" si="16"/>
        <v>0</v>
      </c>
      <c r="AA15" s="19">
        <f t="shared" si="17"/>
        <v>75</v>
      </c>
      <c r="AB15" s="103"/>
      <c r="AC15" s="19"/>
      <c r="AD15" s="19">
        <f t="shared" si="18"/>
        <v>0</v>
      </c>
      <c r="AE15" s="19">
        <f t="shared" si="19"/>
        <v>0</v>
      </c>
      <c r="AF15" s="19">
        <f t="shared" si="20"/>
        <v>0</v>
      </c>
      <c r="AG15" s="168" t="str">
        <f t="shared" si="21"/>
        <v/>
      </c>
      <c r="AH15" s="19"/>
      <c r="AI15" s="6"/>
      <c r="AJ15" s="6"/>
      <c r="AK15" s="7"/>
      <c r="AL15" s="7">
        <f t="shared" si="22"/>
        <v>0</v>
      </c>
      <c r="AM15" s="7">
        <f t="shared" si="23"/>
        <v>0</v>
      </c>
      <c r="AN15" s="7" t="str">
        <f t="shared" si="24"/>
        <v/>
      </c>
      <c r="AO15" s="103"/>
      <c r="AP15" s="19"/>
      <c r="AQ15" s="19">
        <f t="shared" si="25"/>
        <v>0</v>
      </c>
      <c r="AR15" s="19">
        <f t="shared" si="26"/>
        <v>0</v>
      </c>
      <c r="AS15" s="19">
        <f t="shared" si="27"/>
        <v>0</v>
      </c>
      <c r="AT15" s="168" t="str">
        <f t="shared" si="28"/>
        <v/>
      </c>
      <c r="AU15" s="36"/>
      <c r="AV15" s="34"/>
      <c r="AW15" s="104">
        <f t="shared" si="29"/>
        <v>0</v>
      </c>
      <c r="AX15" s="104">
        <f t="shared" si="30"/>
        <v>0</v>
      </c>
      <c r="AY15" s="104">
        <f t="shared" si="31"/>
        <v>0</v>
      </c>
      <c r="AZ15" s="105" t="str">
        <f t="shared" si="32"/>
        <v/>
      </c>
      <c r="BA15" s="36">
        <v>9</v>
      </c>
      <c r="BB15" s="34">
        <v>4</v>
      </c>
      <c r="BC15" s="104">
        <f t="shared" si="33"/>
        <v>58</v>
      </c>
      <c r="BD15" s="104">
        <f t="shared" si="34"/>
        <v>20</v>
      </c>
      <c r="BE15" s="104">
        <f t="shared" si="35"/>
        <v>0</v>
      </c>
      <c r="BF15" s="105">
        <f t="shared" si="36"/>
        <v>78</v>
      </c>
      <c r="BG15" s="103">
        <v>9</v>
      </c>
      <c r="BH15" s="19">
        <v>6</v>
      </c>
      <c r="BI15" s="104">
        <f t="shared" si="37"/>
        <v>55</v>
      </c>
      <c r="BJ15" s="104">
        <f t="shared" si="38"/>
        <v>20</v>
      </c>
      <c r="BK15" s="104">
        <f t="shared" si="39"/>
        <v>0</v>
      </c>
      <c r="BL15" s="105">
        <f t="shared" si="40"/>
        <v>75</v>
      </c>
      <c r="BM15"/>
      <c r="BN15"/>
      <c r="BO15" s="104">
        <f t="shared" si="41"/>
        <v>0</v>
      </c>
      <c r="BP15" s="104">
        <f t="shared" si="42"/>
        <v>0</v>
      </c>
      <c r="BQ15" s="104">
        <f t="shared" si="43"/>
        <v>0</v>
      </c>
      <c r="BR15" s="105" t="str">
        <f t="shared" si="44"/>
        <v/>
      </c>
    </row>
    <row r="16" spans="1:70" s="1" customFormat="1" ht="12.75" customHeight="1" x14ac:dyDescent="0.3">
      <c r="A16" s="32">
        <v>14</v>
      </c>
      <c r="B16" s="58" t="s">
        <v>40</v>
      </c>
      <c r="C16" s="58" t="s">
        <v>41</v>
      </c>
      <c r="D16" s="4">
        <v>2014</v>
      </c>
      <c r="E16" s="10">
        <f t="shared" si="0"/>
        <v>3</v>
      </c>
      <c r="F16" s="151">
        <f t="shared" si="1"/>
        <v>143</v>
      </c>
      <c r="G16" s="91">
        <f t="shared" si="2"/>
        <v>80</v>
      </c>
      <c r="H16" s="91">
        <f t="shared" si="3"/>
        <v>77</v>
      </c>
      <c r="I16" s="91" t="str">
        <f t="shared" si="4"/>
        <v/>
      </c>
      <c r="J16" s="91" t="str">
        <f t="shared" si="5"/>
        <v/>
      </c>
      <c r="K16" s="91" t="str">
        <f t="shared" si="6"/>
        <v/>
      </c>
      <c r="L16" s="91" t="str">
        <f t="shared" si="7"/>
        <v/>
      </c>
      <c r="M16" s="91" t="str">
        <f t="shared" si="8"/>
        <v/>
      </c>
      <c r="N16" s="116" t="str">
        <f t="shared" si="9"/>
        <v/>
      </c>
      <c r="O16" s="101">
        <f>IF(E16&lt;4,SUM(F16:N16),SUMPRODUCT(LARGE(F16:N16,{1;2;3;4})))</f>
        <v>300</v>
      </c>
      <c r="P16" s="103">
        <v>1</v>
      </c>
      <c r="Q16" s="104">
        <v>6.5</v>
      </c>
      <c r="R16" s="19">
        <f t="shared" si="10"/>
        <v>93</v>
      </c>
      <c r="S16" s="19">
        <f t="shared" si="11"/>
        <v>20</v>
      </c>
      <c r="T16" s="19">
        <f t="shared" si="12"/>
        <v>30</v>
      </c>
      <c r="U16" s="168">
        <f t="shared" si="13"/>
        <v>143</v>
      </c>
      <c r="V16" s="104">
        <v>12</v>
      </c>
      <c r="W16" s="7">
        <v>6.5</v>
      </c>
      <c r="X16" s="7">
        <f t="shared" si="14"/>
        <v>60</v>
      </c>
      <c r="Y16" s="7">
        <f t="shared" si="15"/>
        <v>20</v>
      </c>
      <c r="Z16" s="7">
        <f t="shared" si="16"/>
        <v>0</v>
      </c>
      <c r="AA16" s="104">
        <f t="shared" si="17"/>
        <v>80</v>
      </c>
      <c r="AB16" s="103">
        <v>20</v>
      </c>
      <c r="AC16" s="19">
        <v>4.5</v>
      </c>
      <c r="AD16" s="19">
        <f t="shared" si="18"/>
        <v>57</v>
      </c>
      <c r="AE16" s="19">
        <f t="shared" si="19"/>
        <v>20</v>
      </c>
      <c r="AF16" s="19">
        <f t="shared" si="20"/>
        <v>0</v>
      </c>
      <c r="AG16" s="168">
        <f t="shared" si="21"/>
        <v>77</v>
      </c>
      <c r="AH16" s="104"/>
      <c r="AI16" s="7"/>
      <c r="AJ16" s="7"/>
      <c r="AK16" s="104"/>
      <c r="AL16" s="7">
        <f t="shared" si="22"/>
        <v>0</v>
      </c>
      <c r="AM16" s="7">
        <f t="shared" si="23"/>
        <v>0</v>
      </c>
      <c r="AN16" s="7" t="str">
        <f t="shared" si="24"/>
        <v/>
      </c>
      <c r="AO16" s="103"/>
      <c r="AP16" s="19"/>
      <c r="AQ16" s="19">
        <f t="shared" si="25"/>
        <v>0</v>
      </c>
      <c r="AR16" s="19">
        <f t="shared" si="26"/>
        <v>0</v>
      </c>
      <c r="AS16" s="19">
        <f t="shared" si="27"/>
        <v>0</v>
      </c>
      <c r="AT16" s="168" t="str">
        <f t="shared" si="28"/>
        <v/>
      </c>
      <c r="AU16" s="42"/>
      <c r="AV16" s="37"/>
      <c r="AW16" s="104">
        <f t="shared" si="29"/>
        <v>0</v>
      </c>
      <c r="AX16" s="104">
        <f t="shared" si="30"/>
        <v>0</v>
      </c>
      <c r="AY16" s="104">
        <f t="shared" si="31"/>
        <v>0</v>
      </c>
      <c r="AZ16" s="105" t="str">
        <f t="shared" si="32"/>
        <v/>
      </c>
      <c r="BA16" s="42"/>
      <c r="BB16" s="37"/>
      <c r="BC16" s="104">
        <f t="shared" si="33"/>
        <v>0</v>
      </c>
      <c r="BD16" s="104">
        <f t="shared" si="34"/>
        <v>0</v>
      </c>
      <c r="BE16" s="104">
        <f t="shared" si="35"/>
        <v>0</v>
      </c>
      <c r="BF16" s="105" t="str">
        <f t="shared" si="36"/>
        <v/>
      </c>
      <c r="BG16" s="106"/>
      <c r="BH16" s="104"/>
      <c r="BI16" s="104">
        <f t="shared" si="37"/>
        <v>0</v>
      </c>
      <c r="BJ16" s="104">
        <f t="shared" si="38"/>
        <v>0</v>
      </c>
      <c r="BK16" s="104">
        <f t="shared" si="39"/>
        <v>0</v>
      </c>
      <c r="BL16" s="105" t="str">
        <f t="shared" si="40"/>
        <v/>
      </c>
      <c r="BO16" s="104">
        <f t="shared" si="41"/>
        <v>0</v>
      </c>
      <c r="BP16" s="104">
        <f t="shared" si="42"/>
        <v>0</v>
      </c>
      <c r="BQ16" s="104">
        <f t="shared" si="43"/>
        <v>0</v>
      </c>
      <c r="BR16" s="105" t="str">
        <f t="shared" si="44"/>
        <v/>
      </c>
    </row>
    <row r="17" spans="1:70" ht="12.75" customHeight="1" x14ac:dyDescent="0.3">
      <c r="A17" s="32">
        <v>15</v>
      </c>
      <c r="B17" s="182" t="s">
        <v>92</v>
      </c>
      <c r="C17" s="59" t="s">
        <v>87</v>
      </c>
      <c r="D17" s="4">
        <v>2017</v>
      </c>
      <c r="E17" s="10">
        <f t="shared" si="0"/>
        <v>5</v>
      </c>
      <c r="F17" s="151">
        <f t="shared" si="1"/>
        <v>63</v>
      </c>
      <c r="G17" s="91">
        <f t="shared" si="2"/>
        <v>61</v>
      </c>
      <c r="H17" s="91" t="str">
        <f t="shared" si="3"/>
        <v/>
      </c>
      <c r="I17" s="91" t="str">
        <f t="shared" si="4"/>
        <v/>
      </c>
      <c r="J17" s="91">
        <f t="shared" si="5"/>
        <v>92</v>
      </c>
      <c r="K17" s="91" t="str">
        <f t="shared" si="6"/>
        <v/>
      </c>
      <c r="L17" s="91">
        <f t="shared" si="7"/>
        <v>70</v>
      </c>
      <c r="M17" s="91">
        <f t="shared" si="8"/>
        <v>66</v>
      </c>
      <c r="N17" s="116" t="str">
        <f t="shared" si="9"/>
        <v/>
      </c>
      <c r="O17" s="101">
        <f>IF(E17&lt;4,SUM(F17:N17),SUMPRODUCT(LARGE(F17:N17,{1;2;3;4})))</f>
        <v>291</v>
      </c>
      <c r="P17" s="103">
        <v>25</v>
      </c>
      <c r="Q17" s="104">
        <v>3</v>
      </c>
      <c r="R17" s="19">
        <f t="shared" si="10"/>
        <v>43</v>
      </c>
      <c r="S17" s="19">
        <f t="shared" si="11"/>
        <v>20</v>
      </c>
      <c r="T17" s="19">
        <f t="shared" si="12"/>
        <v>0</v>
      </c>
      <c r="U17" s="168">
        <f t="shared" si="13"/>
        <v>63</v>
      </c>
      <c r="V17" s="104">
        <v>27</v>
      </c>
      <c r="W17" s="7">
        <v>4.5</v>
      </c>
      <c r="X17" s="7">
        <f t="shared" si="14"/>
        <v>41</v>
      </c>
      <c r="Y17" s="6">
        <f t="shared" si="15"/>
        <v>20</v>
      </c>
      <c r="Z17" s="6">
        <f t="shared" si="16"/>
        <v>0</v>
      </c>
      <c r="AA17" s="19">
        <f t="shared" si="17"/>
        <v>61</v>
      </c>
      <c r="AB17" s="103"/>
      <c r="AC17" s="19"/>
      <c r="AD17" s="19">
        <f t="shared" si="18"/>
        <v>0</v>
      </c>
      <c r="AE17" s="19">
        <f t="shared" si="19"/>
        <v>0</v>
      </c>
      <c r="AF17" s="19">
        <f t="shared" si="20"/>
        <v>0</v>
      </c>
      <c r="AG17" s="168" t="str">
        <f t="shared" si="21"/>
        <v/>
      </c>
      <c r="AH17" s="19"/>
      <c r="AI17" s="6"/>
      <c r="AJ17" s="6"/>
      <c r="AK17" s="7" t="str">
        <f>IF(AJ17=0,"",CEILING(100*AI17/AJ17,1))</f>
        <v/>
      </c>
      <c r="AL17" s="7">
        <f t="shared" si="22"/>
        <v>0</v>
      </c>
      <c r="AM17" s="7">
        <f t="shared" si="23"/>
        <v>0</v>
      </c>
      <c r="AN17" s="7" t="str">
        <f t="shared" si="24"/>
        <v/>
      </c>
      <c r="AO17" s="103">
        <v>9</v>
      </c>
      <c r="AP17" s="19">
        <v>5</v>
      </c>
      <c r="AQ17" s="104">
        <f t="shared" si="25"/>
        <v>72</v>
      </c>
      <c r="AR17" s="19">
        <f t="shared" si="26"/>
        <v>20</v>
      </c>
      <c r="AS17" s="19">
        <f t="shared" si="27"/>
        <v>0</v>
      </c>
      <c r="AT17" s="168">
        <f t="shared" si="28"/>
        <v>92</v>
      </c>
      <c r="AU17" s="36"/>
      <c r="AV17" s="34"/>
      <c r="AW17" s="104">
        <f t="shared" si="29"/>
        <v>0</v>
      </c>
      <c r="AX17" s="104">
        <f t="shared" si="30"/>
        <v>0</v>
      </c>
      <c r="AY17" s="104">
        <f t="shared" si="31"/>
        <v>0</v>
      </c>
      <c r="AZ17" s="105" t="str">
        <f t="shared" si="32"/>
        <v/>
      </c>
      <c r="BA17" s="36">
        <v>14</v>
      </c>
      <c r="BB17" s="34">
        <v>3.5</v>
      </c>
      <c r="BC17" s="104">
        <f t="shared" si="33"/>
        <v>50</v>
      </c>
      <c r="BD17" s="104">
        <f t="shared" si="34"/>
        <v>20</v>
      </c>
      <c r="BE17" s="104">
        <f t="shared" si="35"/>
        <v>0</v>
      </c>
      <c r="BF17" s="105">
        <f t="shared" si="36"/>
        <v>70</v>
      </c>
      <c r="BG17" s="103">
        <v>11</v>
      </c>
      <c r="BH17" s="19">
        <v>5</v>
      </c>
      <c r="BI17" s="104">
        <f t="shared" si="37"/>
        <v>46</v>
      </c>
      <c r="BJ17" s="104">
        <f t="shared" si="38"/>
        <v>20</v>
      </c>
      <c r="BK17" s="104">
        <f t="shared" si="39"/>
        <v>0</v>
      </c>
      <c r="BL17" s="105">
        <f t="shared" si="40"/>
        <v>66</v>
      </c>
      <c r="BM17" s="1"/>
      <c r="BN17" s="1"/>
      <c r="BO17" s="104">
        <f t="shared" si="41"/>
        <v>0</v>
      </c>
      <c r="BP17" s="104">
        <f t="shared" si="42"/>
        <v>0</v>
      </c>
      <c r="BQ17" s="104">
        <f t="shared" si="43"/>
        <v>0</v>
      </c>
      <c r="BR17" s="105" t="str">
        <f t="shared" si="44"/>
        <v/>
      </c>
    </row>
    <row r="18" spans="1:70" ht="12.75" customHeight="1" x14ac:dyDescent="0.3">
      <c r="A18" s="32">
        <v>16</v>
      </c>
      <c r="B18" s="58" t="s">
        <v>171</v>
      </c>
      <c r="C18" s="58" t="s">
        <v>91</v>
      </c>
      <c r="D18" s="4">
        <v>2015</v>
      </c>
      <c r="E18" s="10">
        <f t="shared" si="0"/>
        <v>3</v>
      </c>
      <c r="F18" s="91" t="str">
        <f t="shared" si="1"/>
        <v/>
      </c>
      <c r="G18" s="91">
        <f t="shared" si="2"/>
        <v>75</v>
      </c>
      <c r="H18" s="91" t="str">
        <f t="shared" si="3"/>
        <v/>
      </c>
      <c r="I18" s="91" t="str">
        <f t="shared" si="4"/>
        <v/>
      </c>
      <c r="J18" s="91">
        <f t="shared" si="5"/>
        <v>116</v>
      </c>
      <c r="K18" s="91" t="str">
        <f t="shared" si="6"/>
        <v/>
      </c>
      <c r="L18" s="91" t="str">
        <f t="shared" si="7"/>
        <v/>
      </c>
      <c r="M18" s="91">
        <f t="shared" si="8"/>
        <v>75</v>
      </c>
      <c r="N18" s="116" t="str">
        <f t="shared" si="9"/>
        <v/>
      </c>
      <c r="O18" s="101">
        <f>IF(E18&lt;4,SUM(F18:N18),SUMPRODUCT(LARGE(F18:N18,{1;2;3;4})))</f>
        <v>266</v>
      </c>
      <c r="P18" s="103"/>
      <c r="Q18" s="104"/>
      <c r="R18" s="19">
        <f t="shared" si="10"/>
        <v>0</v>
      </c>
      <c r="S18" s="19">
        <f t="shared" si="11"/>
        <v>0</v>
      </c>
      <c r="T18" s="19">
        <f t="shared" si="12"/>
        <v>0</v>
      </c>
      <c r="U18" s="168" t="str">
        <f t="shared" si="13"/>
        <v/>
      </c>
      <c r="V18" s="104">
        <v>7</v>
      </c>
      <c r="W18" s="7">
        <v>6</v>
      </c>
      <c r="X18" s="7">
        <f t="shared" si="14"/>
        <v>55</v>
      </c>
      <c r="Y18" s="6">
        <f t="shared" si="15"/>
        <v>20</v>
      </c>
      <c r="Z18" s="6">
        <f t="shared" si="16"/>
        <v>0</v>
      </c>
      <c r="AA18" s="19">
        <f t="shared" si="17"/>
        <v>75</v>
      </c>
      <c r="AB18" s="103"/>
      <c r="AC18" s="19"/>
      <c r="AD18" s="19">
        <f t="shared" si="18"/>
        <v>0</v>
      </c>
      <c r="AE18" s="19">
        <f t="shared" si="19"/>
        <v>0</v>
      </c>
      <c r="AF18" s="19">
        <f t="shared" si="20"/>
        <v>0</v>
      </c>
      <c r="AG18" s="168" t="str">
        <f t="shared" si="21"/>
        <v/>
      </c>
      <c r="AH18" s="19"/>
      <c r="AI18" s="6"/>
      <c r="AJ18" s="6"/>
      <c r="AK18" s="7"/>
      <c r="AL18" s="7">
        <f t="shared" si="22"/>
        <v>0</v>
      </c>
      <c r="AM18" s="7">
        <f t="shared" si="23"/>
        <v>0</v>
      </c>
      <c r="AN18" s="7" t="str">
        <f t="shared" si="24"/>
        <v/>
      </c>
      <c r="AO18" s="103">
        <v>3</v>
      </c>
      <c r="AP18" s="19">
        <v>6</v>
      </c>
      <c r="AQ18" s="19">
        <f t="shared" si="25"/>
        <v>86</v>
      </c>
      <c r="AR18" s="19">
        <f t="shared" si="26"/>
        <v>20</v>
      </c>
      <c r="AS18" s="19">
        <f t="shared" si="27"/>
        <v>10</v>
      </c>
      <c r="AT18" s="168">
        <f t="shared" si="28"/>
        <v>116</v>
      </c>
      <c r="AU18" s="36"/>
      <c r="AV18" s="34"/>
      <c r="AW18" s="104">
        <f t="shared" si="29"/>
        <v>0</v>
      </c>
      <c r="AX18" s="104">
        <f t="shared" si="30"/>
        <v>0</v>
      </c>
      <c r="AY18" s="104">
        <f t="shared" si="31"/>
        <v>0</v>
      </c>
      <c r="AZ18" s="105" t="str">
        <f t="shared" si="32"/>
        <v/>
      </c>
      <c r="BA18" s="36"/>
      <c r="BB18" s="34"/>
      <c r="BC18" s="104">
        <f t="shared" si="33"/>
        <v>0</v>
      </c>
      <c r="BD18" s="104">
        <f t="shared" si="34"/>
        <v>0</v>
      </c>
      <c r="BE18" s="104">
        <f t="shared" si="35"/>
        <v>0</v>
      </c>
      <c r="BF18" s="105" t="str">
        <f t="shared" si="36"/>
        <v/>
      </c>
      <c r="BG18" s="103">
        <v>7</v>
      </c>
      <c r="BH18" s="19">
        <v>6</v>
      </c>
      <c r="BI18" s="104">
        <f t="shared" si="37"/>
        <v>55</v>
      </c>
      <c r="BJ18" s="104">
        <f t="shared" si="38"/>
        <v>20</v>
      </c>
      <c r="BK18" s="104">
        <f t="shared" si="39"/>
        <v>0</v>
      </c>
      <c r="BL18" s="105">
        <f t="shared" si="40"/>
        <v>75</v>
      </c>
      <c r="BO18" s="104">
        <f t="shared" si="41"/>
        <v>0</v>
      </c>
      <c r="BP18" s="104">
        <f t="shared" si="42"/>
        <v>0</v>
      </c>
      <c r="BQ18" s="104">
        <f t="shared" si="43"/>
        <v>0</v>
      </c>
      <c r="BR18" s="105" t="str">
        <f t="shared" si="44"/>
        <v/>
      </c>
    </row>
    <row r="19" spans="1:70" ht="12.75" customHeight="1" x14ac:dyDescent="0.3">
      <c r="A19" s="32">
        <v>17</v>
      </c>
      <c r="B19" s="58" t="s">
        <v>65</v>
      </c>
      <c r="C19" s="58" t="s">
        <v>47</v>
      </c>
      <c r="D19" s="4">
        <v>2014</v>
      </c>
      <c r="E19" s="10">
        <f t="shared" si="0"/>
        <v>4</v>
      </c>
      <c r="F19" s="151">
        <f t="shared" si="1"/>
        <v>70</v>
      </c>
      <c r="G19" s="91">
        <f t="shared" si="2"/>
        <v>57</v>
      </c>
      <c r="H19" s="91" t="str">
        <f t="shared" si="3"/>
        <v/>
      </c>
      <c r="I19" s="91" t="str">
        <f t="shared" si="4"/>
        <v/>
      </c>
      <c r="J19" s="91">
        <f t="shared" si="5"/>
        <v>63</v>
      </c>
      <c r="K19" s="91" t="str">
        <f t="shared" si="6"/>
        <v/>
      </c>
      <c r="L19" s="91">
        <f t="shared" si="7"/>
        <v>63</v>
      </c>
      <c r="M19" s="91" t="str">
        <f t="shared" si="8"/>
        <v/>
      </c>
      <c r="N19" s="116" t="str">
        <f t="shared" si="9"/>
        <v/>
      </c>
      <c r="O19" s="101">
        <f>IF(E19&lt;4,SUM(F19:N19),SUMPRODUCT(LARGE(F19:N19,{1;2;3;4})))</f>
        <v>253</v>
      </c>
      <c r="P19" s="103">
        <v>23</v>
      </c>
      <c r="Q19" s="104">
        <v>3.5</v>
      </c>
      <c r="R19" s="19">
        <f t="shared" si="10"/>
        <v>50</v>
      </c>
      <c r="S19" s="19">
        <f t="shared" si="11"/>
        <v>20</v>
      </c>
      <c r="T19" s="19">
        <f t="shared" si="12"/>
        <v>0</v>
      </c>
      <c r="U19" s="168">
        <f t="shared" si="13"/>
        <v>70</v>
      </c>
      <c r="V19" s="104">
        <v>31</v>
      </c>
      <c r="W19" s="7">
        <v>4</v>
      </c>
      <c r="X19" s="7">
        <f t="shared" si="14"/>
        <v>37</v>
      </c>
      <c r="Y19" s="6">
        <f t="shared" si="15"/>
        <v>20</v>
      </c>
      <c r="Z19" s="6">
        <f t="shared" si="16"/>
        <v>0</v>
      </c>
      <c r="AA19" s="19">
        <f t="shared" si="17"/>
        <v>57</v>
      </c>
      <c r="AB19" s="103"/>
      <c r="AC19" s="19"/>
      <c r="AD19" s="19">
        <f t="shared" si="18"/>
        <v>0</v>
      </c>
      <c r="AE19" s="19">
        <f t="shared" si="19"/>
        <v>0</v>
      </c>
      <c r="AF19" s="19">
        <f t="shared" si="20"/>
        <v>0</v>
      </c>
      <c r="AG19" s="168" t="str">
        <f t="shared" si="21"/>
        <v/>
      </c>
      <c r="AH19" s="19"/>
      <c r="AI19" s="6"/>
      <c r="AJ19" s="6"/>
      <c r="AK19" s="7" t="str">
        <f>IF(AJ19=0,"",CEILING(100*AI19/AJ19,1))</f>
        <v/>
      </c>
      <c r="AL19" s="7">
        <f t="shared" si="22"/>
        <v>0</v>
      </c>
      <c r="AM19" s="7">
        <f t="shared" si="23"/>
        <v>0</v>
      </c>
      <c r="AN19" s="7" t="str">
        <f t="shared" si="24"/>
        <v/>
      </c>
      <c r="AO19" s="103">
        <v>32</v>
      </c>
      <c r="AP19" s="19">
        <v>3</v>
      </c>
      <c r="AQ19" s="19">
        <f t="shared" si="25"/>
        <v>43</v>
      </c>
      <c r="AR19" s="19">
        <f t="shared" si="26"/>
        <v>20</v>
      </c>
      <c r="AS19" s="19">
        <f t="shared" si="27"/>
        <v>0</v>
      </c>
      <c r="AT19" s="168">
        <f t="shared" si="28"/>
        <v>63</v>
      </c>
      <c r="AU19" s="36"/>
      <c r="AV19" s="34"/>
      <c r="AW19" s="104">
        <f t="shared" si="29"/>
        <v>0</v>
      </c>
      <c r="AX19" s="104">
        <f t="shared" si="30"/>
        <v>0</v>
      </c>
      <c r="AY19" s="104">
        <f t="shared" si="31"/>
        <v>0</v>
      </c>
      <c r="AZ19" s="105" t="str">
        <f t="shared" si="32"/>
        <v/>
      </c>
      <c r="BA19" s="36">
        <v>18</v>
      </c>
      <c r="BB19" s="34">
        <v>3</v>
      </c>
      <c r="BC19" s="19">
        <f t="shared" si="33"/>
        <v>43</v>
      </c>
      <c r="BD19" s="104">
        <f t="shared" si="34"/>
        <v>20</v>
      </c>
      <c r="BE19" s="104">
        <f t="shared" si="35"/>
        <v>0</v>
      </c>
      <c r="BF19" s="105">
        <f t="shared" si="36"/>
        <v>63</v>
      </c>
      <c r="BG19" s="103"/>
      <c r="BH19" s="19"/>
      <c r="BI19" s="104">
        <f t="shared" si="37"/>
        <v>0</v>
      </c>
      <c r="BJ19" s="104">
        <f t="shared" si="38"/>
        <v>0</v>
      </c>
      <c r="BK19" s="104">
        <f t="shared" si="39"/>
        <v>0</v>
      </c>
      <c r="BL19" s="105" t="str">
        <f t="shared" si="40"/>
        <v/>
      </c>
      <c r="BO19" s="104">
        <f t="shared" si="41"/>
        <v>0</v>
      </c>
      <c r="BP19" s="104">
        <f t="shared" si="42"/>
        <v>0</v>
      </c>
      <c r="BQ19" s="104">
        <f t="shared" si="43"/>
        <v>0</v>
      </c>
      <c r="BR19" s="105" t="str">
        <f t="shared" si="44"/>
        <v/>
      </c>
    </row>
    <row r="20" spans="1:70" ht="12.75" customHeight="1" x14ac:dyDescent="0.3">
      <c r="A20" s="32">
        <v>18</v>
      </c>
      <c r="B20" s="58" t="s">
        <v>187</v>
      </c>
      <c r="C20" s="59" t="s">
        <v>46</v>
      </c>
      <c r="D20" s="4">
        <v>2014</v>
      </c>
      <c r="E20" s="10">
        <f t="shared" si="0"/>
        <v>2</v>
      </c>
      <c r="F20" s="91" t="str">
        <f t="shared" si="1"/>
        <v/>
      </c>
      <c r="G20" s="91" t="str">
        <f t="shared" si="2"/>
        <v/>
      </c>
      <c r="H20" s="91" t="str">
        <f t="shared" si="3"/>
        <v/>
      </c>
      <c r="I20" s="91" t="str">
        <f t="shared" si="4"/>
        <v/>
      </c>
      <c r="J20" s="91">
        <f t="shared" si="5"/>
        <v>143</v>
      </c>
      <c r="K20" s="91" t="str">
        <f t="shared" si="6"/>
        <v/>
      </c>
      <c r="L20" s="91">
        <f t="shared" si="7"/>
        <v>109</v>
      </c>
      <c r="M20" s="91" t="str">
        <f t="shared" si="8"/>
        <v/>
      </c>
      <c r="N20" s="116" t="str">
        <f t="shared" si="9"/>
        <v/>
      </c>
      <c r="O20" s="101">
        <f>IF(E20&lt;4,SUM(F20:N20),SUMPRODUCT(LARGE(F20:N20,{1;2;3;4})))</f>
        <v>252</v>
      </c>
      <c r="P20" s="106"/>
      <c r="Q20" s="104"/>
      <c r="R20" s="104">
        <f t="shared" si="10"/>
        <v>0</v>
      </c>
      <c r="S20" s="104">
        <f t="shared" si="11"/>
        <v>0</v>
      </c>
      <c r="T20" s="104">
        <f t="shared" si="12"/>
        <v>0</v>
      </c>
      <c r="U20" s="105" t="str">
        <f t="shared" si="13"/>
        <v/>
      </c>
      <c r="V20" s="104"/>
      <c r="W20" s="7"/>
      <c r="X20" s="7">
        <f t="shared" si="14"/>
        <v>0</v>
      </c>
      <c r="Y20" s="6">
        <f t="shared" si="15"/>
        <v>0</v>
      </c>
      <c r="Z20" s="6">
        <f t="shared" si="16"/>
        <v>0</v>
      </c>
      <c r="AA20" s="19" t="str">
        <f t="shared" si="17"/>
        <v/>
      </c>
      <c r="AB20" s="106"/>
      <c r="AC20" s="104"/>
      <c r="AD20" s="104">
        <f t="shared" si="18"/>
        <v>0</v>
      </c>
      <c r="AE20" s="104">
        <f t="shared" si="19"/>
        <v>0</v>
      </c>
      <c r="AF20" s="104">
        <f t="shared" si="20"/>
        <v>0</v>
      </c>
      <c r="AG20" s="105" t="str">
        <f t="shared" si="21"/>
        <v/>
      </c>
      <c r="AH20" s="19"/>
      <c r="AI20" s="6"/>
      <c r="AJ20" s="6"/>
      <c r="AK20" s="7"/>
      <c r="AL20" s="7">
        <f t="shared" si="22"/>
        <v>0</v>
      </c>
      <c r="AM20" s="7">
        <f t="shared" si="23"/>
        <v>0</v>
      </c>
      <c r="AN20" s="7" t="str">
        <f t="shared" si="24"/>
        <v/>
      </c>
      <c r="AO20" s="106">
        <v>1</v>
      </c>
      <c r="AP20" s="104">
        <v>6.5</v>
      </c>
      <c r="AQ20" s="104">
        <f t="shared" si="25"/>
        <v>93</v>
      </c>
      <c r="AR20" s="104">
        <f t="shared" si="26"/>
        <v>20</v>
      </c>
      <c r="AS20" s="104">
        <f t="shared" si="27"/>
        <v>30</v>
      </c>
      <c r="AT20" s="105">
        <f t="shared" si="28"/>
        <v>143</v>
      </c>
      <c r="AU20" s="36"/>
      <c r="AV20" s="34"/>
      <c r="AW20" s="104">
        <f t="shared" si="29"/>
        <v>0</v>
      </c>
      <c r="AX20" s="104">
        <f t="shared" si="30"/>
        <v>0</v>
      </c>
      <c r="AY20" s="104">
        <f t="shared" si="31"/>
        <v>0</v>
      </c>
      <c r="AZ20" s="105" t="str">
        <f t="shared" si="32"/>
        <v/>
      </c>
      <c r="BA20" s="36">
        <v>3</v>
      </c>
      <c r="BB20" s="34">
        <v>5.5</v>
      </c>
      <c r="BC20" s="104">
        <f t="shared" si="33"/>
        <v>79</v>
      </c>
      <c r="BD20" s="104">
        <f t="shared" si="34"/>
        <v>20</v>
      </c>
      <c r="BE20" s="104">
        <f t="shared" si="35"/>
        <v>10</v>
      </c>
      <c r="BF20" s="105">
        <f t="shared" si="36"/>
        <v>109</v>
      </c>
      <c r="BG20" s="103"/>
      <c r="BH20" s="19"/>
      <c r="BI20" s="104">
        <f t="shared" si="37"/>
        <v>0</v>
      </c>
      <c r="BJ20" s="104">
        <f t="shared" si="38"/>
        <v>0</v>
      </c>
      <c r="BK20" s="104">
        <f t="shared" si="39"/>
        <v>0</v>
      </c>
      <c r="BL20" s="105" t="str">
        <f t="shared" si="40"/>
        <v/>
      </c>
      <c r="BO20" s="104">
        <f t="shared" si="41"/>
        <v>0</v>
      </c>
      <c r="BP20" s="104">
        <f t="shared" si="42"/>
        <v>0</v>
      </c>
      <c r="BQ20" s="104">
        <f t="shared" si="43"/>
        <v>0</v>
      </c>
      <c r="BR20" s="105" t="str">
        <f t="shared" si="44"/>
        <v/>
      </c>
    </row>
    <row r="21" spans="1:70" ht="12.75" customHeight="1" x14ac:dyDescent="0.3">
      <c r="A21" s="32">
        <v>19</v>
      </c>
      <c r="B21" s="97" t="s">
        <v>67</v>
      </c>
      <c r="C21" s="181" t="s">
        <v>47</v>
      </c>
      <c r="D21" s="11">
        <v>2017</v>
      </c>
      <c r="E21" s="10">
        <f t="shared" si="0"/>
        <v>4</v>
      </c>
      <c r="F21" s="151">
        <f t="shared" si="1"/>
        <v>63</v>
      </c>
      <c r="G21" s="91" t="str">
        <f t="shared" si="2"/>
        <v/>
      </c>
      <c r="H21" s="91" t="str">
        <f t="shared" si="3"/>
        <v/>
      </c>
      <c r="I21" s="91" t="str">
        <f t="shared" si="4"/>
        <v/>
      </c>
      <c r="J21" s="91">
        <f t="shared" si="5"/>
        <v>63</v>
      </c>
      <c r="K21" s="91" t="str">
        <f t="shared" si="6"/>
        <v/>
      </c>
      <c r="L21" s="91">
        <f t="shared" si="7"/>
        <v>63</v>
      </c>
      <c r="M21" s="91">
        <f t="shared" si="8"/>
        <v>52</v>
      </c>
      <c r="N21" s="116" t="str">
        <f t="shared" si="9"/>
        <v/>
      </c>
      <c r="O21" s="101">
        <f>IF(E21&lt;4,SUM(F21:N21),SUMPRODUCT(LARGE(F21:N21,{1;2;3;4})))</f>
        <v>241</v>
      </c>
      <c r="P21" s="106">
        <v>26</v>
      </c>
      <c r="Q21" s="104">
        <v>3</v>
      </c>
      <c r="R21" s="104">
        <f t="shared" si="10"/>
        <v>43</v>
      </c>
      <c r="S21" s="104">
        <f t="shared" si="11"/>
        <v>20</v>
      </c>
      <c r="T21" s="104">
        <f t="shared" si="12"/>
        <v>0</v>
      </c>
      <c r="U21" s="105">
        <f t="shared" si="13"/>
        <v>63</v>
      </c>
      <c r="V21" s="104"/>
      <c r="W21" s="104"/>
      <c r="X21" s="104">
        <f t="shared" si="14"/>
        <v>0</v>
      </c>
      <c r="Y21" s="104">
        <f t="shared" si="15"/>
        <v>0</v>
      </c>
      <c r="Z21" s="104">
        <f t="shared" si="16"/>
        <v>0</v>
      </c>
      <c r="AA21" s="19" t="str">
        <f t="shared" si="17"/>
        <v/>
      </c>
      <c r="AB21" s="103"/>
      <c r="AC21" s="19"/>
      <c r="AD21" s="19">
        <f t="shared" si="18"/>
        <v>0</v>
      </c>
      <c r="AE21" s="19">
        <f t="shared" si="19"/>
        <v>0</v>
      </c>
      <c r="AF21" s="19">
        <f t="shared" si="20"/>
        <v>0</v>
      </c>
      <c r="AG21" s="168" t="str">
        <f t="shared" si="21"/>
        <v/>
      </c>
      <c r="AH21" s="19"/>
      <c r="AI21" s="6"/>
      <c r="AJ21" s="6"/>
      <c r="AK21" s="7" t="str">
        <f>IF(AJ21=0,"",CEILING(100*AI21/AJ21,1))</f>
        <v/>
      </c>
      <c r="AL21" s="7">
        <f t="shared" si="22"/>
        <v>0</v>
      </c>
      <c r="AM21" s="7">
        <f t="shared" si="23"/>
        <v>0</v>
      </c>
      <c r="AN21" s="7" t="str">
        <f t="shared" si="24"/>
        <v/>
      </c>
      <c r="AO21" s="103">
        <v>36</v>
      </c>
      <c r="AP21" s="19">
        <v>3</v>
      </c>
      <c r="AQ21" s="104">
        <f t="shared" si="25"/>
        <v>43</v>
      </c>
      <c r="AR21" s="19">
        <f t="shared" si="26"/>
        <v>20</v>
      </c>
      <c r="AS21" s="19">
        <f t="shared" si="27"/>
        <v>0</v>
      </c>
      <c r="AT21" s="168">
        <f t="shared" si="28"/>
        <v>63</v>
      </c>
      <c r="AU21" s="36"/>
      <c r="AV21" s="34"/>
      <c r="AW21" s="104">
        <f t="shared" si="29"/>
        <v>0</v>
      </c>
      <c r="AX21" s="104">
        <f t="shared" si="30"/>
        <v>0</v>
      </c>
      <c r="AY21" s="104">
        <f t="shared" si="31"/>
        <v>0</v>
      </c>
      <c r="AZ21" s="105" t="str">
        <f t="shared" si="32"/>
        <v/>
      </c>
      <c r="BA21" s="36">
        <v>16</v>
      </c>
      <c r="BB21" s="34">
        <v>3</v>
      </c>
      <c r="BC21" s="104">
        <f t="shared" si="33"/>
        <v>43</v>
      </c>
      <c r="BD21" s="104">
        <f t="shared" si="34"/>
        <v>20</v>
      </c>
      <c r="BE21" s="104">
        <f t="shared" si="35"/>
        <v>0</v>
      </c>
      <c r="BF21" s="105">
        <f t="shared" si="36"/>
        <v>63</v>
      </c>
      <c r="BG21" s="103">
        <v>15</v>
      </c>
      <c r="BH21" s="19">
        <v>3.5</v>
      </c>
      <c r="BI21" s="104">
        <f t="shared" si="37"/>
        <v>32</v>
      </c>
      <c r="BJ21" s="104">
        <f t="shared" si="38"/>
        <v>20</v>
      </c>
      <c r="BK21" s="104">
        <f t="shared" si="39"/>
        <v>0</v>
      </c>
      <c r="BL21" s="105">
        <f t="shared" si="40"/>
        <v>52</v>
      </c>
      <c r="BO21" s="104">
        <f t="shared" si="41"/>
        <v>0</v>
      </c>
      <c r="BP21" s="104">
        <f t="shared" si="42"/>
        <v>0</v>
      </c>
      <c r="BQ21" s="104">
        <f t="shared" si="43"/>
        <v>0</v>
      </c>
      <c r="BR21" s="105" t="str">
        <f t="shared" si="44"/>
        <v/>
      </c>
    </row>
    <row r="22" spans="1:70" ht="12.75" customHeight="1" thickBot="1" x14ac:dyDescent="0.35">
      <c r="A22" s="44">
        <v>20</v>
      </c>
      <c r="B22" s="160" t="s">
        <v>66</v>
      </c>
      <c r="C22" s="160" t="s">
        <v>47</v>
      </c>
      <c r="D22" s="9">
        <v>2014</v>
      </c>
      <c r="E22" s="9">
        <f t="shared" si="0"/>
        <v>3</v>
      </c>
      <c r="F22" s="146">
        <f t="shared" si="1"/>
        <v>63</v>
      </c>
      <c r="G22" s="92" t="str">
        <f t="shared" si="2"/>
        <v/>
      </c>
      <c r="H22" s="92" t="str">
        <f t="shared" si="3"/>
        <v/>
      </c>
      <c r="I22" s="92" t="str">
        <f t="shared" si="4"/>
        <v/>
      </c>
      <c r="J22" s="92">
        <f t="shared" si="5"/>
        <v>92</v>
      </c>
      <c r="K22" s="92" t="str">
        <f t="shared" si="6"/>
        <v/>
      </c>
      <c r="L22" s="92">
        <f t="shared" si="7"/>
        <v>78</v>
      </c>
      <c r="M22" s="92" t="str">
        <f t="shared" si="8"/>
        <v/>
      </c>
      <c r="N22" s="179" t="str">
        <f t="shared" si="9"/>
        <v/>
      </c>
      <c r="O22" s="102">
        <f>IF(E22&lt;4,SUM(F22:N22),SUMPRODUCT(LARGE(F22:N22,{1;2;3;4})))</f>
        <v>233</v>
      </c>
      <c r="P22" s="109">
        <v>24</v>
      </c>
      <c r="Q22" s="109">
        <v>3</v>
      </c>
      <c r="R22" s="109">
        <f t="shared" si="10"/>
        <v>43</v>
      </c>
      <c r="S22" s="109">
        <f t="shared" si="11"/>
        <v>20</v>
      </c>
      <c r="T22" s="109">
        <f t="shared" si="12"/>
        <v>0</v>
      </c>
      <c r="U22" s="110">
        <f t="shared" si="13"/>
        <v>63</v>
      </c>
      <c r="V22" s="109"/>
      <c r="W22" s="109"/>
      <c r="X22" s="109">
        <f t="shared" si="14"/>
        <v>0</v>
      </c>
      <c r="Y22" s="109">
        <f t="shared" si="15"/>
        <v>0</v>
      </c>
      <c r="Z22" s="109">
        <f t="shared" si="16"/>
        <v>0</v>
      </c>
      <c r="AA22" s="109" t="str">
        <f t="shared" si="17"/>
        <v/>
      </c>
      <c r="AB22" s="167"/>
      <c r="AC22" s="109"/>
      <c r="AD22" s="109">
        <f t="shared" si="18"/>
        <v>0</v>
      </c>
      <c r="AE22" s="109">
        <f t="shared" si="19"/>
        <v>0</v>
      </c>
      <c r="AF22" s="109">
        <f t="shared" si="20"/>
        <v>0</v>
      </c>
      <c r="AG22" s="110" t="str">
        <f t="shared" si="21"/>
        <v/>
      </c>
      <c r="AH22" s="108"/>
      <c r="AI22" s="108"/>
      <c r="AJ22" s="108"/>
      <c r="AK22" s="109" t="str">
        <f>IF(AJ22=0,"",CEILING(100*AI22/AJ22,1))</f>
        <v/>
      </c>
      <c r="AL22" s="109">
        <f t="shared" si="22"/>
        <v>0</v>
      </c>
      <c r="AM22" s="109">
        <f t="shared" si="23"/>
        <v>0</v>
      </c>
      <c r="AN22" s="109" t="str">
        <f t="shared" si="24"/>
        <v/>
      </c>
      <c r="AO22" s="167">
        <v>8</v>
      </c>
      <c r="AP22" s="109">
        <v>5</v>
      </c>
      <c r="AQ22" s="109">
        <f t="shared" si="25"/>
        <v>72</v>
      </c>
      <c r="AR22" s="109">
        <f t="shared" si="26"/>
        <v>20</v>
      </c>
      <c r="AS22" s="109">
        <f t="shared" si="27"/>
        <v>0</v>
      </c>
      <c r="AT22" s="110">
        <f t="shared" si="28"/>
        <v>92</v>
      </c>
      <c r="AU22" s="47"/>
      <c r="AV22" s="46"/>
      <c r="AW22" s="109">
        <f t="shared" si="29"/>
        <v>0</v>
      </c>
      <c r="AX22" s="109">
        <f t="shared" si="30"/>
        <v>0</v>
      </c>
      <c r="AY22" s="109">
        <f t="shared" si="31"/>
        <v>0</v>
      </c>
      <c r="AZ22" s="110" t="str">
        <f t="shared" si="32"/>
        <v/>
      </c>
      <c r="BA22" s="47">
        <v>10</v>
      </c>
      <c r="BB22" s="46">
        <v>4</v>
      </c>
      <c r="BC22" s="109">
        <f t="shared" si="33"/>
        <v>58</v>
      </c>
      <c r="BD22" s="109">
        <f t="shared" si="34"/>
        <v>20</v>
      </c>
      <c r="BE22" s="109">
        <f t="shared" si="35"/>
        <v>0</v>
      </c>
      <c r="BF22" s="110">
        <f t="shared" si="36"/>
        <v>78</v>
      </c>
      <c r="BG22" s="107"/>
      <c r="BH22" s="108"/>
      <c r="BI22" s="171">
        <f t="shared" si="37"/>
        <v>0</v>
      </c>
      <c r="BJ22" s="109">
        <f t="shared" si="38"/>
        <v>0</v>
      </c>
      <c r="BK22" s="109">
        <f t="shared" si="39"/>
        <v>0</v>
      </c>
      <c r="BL22" s="110" t="str">
        <f t="shared" si="40"/>
        <v/>
      </c>
      <c r="BO22" s="104">
        <f t="shared" si="41"/>
        <v>0</v>
      </c>
      <c r="BP22" s="104">
        <f t="shared" si="42"/>
        <v>0</v>
      </c>
      <c r="BQ22" s="104">
        <f t="shared" si="43"/>
        <v>0</v>
      </c>
      <c r="BR22" s="105" t="str">
        <f t="shared" si="44"/>
        <v/>
      </c>
    </row>
    <row r="23" spans="1:70" ht="12.75" customHeight="1" thickTop="1" x14ac:dyDescent="0.3">
      <c r="A23" s="32">
        <v>21</v>
      </c>
      <c r="B23" s="166" t="s">
        <v>172</v>
      </c>
      <c r="C23" s="184" t="s">
        <v>87</v>
      </c>
      <c r="D23" s="161">
        <v>2015</v>
      </c>
      <c r="E23" s="10">
        <f t="shared" si="0"/>
        <v>3</v>
      </c>
      <c r="F23" s="91" t="str">
        <f t="shared" si="1"/>
        <v/>
      </c>
      <c r="G23" s="91">
        <f t="shared" si="2"/>
        <v>70</v>
      </c>
      <c r="H23" s="91" t="str">
        <f t="shared" si="3"/>
        <v/>
      </c>
      <c r="I23" s="91" t="str">
        <f t="shared" si="4"/>
        <v/>
      </c>
      <c r="J23" s="91">
        <f t="shared" si="5"/>
        <v>78</v>
      </c>
      <c r="K23" s="91" t="str">
        <f t="shared" si="6"/>
        <v/>
      </c>
      <c r="L23" s="91">
        <f t="shared" si="7"/>
        <v>85</v>
      </c>
      <c r="M23" s="91" t="str">
        <f t="shared" si="8"/>
        <v/>
      </c>
      <c r="N23" s="116" t="str">
        <f t="shared" si="9"/>
        <v/>
      </c>
      <c r="O23" s="101">
        <f>IF(E23&lt;4,SUM(F23:N23),SUMPRODUCT(LARGE(F23:N23,{1;2;3;4})))</f>
        <v>233</v>
      </c>
      <c r="P23" s="103"/>
      <c r="Q23" s="104"/>
      <c r="R23" s="19">
        <f t="shared" si="10"/>
        <v>0</v>
      </c>
      <c r="S23" s="19">
        <f t="shared" si="11"/>
        <v>0</v>
      </c>
      <c r="T23" s="19">
        <f t="shared" si="12"/>
        <v>0</v>
      </c>
      <c r="U23" s="168" t="str">
        <f t="shared" si="13"/>
        <v/>
      </c>
      <c r="V23" s="19">
        <v>11</v>
      </c>
      <c r="W23" s="7">
        <v>5.5</v>
      </c>
      <c r="X23" s="7">
        <f t="shared" si="14"/>
        <v>50</v>
      </c>
      <c r="Y23" s="7">
        <f t="shared" si="15"/>
        <v>20</v>
      </c>
      <c r="Z23" s="7">
        <f t="shared" si="16"/>
        <v>0</v>
      </c>
      <c r="AA23" s="104">
        <f t="shared" si="17"/>
        <v>70</v>
      </c>
      <c r="AB23" s="103"/>
      <c r="AC23" s="19"/>
      <c r="AD23" s="19">
        <f t="shared" si="18"/>
        <v>0</v>
      </c>
      <c r="AE23" s="19">
        <f t="shared" si="19"/>
        <v>0</v>
      </c>
      <c r="AF23" s="19">
        <f t="shared" si="20"/>
        <v>0</v>
      </c>
      <c r="AG23" s="168" t="str">
        <f t="shared" si="21"/>
        <v/>
      </c>
      <c r="AH23" s="19"/>
      <c r="AI23" s="6"/>
      <c r="AJ23" s="6"/>
      <c r="AK23" s="7"/>
      <c r="AL23" s="7">
        <f t="shared" si="22"/>
        <v>0</v>
      </c>
      <c r="AM23" s="7">
        <f t="shared" si="23"/>
        <v>0</v>
      </c>
      <c r="AN23" s="7" t="str">
        <f t="shared" si="24"/>
        <v/>
      </c>
      <c r="AO23" s="103">
        <v>35</v>
      </c>
      <c r="AP23" s="19">
        <v>4</v>
      </c>
      <c r="AQ23" s="104">
        <f t="shared" si="25"/>
        <v>58</v>
      </c>
      <c r="AR23" s="19">
        <f t="shared" si="26"/>
        <v>20</v>
      </c>
      <c r="AS23" s="19">
        <f t="shared" si="27"/>
        <v>0</v>
      </c>
      <c r="AT23" s="168">
        <f t="shared" si="28"/>
        <v>78</v>
      </c>
      <c r="AU23" s="36"/>
      <c r="AV23" s="34"/>
      <c r="AW23" s="104">
        <f t="shared" si="29"/>
        <v>0</v>
      </c>
      <c r="AX23" s="104">
        <f t="shared" si="30"/>
        <v>0</v>
      </c>
      <c r="AY23" s="104">
        <f t="shared" si="31"/>
        <v>0</v>
      </c>
      <c r="AZ23" s="105" t="str">
        <f t="shared" si="32"/>
        <v/>
      </c>
      <c r="BA23" s="36">
        <v>8</v>
      </c>
      <c r="BB23" s="34">
        <v>4.5</v>
      </c>
      <c r="BC23" s="104">
        <f t="shared" si="33"/>
        <v>65</v>
      </c>
      <c r="BD23" s="104">
        <f t="shared" si="34"/>
        <v>20</v>
      </c>
      <c r="BE23" s="104">
        <f t="shared" si="35"/>
        <v>0</v>
      </c>
      <c r="BF23" s="105">
        <f t="shared" si="36"/>
        <v>85</v>
      </c>
      <c r="BG23" s="103"/>
      <c r="BH23" s="19"/>
      <c r="BI23" s="104">
        <f t="shared" si="37"/>
        <v>0</v>
      </c>
      <c r="BJ23" s="104">
        <f t="shared" si="38"/>
        <v>0</v>
      </c>
      <c r="BK23" s="104">
        <f t="shared" si="39"/>
        <v>0</v>
      </c>
      <c r="BL23" s="105" t="str">
        <f t="shared" si="40"/>
        <v/>
      </c>
      <c r="BO23" s="104">
        <f t="shared" si="41"/>
        <v>0</v>
      </c>
      <c r="BP23" s="104">
        <f t="shared" si="42"/>
        <v>0</v>
      </c>
      <c r="BQ23" s="104">
        <f t="shared" si="43"/>
        <v>0</v>
      </c>
      <c r="BR23" s="105" t="str">
        <f t="shared" si="44"/>
        <v/>
      </c>
    </row>
    <row r="24" spans="1:70" ht="12.75" customHeight="1" x14ac:dyDescent="0.3">
      <c r="A24" s="32">
        <v>22</v>
      </c>
      <c r="B24" s="58" t="s">
        <v>190</v>
      </c>
      <c r="C24" s="59" t="s">
        <v>99</v>
      </c>
      <c r="D24" s="4">
        <v>2014</v>
      </c>
      <c r="E24" s="10">
        <f t="shared" si="0"/>
        <v>3</v>
      </c>
      <c r="F24" s="91" t="str">
        <f t="shared" si="1"/>
        <v/>
      </c>
      <c r="G24" s="91" t="str">
        <f t="shared" si="2"/>
        <v/>
      </c>
      <c r="H24" s="91" t="str">
        <f t="shared" si="3"/>
        <v/>
      </c>
      <c r="I24" s="91" t="str">
        <f t="shared" si="4"/>
        <v/>
      </c>
      <c r="J24" s="91">
        <f t="shared" si="5"/>
        <v>78</v>
      </c>
      <c r="K24" s="91" t="str">
        <f t="shared" si="6"/>
        <v/>
      </c>
      <c r="L24" s="91">
        <f t="shared" si="7"/>
        <v>70</v>
      </c>
      <c r="M24" s="91">
        <f t="shared" si="8"/>
        <v>75</v>
      </c>
      <c r="N24" s="116" t="str">
        <f t="shared" si="9"/>
        <v/>
      </c>
      <c r="O24" s="101">
        <f>IF(E24&lt;4,SUM(F24:N24),SUMPRODUCT(LARGE(F24:N24,{1;2;3;4})))</f>
        <v>223</v>
      </c>
      <c r="P24" s="169"/>
      <c r="Q24" s="7"/>
      <c r="R24" s="19">
        <f t="shared" si="10"/>
        <v>0</v>
      </c>
      <c r="S24" s="19">
        <f t="shared" si="11"/>
        <v>0</v>
      </c>
      <c r="T24" s="19">
        <f t="shared" si="12"/>
        <v>0</v>
      </c>
      <c r="U24" s="168" t="str">
        <f t="shared" si="13"/>
        <v/>
      </c>
      <c r="V24" s="19"/>
      <c r="W24" s="7"/>
      <c r="X24" s="7">
        <f t="shared" si="14"/>
        <v>0</v>
      </c>
      <c r="Y24" s="7">
        <f t="shared" si="15"/>
        <v>0</v>
      </c>
      <c r="Z24" s="7">
        <f t="shared" si="16"/>
        <v>0</v>
      </c>
      <c r="AA24" s="104" t="str">
        <f t="shared" si="17"/>
        <v/>
      </c>
      <c r="AB24" s="103"/>
      <c r="AC24" s="19"/>
      <c r="AD24" s="19">
        <f t="shared" si="18"/>
        <v>0</v>
      </c>
      <c r="AE24" s="19">
        <f t="shared" si="19"/>
        <v>0</v>
      </c>
      <c r="AF24" s="19">
        <f t="shared" si="20"/>
        <v>0</v>
      </c>
      <c r="AG24" s="168" t="str">
        <f t="shared" si="21"/>
        <v/>
      </c>
      <c r="AH24" s="19"/>
      <c r="AI24" s="6"/>
      <c r="AJ24" s="6"/>
      <c r="AK24" s="7"/>
      <c r="AL24" s="7">
        <f t="shared" si="22"/>
        <v>0</v>
      </c>
      <c r="AM24" s="7">
        <f t="shared" si="23"/>
        <v>0</v>
      </c>
      <c r="AN24" s="7" t="str">
        <f t="shared" si="24"/>
        <v/>
      </c>
      <c r="AO24" s="103">
        <v>15</v>
      </c>
      <c r="AP24" s="19">
        <v>4</v>
      </c>
      <c r="AQ24" s="19">
        <f t="shared" si="25"/>
        <v>58</v>
      </c>
      <c r="AR24" s="19">
        <f t="shared" si="26"/>
        <v>20</v>
      </c>
      <c r="AS24" s="19">
        <f t="shared" si="27"/>
        <v>0</v>
      </c>
      <c r="AT24" s="168">
        <f t="shared" si="28"/>
        <v>78</v>
      </c>
      <c r="AU24" s="36"/>
      <c r="AV24" s="34"/>
      <c r="AW24" s="104">
        <f t="shared" si="29"/>
        <v>0</v>
      </c>
      <c r="AX24" s="104">
        <f t="shared" si="30"/>
        <v>0</v>
      </c>
      <c r="AY24" s="104">
        <f t="shared" si="31"/>
        <v>0</v>
      </c>
      <c r="AZ24" s="105" t="str">
        <f t="shared" si="32"/>
        <v/>
      </c>
      <c r="BA24" s="36">
        <v>12</v>
      </c>
      <c r="BB24" s="34">
        <v>3.5</v>
      </c>
      <c r="BC24" s="104">
        <f t="shared" si="33"/>
        <v>50</v>
      </c>
      <c r="BD24" s="104">
        <f t="shared" si="34"/>
        <v>20</v>
      </c>
      <c r="BE24" s="104">
        <f t="shared" si="35"/>
        <v>0</v>
      </c>
      <c r="BF24" s="105">
        <f t="shared" si="36"/>
        <v>70</v>
      </c>
      <c r="BG24" s="103">
        <v>8</v>
      </c>
      <c r="BH24" s="19">
        <v>6</v>
      </c>
      <c r="BI24" s="104">
        <f t="shared" si="37"/>
        <v>55</v>
      </c>
      <c r="BJ24" s="104">
        <f t="shared" si="38"/>
        <v>20</v>
      </c>
      <c r="BK24" s="104">
        <f t="shared" si="39"/>
        <v>0</v>
      </c>
      <c r="BL24" s="105">
        <f t="shared" si="40"/>
        <v>75</v>
      </c>
      <c r="BO24" s="104">
        <f t="shared" si="41"/>
        <v>0</v>
      </c>
      <c r="BP24" s="104">
        <f t="shared" si="42"/>
        <v>0</v>
      </c>
      <c r="BQ24" s="104">
        <f t="shared" si="43"/>
        <v>0</v>
      </c>
      <c r="BR24" s="105" t="str">
        <f t="shared" si="44"/>
        <v/>
      </c>
    </row>
    <row r="25" spans="1:70" ht="12.75" customHeight="1" x14ac:dyDescent="0.3">
      <c r="A25" s="32">
        <v>23</v>
      </c>
      <c r="B25" s="58" t="s">
        <v>55</v>
      </c>
      <c r="C25" s="58" t="s">
        <v>87</v>
      </c>
      <c r="D25" s="4">
        <v>2015</v>
      </c>
      <c r="E25" s="10">
        <f t="shared" si="0"/>
        <v>3</v>
      </c>
      <c r="F25" s="151">
        <f t="shared" si="1"/>
        <v>85</v>
      </c>
      <c r="G25" s="91" t="str">
        <f t="shared" si="2"/>
        <v/>
      </c>
      <c r="H25" s="91" t="str">
        <f t="shared" si="3"/>
        <v/>
      </c>
      <c r="I25" s="91" t="str">
        <f t="shared" si="4"/>
        <v/>
      </c>
      <c r="J25" s="91">
        <f t="shared" si="5"/>
        <v>63</v>
      </c>
      <c r="K25" s="91" t="str">
        <f t="shared" si="6"/>
        <v/>
      </c>
      <c r="L25" s="91">
        <f t="shared" si="7"/>
        <v>63</v>
      </c>
      <c r="M25" s="91" t="str">
        <f t="shared" si="8"/>
        <v/>
      </c>
      <c r="N25" s="116" t="str">
        <f t="shared" si="9"/>
        <v/>
      </c>
      <c r="O25" s="101">
        <f>IF(E25&lt;4,SUM(F25:N25),SUMPRODUCT(LARGE(F25:N25,{1;2;3;4})))</f>
        <v>211</v>
      </c>
      <c r="P25" s="103">
        <v>12</v>
      </c>
      <c r="Q25" s="104">
        <v>4.5</v>
      </c>
      <c r="R25" s="104">
        <f t="shared" si="10"/>
        <v>65</v>
      </c>
      <c r="S25" s="104">
        <f t="shared" si="11"/>
        <v>20</v>
      </c>
      <c r="T25" s="104">
        <f t="shared" si="12"/>
        <v>0</v>
      </c>
      <c r="U25" s="105">
        <f t="shared" si="13"/>
        <v>85</v>
      </c>
      <c r="V25" s="104"/>
      <c r="W25" s="104"/>
      <c r="X25" s="104">
        <f t="shared" si="14"/>
        <v>0</v>
      </c>
      <c r="Y25" s="19">
        <f t="shared" si="15"/>
        <v>0</v>
      </c>
      <c r="Z25" s="19">
        <f t="shared" si="16"/>
        <v>0</v>
      </c>
      <c r="AA25" s="104" t="str">
        <f t="shared" si="17"/>
        <v/>
      </c>
      <c r="AB25" s="106"/>
      <c r="AC25" s="104"/>
      <c r="AD25" s="104">
        <f t="shared" si="18"/>
        <v>0</v>
      </c>
      <c r="AE25" s="104">
        <f t="shared" si="19"/>
        <v>0</v>
      </c>
      <c r="AF25" s="104">
        <f t="shared" si="20"/>
        <v>0</v>
      </c>
      <c r="AG25" s="105" t="str">
        <f t="shared" si="21"/>
        <v/>
      </c>
      <c r="AH25" s="19"/>
      <c r="AI25" s="19"/>
      <c r="AJ25" s="19"/>
      <c r="AK25" s="104"/>
      <c r="AL25" s="104">
        <f t="shared" si="22"/>
        <v>0</v>
      </c>
      <c r="AM25" s="104">
        <f t="shared" si="23"/>
        <v>0</v>
      </c>
      <c r="AN25" s="104" t="str">
        <f t="shared" si="24"/>
        <v/>
      </c>
      <c r="AO25" s="106">
        <v>42</v>
      </c>
      <c r="AP25" s="104">
        <v>3</v>
      </c>
      <c r="AQ25" s="104">
        <f t="shared" si="25"/>
        <v>43</v>
      </c>
      <c r="AR25" s="104">
        <f t="shared" si="26"/>
        <v>20</v>
      </c>
      <c r="AS25" s="104">
        <f t="shared" si="27"/>
        <v>0</v>
      </c>
      <c r="AT25" s="105">
        <f t="shared" si="28"/>
        <v>63</v>
      </c>
      <c r="AU25" s="36"/>
      <c r="AV25" s="34"/>
      <c r="AW25" s="104">
        <f t="shared" si="29"/>
        <v>0</v>
      </c>
      <c r="AX25" s="104">
        <f t="shared" si="30"/>
        <v>0</v>
      </c>
      <c r="AY25" s="104">
        <f t="shared" si="31"/>
        <v>0</v>
      </c>
      <c r="AZ25" s="105" t="str">
        <f t="shared" si="32"/>
        <v/>
      </c>
      <c r="BA25" s="36">
        <v>26</v>
      </c>
      <c r="BB25" s="34">
        <v>3</v>
      </c>
      <c r="BC25" s="104">
        <f t="shared" si="33"/>
        <v>43</v>
      </c>
      <c r="BD25" s="104">
        <f t="shared" si="34"/>
        <v>20</v>
      </c>
      <c r="BE25" s="104">
        <f t="shared" si="35"/>
        <v>0</v>
      </c>
      <c r="BF25" s="105">
        <f t="shared" si="36"/>
        <v>63</v>
      </c>
      <c r="BG25" s="103"/>
      <c r="BH25" s="19"/>
      <c r="BI25" s="104">
        <f t="shared" si="37"/>
        <v>0</v>
      </c>
      <c r="BJ25" s="104">
        <f t="shared" si="38"/>
        <v>0</v>
      </c>
      <c r="BK25" s="104">
        <f t="shared" si="39"/>
        <v>0</v>
      </c>
      <c r="BL25" s="105" t="str">
        <f t="shared" si="40"/>
        <v/>
      </c>
      <c r="BO25" s="104">
        <f t="shared" si="41"/>
        <v>0</v>
      </c>
      <c r="BP25" s="104">
        <f t="shared" si="42"/>
        <v>0</v>
      </c>
      <c r="BQ25" s="104">
        <f t="shared" si="43"/>
        <v>0</v>
      </c>
      <c r="BR25" s="105" t="str">
        <f t="shared" si="44"/>
        <v/>
      </c>
    </row>
    <row r="26" spans="1:70" ht="12.75" customHeight="1" x14ac:dyDescent="0.3">
      <c r="A26" s="32">
        <v>24</v>
      </c>
      <c r="B26" s="64" t="s">
        <v>73</v>
      </c>
      <c r="C26" s="64" t="s">
        <v>47</v>
      </c>
      <c r="D26" s="67">
        <v>2015</v>
      </c>
      <c r="E26" s="10">
        <f t="shared" si="0"/>
        <v>3</v>
      </c>
      <c r="F26" s="151">
        <f t="shared" si="1"/>
        <v>63</v>
      </c>
      <c r="G26" s="91" t="str">
        <f t="shared" si="2"/>
        <v/>
      </c>
      <c r="H26" s="91" t="str">
        <f t="shared" si="3"/>
        <v/>
      </c>
      <c r="I26" s="91" t="str">
        <f t="shared" si="4"/>
        <v/>
      </c>
      <c r="J26" s="91">
        <f t="shared" si="5"/>
        <v>63</v>
      </c>
      <c r="K26" s="91" t="str">
        <f t="shared" si="6"/>
        <v/>
      </c>
      <c r="L26" s="91">
        <f t="shared" si="7"/>
        <v>70</v>
      </c>
      <c r="M26" s="91" t="str">
        <f t="shared" si="8"/>
        <v/>
      </c>
      <c r="N26" s="116" t="str">
        <f t="shared" si="9"/>
        <v/>
      </c>
      <c r="O26" s="101">
        <f>IF(E26&lt;4,SUM(F26:N26),SUMPRODUCT(LARGE(F26:N26,{1;2;3;4})))</f>
        <v>196</v>
      </c>
      <c r="P26" s="106">
        <v>32</v>
      </c>
      <c r="Q26" s="104">
        <v>3</v>
      </c>
      <c r="R26" s="19">
        <f t="shared" si="10"/>
        <v>43</v>
      </c>
      <c r="S26" s="19">
        <f t="shared" si="11"/>
        <v>20</v>
      </c>
      <c r="T26" s="19">
        <f t="shared" si="12"/>
        <v>0</v>
      </c>
      <c r="U26" s="168">
        <f t="shared" si="13"/>
        <v>63</v>
      </c>
      <c r="V26" s="104"/>
      <c r="W26" s="7"/>
      <c r="X26" s="7">
        <f t="shared" si="14"/>
        <v>0</v>
      </c>
      <c r="Y26" s="6">
        <f t="shared" si="15"/>
        <v>0</v>
      </c>
      <c r="Z26" s="6">
        <f t="shared" si="16"/>
        <v>0</v>
      </c>
      <c r="AA26" s="19" t="str">
        <f t="shared" si="17"/>
        <v/>
      </c>
      <c r="AB26" s="103"/>
      <c r="AC26" s="19"/>
      <c r="AD26" s="19">
        <f t="shared" si="18"/>
        <v>0</v>
      </c>
      <c r="AE26" s="19">
        <f t="shared" si="19"/>
        <v>0</v>
      </c>
      <c r="AF26" s="19">
        <f t="shared" si="20"/>
        <v>0</v>
      </c>
      <c r="AG26" s="168" t="str">
        <f t="shared" si="21"/>
        <v/>
      </c>
      <c r="AH26" s="19"/>
      <c r="AI26" s="6"/>
      <c r="AJ26" s="6"/>
      <c r="AK26" s="7"/>
      <c r="AL26" s="7">
        <f t="shared" si="22"/>
        <v>0</v>
      </c>
      <c r="AM26" s="7">
        <f t="shared" si="23"/>
        <v>0</v>
      </c>
      <c r="AN26" s="7" t="str">
        <f t="shared" si="24"/>
        <v/>
      </c>
      <c r="AO26" s="103">
        <v>39</v>
      </c>
      <c r="AP26" s="19">
        <v>3</v>
      </c>
      <c r="AQ26" s="104">
        <f t="shared" si="25"/>
        <v>43</v>
      </c>
      <c r="AR26" s="19">
        <f t="shared" si="26"/>
        <v>20</v>
      </c>
      <c r="AS26" s="19">
        <f t="shared" si="27"/>
        <v>0</v>
      </c>
      <c r="AT26" s="168">
        <f t="shared" si="28"/>
        <v>63</v>
      </c>
      <c r="AU26" s="36"/>
      <c r="AV26" s="34"/>
      <c r="AW26" s="104">
        <f t="shared" si="29"/>
        <v>0</v>
      </c>
      <c r="AX26" s="104">
        <f t="shared" si="30"/>
        <v>0</v>
      </c>
      <c r="AY26" s="104">
        <f t="shared" si="31"/>
        <v>0</v>
      </c>
      <c r="AZ26" s="105" t="str">
        <f t="shared" si="32"/>
        <v/>
      </c>
      <c r="BA26" s="36">
        <v>13</v>
      </c>
      <c r="BB26" s="34">
        <v>3.5</v>
      </c>
      <c r="BC26" s="104">
        <f t="shared" si="33"/>
        <v>50</v>
      </c>
      <c r="BD26" s="104">
        <f t="shared" si="34"/>
        <v>20</v>
      </c>
      <c r="BE26" s="104">
        <f t="shared" si="35"/>
        <v>0</v>
      </c>
      <c r="BF26" s="105">
        <f t="shared" si="36"/>
        <v>70</v>
      </c>
      <c r="BG26" s="103"/>
      <c r="BH26" s="19"/>
      <c r="BI26" s="104">
        <f t="shared" si="37"/>
        <v>0</v>
      </c>
      <c r="BJ26" s="104">
        <f t="shared" si="38"/>
        <v>0</v>
      </c>
      <c r="BK26" s="104">
        <f t="shared" si="39"/>
        <v>0</v>
      </c>
      <c r="BL26" s="105" t="str">
        <f t="shared" si="40"/>
        <v/>
      </c>
      <c r="BO26" s="104">
        <f t="shared" si="41"/>
        <v>0</v>
      </c>
      <c r="BP26" s="104">
        <f t="shared" si="42"/>
        <v>0</v>
      </c>
      <c r="BQ26" s="104">
        <f t="shared" si="43"/>
        <v>0</v>
      </c>
      <c r="BR26" s="105" t="str">
        <f t="shared" si="44"/>
        <v/>
      </c>
    </row>
    <row r="27" spans="1:70" ht="12.75" customHeight="1" x14ac:dyDescent="0.3">
      <c r="A27" s="32">
        <v>25</v>
      </c>
      <c r="B27" s="59" t="s">
        <v>168</v>
      </c>
      <c r="C27" s="59" t="s">
        <v>159</v>
      </c>
      <c r="D27" s="4">
        <v>2014</v>
      </c>
      <c r="E27" s="10">
        <f t="shared" si="0"/>
        <v>3</v>
      </c>
      <c r="F27" s="91" t="str">
        <f t="shared" si="1"/>
        <v/>
      </c>
      <c r="G27" s="91">
        <f t="shared" si="2"/>
        <v>61</v>
      </c>
      <c r="H27" s="91" t="str">
        <f t="shared" si="3"/>
        <v/>
      </c>
      <c r="I27" s="91" t="str">
        <f t="shared" si="4"/>
        <v/>
      </c>
      <c r="J27" s="91">
        <f t="shared" si="5"/>
        <v>78</v>
      </c>
      <c r="K27" s="91" t="str">
        <f t="shared" si="6"/>
        <v/>
      </c>
      <c r="L27" s="91">
        <f t="shared" si="7"/>
        <v>56</v>
      </c>
      <c r="M27" s="91" t="str">
        <f t="shared" si="8"/>
        <v/>
      </c>
      <c r="N27" s="116" t="str">
        <f t="shared" si="9"/>
        <v/>
      </c>
      <c r="O27" s="101">
        <f>IF(E27&lt;4,SUM(F27:N27),SUMPRODUCT(LARGE(F27:N27,{1;2;3;4})))</f>
        <v>195</v>
      </c>
      <c r="P27" s="103"/>
      <c r="Q27" s="104"/>
      <c r="R27" s="19">
        <f t="shared" si="10"/>
        <v>0</v>
      </c>
      <c r="S27" s="19">
        <f t="shared" si="11"/>
        <v>0</v>
      </c>
      <c r="T27" s="19">
        <f t="shared" si="12"/>
        <v>0</v>
      </c>
      <c r="U27" s="168" t="str">
        <f t="shared" si="13"/>
        <v/>
      </c>
      <c r="V27" s="104">
        <v>27</v>
      </c>
      <c r="W27" s="7">
        <v>4.5</v>
      </c>
      <c r="X27" s="7">
        <f t="shared" si="14"/>
        <v>41</v>
      </c>
      <c r="Y27" s="6">
        <f t="shared" si="15"/>
        <v>20</v>
      </c>
      <c r="Z27" s="6">
        <f t="shared" si="16"/>
        <v>0</v>
      </c>
      <c r="AA27" s="19">
        <f t="shared" si="17"/>
        <v>61</v>
      </c>
      <c r="AB27" s="103"/>
      <c r="AC27" s="19"/>
      <c r="AD27" s="19">
        <f t="shared" si="18"/>
        <v>0</v>
      </c>
      <c r="AE27" s="19">
        <f t="shared" si="19"/>
        <v>0</v>
      </c>
      <c r="AF27" s="19">
        <f t="shared" si="20"/>
        <v>0</v>
      </c>
      <c r="AG27" s="168" t="str">
        <f t="shared" si="21"/>
        <v/>
      </c>
      <c r="AH27" s="19"/>
      <c r="AI27" s="6"/>
      <c r="AJ27" s="6"/>
      <c r="AK27" s="7"/>
      <c r="AL27" s="7">
        <f t="shared" si="22"/>
        <v>0</v>
      </c>
      <c r="AM27" s="7">
        <f t="shared" si="23"/>
        <v>0</v>
      </c>
      <c r="AN27" s="7" t="str">
        <f t="shared" si="24"/>
        <v/>
      </c>
      <c r="AO27" s="103">
        <v>17</v>
      </c>
      <c r="AP27" s="19">
        <v>4</v>
      </c>
      <c r="AQ27" s="19">
        <f t="shared" si="25"/>
        <v>58</v>
      </c>
      <c r="AR27" s="19">
        <f t="shared" si="26"/>
        <v>20</v>
      </c>
      <c r="AS27" s="19">
        <f t="shared" si="27"/>
        <v>0</v>
      </c>
      <c r="AT27" s="168">
        <f t="shared" si="28"/>
        <v>78</v>
      </c>
      <c r="AU27" s="36"/>
      <c r="AV27" s="34"/>
      <c r="AW27" s="104">
        <f t="shared" si="29"/>
        <v>0</v>
      </c>
      <c r="AX27" s="104">
        <f t="shared" si="30"/>
        <v>0</v>
      </c>
      <c r="AY27" s="104">
        <f t="shared" si="31"/>
        <v>0</v>
      </c>
      <c r="AZ27" s="105" t="str">
        <f t="shared" si="32"/>
        <v/>
      </c>
      <c r="BA27" s="36">
        <v>22</v>
      </c>
      <c r="BB27" s="34">
        <v>2.5</v>
      </c>
      <c r="BC27" s="104">
        <f t="shared" si="33"/>
        <v>36</v>
      </c>
      <c r="BD27" s="104">
        <f t="shared" si="34"/>
        <v>20</v>
      </c>
      <c r="BE27" s="104">
        <f t="shared" si="35"/>
        <v>0</v>
      </c>
      <c r="BF27" s="105">
        <f t="shared" si="36"/>
        <v>56</v>
      </c>
      <c r="BG27" s="103"/>
      <c r="BH27" s="19"/>
      <c r="BI27" s="104">
        <f t="shared" si="37"/>
        <v>0</v>
      </c>
      <c r="BJ27" s="104">
        <f t="shared" si="38"/>
        <v>0</v>
      </c>
      <c r="BK27" s="104">
        <f t="shared" si="39"/>
        <v>0</v>
      </c>
      <c r="BL27" s="105" t="str">
        <f t="shared" si="40"/>
        <v/>
      </c>
      <c r="BO27" s="104">
        <f t="shared" si="41"/>
        <v>0</v>
      </c>
      <c r="BP27" s="104">
        <f t="shared" si="42"/>
        <v>0</v>
      </c>
      <c r="BQ27" s="104">
        <f t="shared" si="43"/>
        <v>0</v>
      </c>
      <c r="BR27" s="105" t="str">
        <f t="shared" si="44"/>
        <v/>
      </c>
    </row>
    <row r="28" spans="1:70" ht="12.75" customHeight="1" x14ac:dyDescent="0.3">
      <c r="A28" s="32">
        <v>26</v>
      </c>
      <c r="B28" s="58" t="s">
        <v>72</v>
      </c>
      <c r="C28" s="58" t="s">
        <v>41</v>
      </c>
      <c r="D28" s="4">
        <v>2018</v>
      </c>
      <c r="E28" s="10">
        <f t="shared" si="0"/>
        <v>3</v>
      </c>
      <c r="F28" s="151">
        <f t="shared" si="1"/>
        <v>63</v>
      </c>
      <c r="G28" s="91" t="str">
        <f t="shared" si="2"/>
        <v/>
      </c>
      <c r="H28" s="91" t="str">
        <f t="shared" si="3"/>
        <v/>
      </c>
      <c r="I28" s="91" t="str">
        <f t="shared" si="4"/>
        <v/>
      </c>
      <c r="J28" s="91">
        <f t="shared" si="5"/>
        <v>63</v>
      </c>
      <c r="K28" s="91" t="str">
        <f t="shared" si="6"/>
        <v/>
      </c>
      <c r="L28" s="91">
        <f t="shared" si="7"/>
        <v>63</v>
      </c>
      <c r="M28" s="91" t="str">
        <f t="shared" si="8"/>
        <v/>
      </c>
      <c r="N28" s="116" t="str">
        <f t="shared" si="9"/>
        <v/>
      </c>
      <c r="O28" s="101">
        <f>IF(E28&lt;4,SUM(F28:N28),SUMPRODUCT(LARGE(F28:N28,{1;2;3;4})))</f>
        <v>189</v>
      </c>
      <c r="P28" s="103">
        <v>31</v>
      </c>
      <c r="Q28" s="104">
        <v>3</v>
      </c>
      <c r="R28" s="19">
        <f t="shared" si="10"/>
        <v>43</v>
      </c>
      <c r="S28" s="19">
        <f t="shared" si="11"/>
        <v>20</v>
      </c>
      <c r="T28" s="19">
        <f t="shared" si="12"/>
        <v>0</v>
      </c>
      <c r="U28" s="168">
        <f t="shared" si="13"/>
        <v>63</v>
      </c>
      <c r="V28" s="19"/>
      <c r="W28" s="7"/>
      <c r="X28" s="7">
        <f t="shared" si="14"/>
        <v>0</v>
      </c>
      <c r="Y28" s="6">
        <f t="shared" si="15"/>
        <v>0</v>
      </c>
      <c r="Z28" s="6">
        <f t="shared" si="16"/>
        <v>0</v>
      </c>
      <c r="AA28" s="19" t="str">
        <f t="shared" si="17"/>
        <v/>
      </c>
      <c r="AB28" s="106"/>
      <c r="AC28" s="104"/>
      <c r="AD28" s="104">
        <f t="shared" si="18"/>
        <v>0</v>
      </c>
      <c r="AE28" s="104">
        <f t="shared" si="19"/>
        <v>0</v>
      </c>
      <c r="AF28" s="104">
        <f t="shared" si="20"/>
        <v>0</v>
      </c>
      <c r="AG28" s="105" t="str">
        <f t="shared" si="21"/>
        <v/>
      </c>
      <c r="AH28" s="104"/>
      <c r="AI28" s="7"/>
      <c r="AJ28" s="7"/>
      <c r="AK28" s="7"/>
      <c r="AL28" s="7">
        <f t="shared" si="22"/>
        <v>0</v>
      </c>
      <c r="AM28" s="7">
        <f t="shared" si="23"/>
        <v>0</v>
      </c>
      <c r="AN28" s="7" t="str">
        <f t="shared" si="24"/>
        <v/>
      </c>
      <c r="AO28" s="106">
        <v>34</v>
      </c>
      <c r="AP28" s="104">
        <v>3</v>
      </c>
      <c r="AQ28" s="104">
        <f t="shared" si="25"/>
        <v>43</v>
      </c>
      <c r="AR28" s="104">
        <f t="shared" si="26"/>
        <v>20</v>
      </c>
      <c r="AS28" s="104">
        <f t="shared" si="27"/>
        <v>0</v>
      </c>
      <c r="AT28" s="105">
        <f t="shared" si="28"/>
        <v>63</v>
      </c>
      <c r="AU28" s="42"/>
      <c r="AV28" s="37"/>
      <c r="AW28" s="104">
        <f t="shared" si="29"/>
        <v>0</v>
      </c>
      <c r="AX28" s="104">
        <f t="shared" si="30"/>
        <v>0</v>
      </c>
      <c r="AY28" s="104">
        <f t="shared" si="31"/>
        <v>0</v>
      </c>
      <c r="AZ28" s="105" t="str">
        <f t="shared" si="32"/>
        <v/>
      </c>
      <c r="BA28" s="42">
        <v>17</v>
      </c>
      <c r="BB28" s="37">
        <v>3</v>
      </c>
      <c r="BC28" s="104">
        <f t="shared" si="33"/>
        <v>43</v>
      </c>
      <c r="BD28" s="104">
        <f t="shared" si="34"/>
        <v>20</v>
      </c>
      <c r="BE28" s="104">
        <f t="shared" si="35"/>
        <v>0</v>
      </c>
      <c r="BF28" s="105">
        <f t="shared" si="36"/>
        <v>63</v>
      </c>
      <c r="BG28" s="106"/>
      <c r="BH28" s="104"/>
      <c r="BI28" s="104">
        <f t="shared" si="37"/>
        <v>0</v>
      </c>
      <c r="BJ28" s="104">
        <f t="shared" si="38"/>
        <v>0</v>
      </c>
      <c r="BK28" s="104">
        <f t="shared" si="39"/>
        <v>0</v>
      </c>
      <c r="BL28" s="105" t="str">
        <f t="shared" si="40"/>
        <v/>
      </c>
      <c r="BO28" s="104">
        <f t="shared" si="41"/>
        <v>0</v>
      </c>
      <c r="BP28" s="104">
        <f t="shared" si="42"/>
        <v>0</v>
      </c>
      <c r="BQ28" s="104">
        <f t="shared" si="43"/>
        <v>0</v>
      </c>
      <c r="BR28" s="105" t="str">
        <f t="shared" si="44"/>
        <v/>
      </c>
    </row>
    <row r="29" spans="1:70" ht="12.75" customHeight="1" x14ac:dyDescent="0.3">
      <c r="A29" s="32">
        <v>27</v>
      </c>
      <c r="B29" s="58" t="s">
        <v>74</v>
      </c>
      <c r="C29" s="58" t="s">
        <v>47</v>
      </c>
      <c r="D29" s="4">
        <v>2014</v>
      </c>
      <c r="E29" s="10">
        <f t="shared" si="0"/>
        <v>3</v>
      </c>
      <c r="F29" s="151">
        <f t="shared" si="1"/>
        <v>63</v>
      </c>
      <c r="G29" s="91" t="str">
        <f t="shared" si="2"/>
        <v/>
      </c>
      <c r="H29" s="91" t="str">
        <f t="shared" si="3"/>
        <v/>
      </c>
      <c r="I29" s="91" t="str">
        <f t="shared" si="4"/>
        <v/>
      </c>
      <c r="J29" s="91" t="str">
        <f t="shared" si="5"/>
        <v/>
      </c>
      <c r="K29" s="91" t="str">
        <f t="shared" si="6"/>
        <v/>
      </c>
      <c r="L29" s="91">
        <f t="shared" si="7"/>
        <v>56</v>
      </c>
      <c r="M29" s="91">
        <f t="shared" si="8"/>
        <v>61</v>
      </c>
      <c r="N29" s="116" t="str">
        <f t="shared" si="9"/>
        <v/>
      </c>
      <c r="O29" s="101">
        <f>IF(E29&lt;4,SUM(F29:N29),SUMPRODUCT(LARGE(F29:N29,{1;2;3;4})))</f>
        <v>180</v>
      </c>
      <c r="P29" s="103">
        <v>33</v>
      </c>
      <c r="Q29" s="19">
        <v>3</v>
      </c>
      <c r="R29" s="19">
        <f t="shared" si="10"/>
        <v>43</v>
      </c>
      <c r="S29" s="19">
        <f t="shared" si="11"/>
        <v>20</v>
      </c>
      <c r="T29" s="19">
        <f t="shared" si="12"/>
        <v>0</v>
      </c>
      <c r="U29" s="168">
        <f t="shared" si="13"/>
        <v>63</v>
      </c>
      <c r="V29" s="104"/>
      <c r="W29" s="7"/>
      <c r="X29" s="7">
        <f t="shared" si="14"/>
        <v>0</v>
      </c>
      <c r="Y29" s="7">
        <f t="shared" si="15"/>
        <v>0</v>
      </c>
      <c r="Z29" s="7">
        <f t="shared" si="16"/>
        <v>0</v>
      </c>
      <c r="AA29" s="104" t="str">
        <f t="shared" si="17"/>
        <v/>
      </c>
      <c r="AB29" s="103"/>
      <c r="AC29" s="19"/>
      <c r="AD29" s="19">
        <f t="shared" si="18"/>
        <v>0</v>
      </c>
      <c r="AE29" s="19">
        <f t="shared" si="19"/>
        <v>0</v>
      </c>
      <c r="AF29" s="19">
        <f t="shared" si="20"/>
        <v>0</v>
      </c>
      <c r="AG29" s="168" t="str">
        <f t="shared" si="21"/>
        <v/>
      </c>
      <c r="AH29" s="19"/>
      <c r="AI29" s="6"/>
      <c r="AJ29" s="6"/>
      <c r="AK29" s="7"/>
      <c r="AL29" s="7">
        <f t="shared" si="22"/>
        <v>0</v>
      </c>
      <c r="AM29" s="7">
        <f t="shared" si="23"/>
        <v>0</v>
      </c>
      <c r="AN29" s="7" t="str">
        <f t="shared" si="24"/>
        <v/>
      </c>
      <c r="AO29" s="103"/>
      <c r="AP29" s="19"/>
      <c r="AQ29" s="104">
        <f t="shared" si="25"/>
        <v>0</v>
      </c>
      <c r="AR29" s="19">
        <f t="shared" si="26"/>
        <v>0</v>
      </c>
      <c r="AS29" s="19">
        <f t="shared" si="27"/>
        <v>0</v>
      </c>
      <c r="AT29" s="168" t="str">
        <f t="shared" si="28"/>
        <v/>
      </c>
      <c r="AU29" s="36"/>
      <c r="AV29" s="34"/>
      <c r="AW29" s="104">
        <f t="shared" si="29"/>
        <v>0</v>
      </c>
      <c r="AX29" s="104">
        <f t="shared" si="30"/>
        <v>0</v>
      </c>
      <c r="AY29" s="104">
        <f t="shared" si="31"/>
        <v>0</v>
      </c>
      <c r="AZ29" s="105" t="str">
        <f t="shared" si="32"/>
        <v/>
      </c>
      <c r="BA29" s="36">
        <v>21</v>
      </c>
      <c r="BB29" s="34">
        <v>2.5</v>
      </c>
      <c r="BC29" s="104">
        <f t="shared" si="33"/>
        <v>36</v>
      </c>
      <c r="BD29" s="104">
        <f t="shared" si="34"/>
        <v>20</v>
      </c>
      <c r="BE29" s="104">
        <f t="shared" si="35"/>
        <v>0</v>
      </c>
      <c r="BF29" s="105">
        <f t="shared" si="36"/>
        <v>56</v>
      </c>
      <c r="BG29" s="103">
        <v>14</v>
      </c>
      <c r="BH29" s="19">
        <v>4.5</v>
      </c>
      <c r="BI29" s="104">
        <f t="shared" si="37"/>
        <v>41</v>
      </c>
      <c r="BJ29" s="104">
        <f t="shared" si="38"/>
        <v>20</v>
      </c>
      <c r="BK29" s="104">
        <f t="shared" si="39"/>
        <v>0</v>
      </c>
      <c r="BL29" s="105">
        <f t="shared" si="40"/>
        <v>61</v>
      </c>
      <c r="BO29" s="104">
        <f t="shared" si="41"/>
        <v>0</v>
      </c>
      <c r="BP29" s="104">
        <f t="shared" si="42"/>
        <v>0</v>
      </c>
      <c r="BQ29" s="104">
        <f t="shared" si="43"/>
        <v>0</v>
      </c>
      <c r="BR29" s="105" t="str">
        <f t="shared" si="44"/>
        <v/>
      </c>
    </row>
    <row r="30" spans="1:70" ht="12.75" customHeight="1" x14ac:dyDescent="0.3">
      <c r="A30" s="32">
        <v>28</v>
      </c>
      <c r="B30" s="58" t="s">
        <v>173</v>
      </c>
      <c r="C30" s="58" t="s">
        <v>87</v>
      </c>
      <c r="D30" s="4">
        <v>2016</v>
      </c>
      <c r="E30" s="10">
        <f t="shared" si="0"/>
        <v>3</v>
      </c>
      <c r="F30" s="91" t="str">
        <f t="shared" si="1"/>
        <v/>
      </c>
      <c r="G30" s="91">
        <f t="shared" si="2"/>
        <v>57</v>
      </c>
      <c r="H30" s="91" t="str">
        <f t="shared" si="3"/>
        <v/>
      </c>
      <c r="I30" s="91" t="str">
        <f t="shared" si="4"/>
        <v/>
      </c>
      <c r="J30" s="91">
        <f t="shared" si="5"/>
        <v>78</v>
      </c>
      <c r="K30" s="91" t="str">
        <f t="shared" si="6"/>
        <v/>
      </c>
      <c r="L30" s="91" t="str">
        <f t="shared" si="7"/>
        <v/>
      </c>
      <c r="M30" s="91">
        <f t="shared" si="8"/>
        <v>39</v>
      </c>
      <c r="N30" s="116" t="str">
        <f t="shared" si="9"/>
        <v/>
      </c>
      <c r="O30" s="101">
        <f>IF(E30&lt;4,SUM(F30:N30),SUMPRODUCT(LARGE(F30:N30,{1;2;3;4})))</f>
        <v>174</v>
      </c>
      <c r="P30" s="103"/>
      <c r="Q30" s="19"/>
      <c r="R30" s="19">
        <f t="shared" si="10"/>
        <v>0</v>
      </c>
      <c r="S30" s="19">
        <f t="shared" si="11"/>
        <v>0</v>
      </c>
      <c r="T30" s="19">
        <f t="shared" si="12"/>
        <v>0</v>
      </c>
      <c r="U30" s="168" t="str">
        <f t="shared" si="13"/>
        <v/>
      </c>
      <c r="V30" s="104">
        <v>29</v>
      </c>
      <c r="W30" s="7">
        <v>4</v>
      </c>
      <c r="X30" s="7">
        <f t="shared" si="14"/>
        <v>37</v>
      </c>
      <c r="Y30" s="6">
        <f t="shared" si="15"/>
        <v>20</v>
      </c>
      <c r="Z30" s="6">
        <f t="shared" si="16"/>
        <v>0</v>
      </c>
      <c r="AA30" s="19">
        <f t="shared" si="17"/>
        <v>57</v>
      </c>
      <c r="AB30" s="103"/>
      <c r="AC30" s="19"/>
      <c r="AD30" s="19">
        <f t="shared" si="18"/>
        <v>0</v>
      </c>
      <c r="AE30" s="19">
        <f t="shared" si="19"/>
        <v>0</v>
      </c>
      <c r="AF30" s="19">
        <f t="shared" si="20"/>
        <v>0</v>
      </c>
      <c r="AG30" s="168" t="str">
        <f t="shared" si="21"/>
        <v/>
      </c>
      <c r="AH30" s="19"/>
      <c r="AI30" s="6"/>
      <c r="AJ30" s="6"/>
      <c r="AK30" s="7"/>
      <c r="AL30" s="7">
        <f t="shared" si="22"/>
        <v>0</v>
      </c>
      <c r="AM30" s="7">
        <f t="shared" si="23"/>
        <v>0</v>
      </c>
      <c r="AN30" s="7" t="str">
        <f t="shared" si="24"/>
        <v/>
      </c>
      <c r="AO30" s="103">
        <v>16</v>
      </c>
      <c r="AP30" s="19">
        <v>4</v>
      </c>
      <c r="AQ30" s="104">
        <f t="shared" si="25"/>
        <v>58</v>
      </c>
      <c r="AR30" s="19">
        <f t="shared" si="26"/>
        <v>20</v>
      </c>
      <c r="AS30" s="19">
        <f t="shared" si="27"/>
        <v>0</v>
      </c>
      <c r="AT30" s="168">
        <f t="shared" si="28"/>
        <v>78</v>
      </c>
      <c r="AU30" s="36"/>
      <c r="AV30" s="34"/>
      <c r="AW30" s="104">
        <f t="shared" si="29"/>
        <v>0</v>
      </c>
      <c r="AX30" s="104">
        <f t="shared" si="30"/>
        <v>0</v>
      </c>
      <c r="AY30" s="104">
        <f t="shared" si="31"/>
        <v>0</v>
      </c>
      <c r="AZ30" s="105" t="str">
        <f t="shared" si="32"/>
        <v/>
      </c>
      <c r="BA30" s="36"/>
      <c r="BB30" s="34"/>
      <c r="BC30" s="104">
        <f t="shared" si="33"/>
        <v>0</v>
      </c>
      <c r="BD30" s="104">
        <f t="shared" si="34"/>
        <v>0</v>
      </c>
      <c r="BE30" s="104">
        <f t="shared" si="35"/>
        <v>0</v>
      </c>
      <c r="BF30" s="105" t="str">
        <f t="shared" si="36"/>
        <v/>
      </c>
      <c r="BG30" s="103">
        <v>16</v>
      </c>
      <c r="BH30" s="19">
        <v>2</v>
      </c>
      <c r="BI30" s="104">
        <f t="shared" si="37"/>
        <v>19</v>
      </c>
      <c r="BJ30" s="104">
        <f t="shared" si="38"/>
        <v>20</v>
      </c>
      <c r="BK30" s="104">
        <f t="shared" si="39"/>
        <v>0</v>
      </c>
      <c r="BL30" s="105">
        <f t="shared" si="40"/>
        <v>39</v>
      </c>
      <c r="BO30" s="104">
        <f t="shared" si="41"/>
        <v>0</v>
      </c>
      <c r="BP30" s="104">
        <f t="shared" si="42"/>
        <v>0</v>
      </c>
      <c r="BQ30" s="104">
        <f t="shared" si="43"/>
        <v>0</v>
      </c>
      <c r="BR30" s="105" t="str">
        <f t="shared" si="44"/>
        <v/>
      </c>
    </row>
    <row r="31" spans="1:70" ht="12.75" customHeight="1" x14ac:dyDescent="0.3">
      <c r="A31" s="32">
        <v>29</v>
      </c>
      <c r="B31" s="59" t="s">
        <v>57</v>
      </c>
      <c r="C31" s="59" t="s">
        <v>47</v>
      </c>
      <c r="D31" s="4">
        <v>2014</v>
      </c>
      <c r="E31" s="10">
        <f t="shared" si="0"/>
        <v>2</v>
      </c>
      <c r="F31" s="151">
        <f t="shared" si="1"/>
        <v>78</v>
      </c>
      <c r="G31" s="91" t="str">
        <f t="shared" si="2"/>
        <v/>
      </c>
      <c r="H31" s="91" t="str">
        <f t="shared" si="3"/>
        <v/>
      </c>
      <c r="I31" s="91" t="str">
        <f t="shared" si="4"/>
        <v/>
      </c>
      <c r="J31" s="91" t="str">
        <f t="shared" si="5"/>
        <v/>
      </c>
      <c r="K31" s="91" t="str">
        <f t="shared" si="6"/>
        <v/>
      </c>
      <c r="L31" s="91">
        <f t="shared" si="7"/>
        <v>70</v>
      </c>
      <c r="M31" s="91" t="str">
        <f t="shared" si="8"/>
        <v/>
      </c>
      <c r="N31" s="116">
        <f t="shared" si="9"/>
        <v>20</v>
      </c>
      <c r="O31" s="101">
        <f>IF(E31&lt;4,SUM(F31:N31),SUMPRODUCT(LARGE(F31:N31,{1;2;3;4})))</f>
        <v>168</v>
      </c>
      <c r="P31" s="103">
        <v>14</v>
      </c>
      <c r="Q31" s="19">
        <v>4</v>
      </c>
      <c r="R31" s="19">
        <f t="shared" si="10"/>
        <v>58</v>
      </c>
      <c r="S31" s="19">
        <f t="shared" si="11"/>
        <v>20</v>
      </c>
      <c r="T31" s="19">
        <f t="shared" si="12"/>
        <v>0</v>
      </c>
      <c r="U31" s="168">
        <f t="shared" si="13"/>
        <v>78</v>
      </c>
      <c r="V31" s="104"/>
      <c r="W31" s="111"/>
      <c r="X31" s="7">
        <f t="shared" si="14"/>
        <v>0</v>
      </c>
      <c r="Y31" s="7">
        <f t="shared" si="15"/>
        <v>0</v>
      </c>
      <c r="Z31" s="7">
        <f t="shared" si="16"/>
        <v>0</v>
      </c>
      <c r="AA31" s="104" t="str">
        <f t="shared" si="17"/>
        <v/>
      </c>
      <c r="AB31" s="103"/>
      <c r="AC31" s="19"/>
      <c r="AD31" s="19">
        <f t="shared" si="18"/>
        <v>0</v>
      </c>
      <c r="AE31" s="19">
        <f t="shared" si="19"/>
        <v>0</v>
      </c>
      <c r="AF31" s="19">
        <f t="shared" si="20"/>
        <v>0</v>
      </c>
      <c r="AG31" s="168" t="str">
        <f t="shared" si="21"/>
        <v/>
      </c>
      <c r="AH31" s="104"/>
      <c r="AI31" s="7"/>
      <c r="AJ31" s="7"/>
      <c r="AK31" s="7"/>
      <c r="AL31" s="7">
        <f t="shared" si="22"/>
        <v>0</v>
      </c>
      <c r="AM31" s="7">
        <f t="shared" si="23"/>
        <v>0</v>
      </c>
      <c r="AN31" s="7" t="str">
        <f t="shared" si="24"/>
        <v/>
      </c>
      <c r="AO31" s="103"/>
      <c r="AP31" s="19"/>
      <c r="AQ31" s="19">
        <f t="shared" si="25"/>
        <v>0</v>
      </c>
      <c r="AR31" s="19">
        <f t="shared" si="26"/>
        <v>0</v>
      </c>
      <c r="AS31" s="19">
        <f t="shared" si="27"/>
        <v>0</v>
      </c>
      <c r="AT31" s="168" t="str">
        <f t="shared" si="28"/>
        <v/>
      </c>
      <c r="AU31" s="42"/>
      <c r="AV31" s="37"/>
      <c r="AW31" s="104">
        <f t="shared" si="29"/>
        <v>0</v>
      </c>
      <c r="AX31" s="104">
        <f t="shared" si="30"/>
        <v>0</v>
      </c>
      <c r="AY31" s="104">
        <f t="shared" si="31"/>
        <v>0</v>
      </c>
      <c r="AZ31" s="105" t="str">
        <f t="shared" si="32"/>
        <v/>
      </c>
      <c r="BA31" s="42">
        <v>15</v>
      </c>
      <c r="BB31" s="37">
        <v>3.5</v>
      </c>
      <c r="BC31" s="104">
        <f t="shared" si="33"/>
        <v>50</v>
      </c>
      <c r="BD31" s="104">
        <f t="shared" si="34"/>
        <v>20</v>
      </c>
      <c r="BE31" s="104">
        <f t="shared" si="35"/>
        <v>0</v>
      </c>
      <c r="BF31" s="105">
        <f t="shared" si="36"/>
        <v>70</v>
      </c>
      <c r="BG31" s="106"/>
      <c r="BH31" s="104"/>
      <c r="BI31" s="104">
        <f t="shared" si="37"/>
        <v>0</v>
      </c>
      <c r="BJ31" s="104">
        <f t="shared" si="38"/>
        <v>0</v>
      </c>
      <c r="BK31" s="104">
        <f t="shared" si="39"/>
        <v>0</v>
      </c>
      <c r="BL31" s="105" t="str">
        <f t="shared" si="40"/>
        <v/>
      </c>
      <c r="BM31">
        <v>30</v>
      </c>
      <c r="BN31">
        <v>0</v>
      </c>
      <c r="BO31" s="104">
        <f t="shared" si="41"/>
        <v>0</v>
      </c>
      <c r="BP31" s="104">
        <f t="shared" si="42"/>
        <v>20</v>
      </c>
      <c r="BQ31" s="104">
        <f t="shared" si="43"/>
        <v>0</v>
      </c>
      <c r="BR31" s="105">
        <f t="shared" si="44"/>
        <v>20</v>
      </c>
    </row>
    <row r="32" spans="1:70" ht="12.75" customHeight="1" x14ac:dyDescent="0.3">
      <c r="A32" s="32">
        <v>30</v>
      </c>
      <c r="B32" s="58" t="s">
        <v>53</v>
      </c>
      <c r="C32" s="58" t="s">
        <v>44</v>
      </c>
      <c r="D32" s="4">
        <v>2014</v>
      </c>
      <c r="E32" s="10">
        <f t="shared" si="0"/>
        <v>2</v>
      </c>
      <c r="F32" s="151">
        <f t="shared" si="1"/>
        <v>92</v>
      </c>
      <c r="G32" s="91">
        <f t="shared" si="2"/>
        <v>75</v>
      </c>
      <c r="H32" s="91" t="str">
        <f t="shared" si="3"/>
        <v/>
      </c>
      <c r="I32" s="91" t="str">
        <f t="shared" si="4"/>
        <v/>
      </c>
      <c r="J32" s="91" t="str">
        <f t="shared" si="5"/>
        <v/>
      </c>
      <c r="K32" s="91" t="str">
        <f t="shared" si="6"/>
        <v/>
      </c>
      <c r="L32" s="91" t="str">
        <f t="shared" si="7"/>
        <v/>
      </c>
      <c r="M32" s="91" t="str">
        <f t="shared" si="8"/>
        <v/>
      </c>
      <c r="N32" s="116" t="str">
        <f t="shared" si="9"/>
        <v/>
      </c>
      <c r="O32" s="101">
        <f>IF(E32&lt;4,SUM(F32:N32),SUMPRODUCT(LARGE(F32:N32,{1;2;3;4})))</f>
        <v>167</v>
      </c>
      <c r="P32" s="103">
        <v>10</v>
      </c>
      <c r="Q32" s="104">
        <v>5</v>
      </c>
      <c r="R32" s="19">
        <f t="shared" si="10"/>
        <v>72</v>
      </c>
      <c r="S32" s="19">
        <f t="shared" si="11"/>
        <v>20</v>
      </c>
      <c r="T32" s="19">
        <f t="shared" si="12"/>
        <v>0</v>
      </c>
      <c r="U32" s="168">
        <f t="shared" si="13"/>
        <v>92</v>
      </c>
      <c r="V32" s="104">
        <v>15</v>
      </c>
      <c r="W32" s="104">
        <v>6</v>
      </c>
      <c r="X32" s="104">
        <f t="shared" si="14"/>
        <v>55</v>
      </c>
      <c r="Y32" s="19">
        <f t="shared" si="15"/>
        <v>20</v>
      </c>
      <c r="Z32" s="19">
        <f t="shared" si="16"/>
        <v>0</v>
      </c>
      <c r="AA32" s="19">
        <f t="shared" si="17"/>
        <v>75</v>
      </c>
      <c r="AB32" s="103"/>
      <c r="AC32" s="19"/>
      <c r="AD32" s="19">
        <f t="shared" si="18"/>
        <v>0</v>
      </c>
      <c r="AE32" s="19">
        <f t="shared" si="19"/>
        <v>0</v>
      </c>
      <c r="AF32" s="19">
        <f t="shared" si="20"/>
        <v>0</v>
      </c>
      <c r="AG32" s="168" t="str">
        <f t="shared" si="21"/>
        <v/>
      </c>
      <c r="AH32" s="104"/>
      <c r="AI32" s="104"/>
      <c r="AJ32" s="104"/>
      <c r="AK32" s="104"/>
      <c r="AL32" s="104">
        <f t="shared" si="22"/>
        <v>0</v>
      </c>
      <c r="AM32" s="104">
        <f t="shared" si="23"/>
        <v>0</v>
      </c>
      <c r="AN32" s="104" t="str">
        <f t="shared" si="24"/>
        <v/>
      </c>
      <c r="AO32" s="103"/>
      <c r="AP32" s="19"/>
      <c r="AQ32" s="19">
        <f t="shared" si="25"/>
        <v>0</v>
      </c>
      <c r="AR32" s="19">
        <f t="shared" si="26"/>
        <v>0</v>
      </c>
      <c r="AS32" s="19">
        <f t="shared" si="27"/>
        <v>0</v>
      </c>
      <c r="AT32" s="168" t="str">
        <f t="shared" si="28"/>
        <v/>
      </c>
      <c r="AU32" s="42"/>
      <c r="AV32" s="37"/>
      <c r="AW32" s="104">
        <f t="shared" si="29"/>
        <v>0</v>
      </c>
      <c r="AX32" s="104">
        <f t="shared" si="30"/>
        <v>0</v>
      </c>
      <c r="AY32" s="104">
        <f t="shared" si="31"/>
        <v>0</v>
      </c>
      <c r="AZ32" s="105" t="str">
        <f t="shared" si="32"/>
        <v/>
      </c>
      <c r="BA32" s="42"/>
      <c r="BB32" s="37"/>
      <c r="BC32" s="104">
        <f t="shared" si="33"/>
        <v>0</v>
      </c>
      <c r="BD32" s="104">
        <f t="shared" si="34"/>
        <v>0</v>
      </c>
      <c r="BE32" s="104">
        <f t="shared" si="35"/>
        <v>0</v>
      </c>
      <c r="BF32" s="105" t="str">
        <f t="shared" si="36"/>
        <v/>
      </c>
      <c r="BG32" s="106"/>
      <c r="BH32" s="104"/>
      <c r="BI32" s="104">
        <f t="shared" si="37"/>
        <v>0</v>
      </c>
      <c r="BJ32" s="104">
        <f t="shared" si="38"/>
        <v>0</v>
      </c>
      <c r="BK32" s="104">
        <f t="shared" si="39"/>
        <v>0</v>
      </c>
      <c r="BL32" s="105" t="str">
        <f t="shared" si="40"/>
        <v/>
      </c>
      <c r="BO32" s="104">
        <f t="shared" si="41"/>
        <v>0</v>
      </c>
      <c r="BP32" s="104">
        <f t="shared" si="42"/>
        <v>0</v>
      </c>
      <c r="BQ32" s="104">
        <f t="shared" si="43"/>
        <v>0</v>
      </c>
      <c r="BR32" s="105" t="str">
        <f t="shared" si="44"/>
        <v/>
      </c>
    </row>
    <row r="33" spans="1:70" ht="12.75" customHeight="1" x14ac:dyDescent="0.3">
      <c r="A33" s="32">
        <v>31</v>
      </c>
      <c r="B33" s="58" t="s">
        <v>59</v>
      </c>
      <c r="C33" s="59" t="s">
        <v>47</v>
      </c>
      <c r="D33" s="4">
        <v>2015</v>
      </c>
      <c r="E33" s="10">
        <f t="shared" si="0"/>
        <v>2</v>
      </c>
      <c r="F33" s="151">
        <f t="shared" si="1"/>
        <v>78</v>
      </c>
      <c r="G33" s="91" t="str">
        <f t="shared" si="2"/>
        <v/>
      </c>
      <c r="H33" s="91" t="str">
        <f t="shared" si="3"/>
        <v/>
      </c>
      <c r="I33" s="91" t="str">
        <f t="shared" si="4"/>
        <v/>
      </c>
      <c r="J33" s="91" t="str">
        <f t="shared" si="5"/>
        <v/>
      </c>
      <c r="K33" s="91" t="str">
        <f t="shared" si="6"/>
        <v/>
      </c>
      <c r="L33" s="91">
        <f t="shared" si="7"/>
        <v>63</v>
      </c>
      <c r="M33" s="91" t="str">
        <f t="shared" si="8"/>
        <v/>
      </c>
      <c r="N33" s="116" t="str">
        <f t="shared" si="9"/>
        <v/>
      </c>
      <c r="O33" s="101">
        <f>IF(E33&lt;4,SUM(F33:N33),SUMPRODUCT(LARGE(F33:N33,{1;2;3;4})))</f>
        <v>141</v>
      </c>
      <c r="P33" s="169">
        <v>17</v>
      </c>
      <c r="Q33" s="104">
        <v>4</v>
      </c>
      <c r="R33" s="104">
        <f t="shared" si="10"/>
        <v>58</v>
      </c>
      <c r="S33" s="104">
        <f t="shared" si="11"/>
        <v>20</v>
      </c>
      <c r="T33" s="104">
        <f t="shared" si="12"/>
        <v>0</v>
      </c>
      <c r="U33" s="105">
        <f t="shared" si="13"/>
        <v>78</v>
      </c>
      <c r="V33" s="104"/>
      <c r="W33" s="7"/>
      <c r="X33" s="7">
        <f t="shared" si="14"/>
        <v>0</v>
      </c>
      <c r="Y33" s="6">
        <f t="shared" si="15"/>
        <v>0</v>
      </c>
      <c r="Z33" s="6">
        <f t="shared" si="16"/>
        <v>0</v>
      </c>
      <c r="AA33" s="19" t="str">
        <f t="shared" si="17"/>
        <v/>
      </c>
      <c r="AB33" s="103"/>
      <c r="AC33" s="19"/>
      <c r="AD33" s="19">
        <f t="shared" si="18"/>
        <v>0</v>
      </c>
      <c r="AE33" s="19">
        <f t="shared" si="19"/>
        <v>0</v>
      </c>
      <c r="AF33" s="19">
        <f t="shared" si="20"/>
        <v>0</v>
      </c>
      <c r="AG33" s="168" t="str">
        <f t="shared" si="21"/>
        <v/>
      </c>
      <c r="AH33" s="19"/>
      <c r="AI33" s="6"/>
      <c r="AJ33" s="6"/>
      <c r="AK33" s="7" t="str">
        <f>IF(AJ33=0,"",CEILING(100*AI33/AJ33,1))</f>
        <v/>
      </c>
      <c r="AL33" s="7">
        <f t="shared" si="22"/>
        <v>0</v>
      </c>
      <c r="AM33" s="7">
        <f t="shared" si="23"/>
        <v>0</v>
      </c>
      <c r="AN33" s="7" t="str">
        <f t="shared" si="24"/>
        <v/>
      </c>
      <c r="AO33" s="103"/>
      <c r="AP33" s="19"/>
      <c r="AQ33" s="104">
        <f t="shared" si="25"/>
        <v>0</v>
      </c>
      <c r="AR33" s="19">
        <f t="shared" si="26"/>
        <v>0</v>
      </c>
      <c r="AS33" s="19">
        <f t="shared" si="27"/>
        <v>0</v>
      </c>
      <c r="AT33" s="168" t="str">
        <f t="shared" si="28"/>
        <v/>
      </c>
      <c r="AU33" s="36"/>
      <c r="AV33" s="34"/>
      <c r="AW33" s="104">
        <f t="shared" si="29"/>
        <v>0</v>
      </c>
      <c r="AX33" s="104">
        <f t="shared" si="30"/>
        <v>0</v>
      </c>
      <c r="AY33" s="104">
        <f t="shared" si="31"/>
        <v>0</v>
      </c>
      <c r="AZ33" s="105" t="str">
        <f t="shared" si="32"/>
        <v/>
      </c>
      <c r="BA33" s="36">
        <v>20</v>
      </c>
      <c r="BB33" s="34">
        <v>3</v>
      </c>
      <c r="BC33" s="104">
        <f t="shared" si="33"/>
        <v>43</v>
      </c>
      <c r="BD33" s="104">
        <f t="shared" si="34"/>
        <v>20</v>
      </c>
      <c r="BE33" s="104">
        <f t="shared" si="35"/>
        <v>0</v>
      </c>
      <c r="BF33" s="105">
        <f t="shared" si="36"/>
        <v>63</v>
      </c>
      <c r="BG33" s="103"/>
      <c r="BH33" s="19"/>
      <c r="BI33" s="104">
        <f t="shared" si="37"/>
        <v>0</v>
      </c>
      <c r="BJ33" s="104">
        <f t="shared" si="38"/>
        <v>0</v>
      </c>
      <c r="BK33" s="104">
        <f t="shared" si="39"/>
        <v>0</v>
      </c>
      <c r="BL33" s="105" t="str">
        <f t="shared" si="40"/>
        <v/>
      </c>
      <c r="BM33" s="2"/>
      <c r="BN33" s="2"/>
      <c r="BO33" s="104">
        <f t="shared" si="41"/>
        <v>0</v>
      </c>
      <c r="BP33" s="104">
        <f t="shared" si="42"/>
        <v>0</v>
      </c>
      <c r="BQ33" s="104">
        <f t="shared" si="43"/>
        <v>0</v>
      </c>
      <c r="BR33" s="105" t="str">
        <f t="shared" si="44"/>
        <v/>
      </c>
    </row>
    <row r="34" spans="1:70" ht="12.75" customHeight="1" x14ac:dyDescent="0.3">
      <c r="A34" s="32">
        <v>33</v>
      </c>
      <c r="B34" s="59" t="s">
        <v>84</v>
      </c>
      <c r="C34" s="59" t="s">
        <v>87</v>
      </c>
      <c r="D34" s="4">
        <v>2015</v>
      </c>
      <c r="E34" s="10">
        <f t="shared" si="0"/>
        <v>2</v>
      </c>
      <c r="F34" s="151">
        <f t="shared" si="1"/>
        <v>49</v>
      </c>
      <c r="G34" s="91" t="str">
        <f t="shared" si="2"/>
        <v/>
      </c>
      <c r="H34" s="91" t="str">
        <f t="shared" si="3"/>
        <v/>
      </c>
      <c r="I34" s="91" t="str">
        <f t="shared" si="4"/>
        <v/>
      </c>
      <c r="J34" s="91">
        <f t="shared" si="5"/>
        <v>78</v>
      </c>
      <c r="K34" s="91" t="str">
        <f t="shared" si="6"/>
        <v/>
      </c>
      <c r="L34" s="91" t="str">
        <f t="shared" si="7"/>
        <v/>
      </c>
      <c r="M34" s="91" t="str">
        <f t="shared" si="8"/>
        <v/>
      </c>
      <c r="N34" s="116" t="str">
        <f t="shared" si="9"/>
        <v/>
      </c>
      <c r="O34" s="101">
        <f>IF(E34&lt;4,SUM(F34:N34),SUMPRODUCT(LARGE(F34:N34,{1;2;3;4})))</f>
        <v>127</v>
      </c>
      <c r="P34" s="103">
        <v>43</v>
      </c>
      <c r="Q34" s="19">
        <v>2</v>
      </c>
      <c r="R34" s="19">
        <f t="shared" si="10"/>
        <v>29</v>
      </c>
      <c r="S34" s="19">
        <f t="shared" si="11"/>
        <v>20</v>
      </c>
      <c r="T34" s="19">
        <f t="shared" si="12"/>
        <v>0</v>
      </c>
      <c r="U34" s="168">
        <f t="shared" si="13"/>
        <v>49</v>
      </c>
      <c r="V34" s="19"/>
      <c r="W34" s="7"/>
      <c r="X34" s="7">
        <f t="shared" si="14"/>
        <v>0</v>
      </c>
      <c r="Y34" s="6">
        <f t="shared" si="15"/>
        <v>0</v>
      </c>
      <c r="Z34" s="6">
        <f t="shared" si="16"/>
        <v>0</v>
      </c>
      <c r="AA34" s="19" t="str">
        <f t="shared" si="17"/>
        <v/>
      </c>
      <c r="AB34" s="103"/>
      <c r="AC34" s="19"/>
      <c r="AD34" s="19">
        <f t="shared" si="18"/>
        <v>0</v>
      </c>
      <c r="AE34" s="19">
        <f t="shared" si="19"/>
        <v>0</v>
      </c>
      <c r="AF34" s="19">
        <f t="shared" si="20"/>
        <v>0</v>
      </c>
      <c r="AG34" s="168" t="str">
        <f t="shared" si="21"/>
        <v/>
      </c>
      <c r="AH34" s="19"/>
      <c r="AI34" s="6"/>
      <c r="AJ34" s="6"/>
      <c r="AK34" s="7"/>
      <c r="AL34" s="7">
        <f t="shared" si="22"/>
        <v>0</v>
      </c>
      <c r="AM34" s="7">
        <f t="shared" si="23"/>
        <v>0</v>
      </c>
      <c r="AN34" s="7" t="str">
        <f t="shared" si="24"/>
        <v/>
      </c>
      <c r="AO34" s="103">
        <v>22</v>
      </c>
      <c r="AP34" s="19">
        <v>4</v>
      </c>
      <c r="AQ34" s="104">
        <f t="shared" si="25"/>
        <v>58</v>
      </c>
      <c r="AR34" s="19">
        <f t="shared" si="26"/>
        <v>20</v>
      </c>
      <c r="AS34" s="19">
        <f t="shared" si="27"/>
        <v>0</v>
      </c>
      <c r="AT34" s="168">
        <f t="shared" si="28"/>
        <v>78</v>
      </c>
      <c r="AU34" s="36"/>
      <c r="AV34" s="34"/>
      <c r="AW34" s="104">
        <f t="shared" si="29"/>
        <v>0</v>
      </c>
      <c r="AX34" s="104">
        <f t="shared" si="30"/>
        <v>0</v>
      </c>
      <c r="AY34" s="104">
        <f t="shared" si="31"/>
        <v>0</v>
      </c>
      <c r="AZ34" s="105" t="str">
        <f t="shared" si="32"/>
        <v/>
      </c>
      <c r="BA34" s="36"/>
      <c r="BB34" s="34"/>
      <c r="BC34" s="104">
        <f t="shared" si="33"/>
        <v>0</v>
      </c>
      <c r="BD34" s="104">
        <f t="shared" si="34"/>
        <v>0</v>
      </c>
      <c r="BE34" s="104">
        <f t="shared" si="35"/>
        <v>0</v>
      </c>
      <c r="BF34" s="105" t="str">
        <f t="shared" si="36"/>
        <v/>
      </c>
      <c r="BG34" s="103"/>
      <c r="BH34" s="19"/>
      <c r="BI34" s="104">
        <f t="shared" si="37"/>
        <v>0</v>
      </c>
      <c r="BJ34" s="104">
        <f t="shared" si="38"/>
        <v>0</v>
      </c>
      <c r="BK34" s="104">
        <f t="shared" si="39"/>
        <v>0</v>
      </c>
      <c r="BL34" s="105" t="str">
        <f t="shared" si="40"/>
        <v/>
      </c>
      <c r="BO34" s="104">
        <f t="shared" si="41"/>
        <v>0</v>
      </c>
      <c r="BP34" s="104">
        <f t="shared" si="42"/>
        <v>0</v>
      </c>
      <c r="BQ34" s="104">
        <f t="shared" si="43"/>
        <v>0</v>
      </c>
      <c r="BR34" s="105" t="str">
        <f t="shared" si="44"/>
        <v/>
      </c>
    </row>
    <row r="35" spans="1:70" ht="12.75" customHeight="1" x14ac:dyDescent="0.3">
      <c r="A35" s="32">
        <v>34</v>
      </c>
      <c r="B35" s="64" t="s">
        <v>70</v>
      </c>
      <c r="C35" s="183" t="s">
        <v>47</v>
      </c>
      <c r="D35" s="186">
        <v>2016</v>
      </c>
      <c r="E35" s="10">
        <f t="shared" ref="E35:E66" si="45">(S35+Y35+AR35+AE35+AL35+BD35+AX35+BJ35)/20</f>
        <v>2</v>
      </c>
      <c r="F35" s="151">
        <f t="shared" ref="F35:F66" si="46">U35</f>
        <v>63</v>
      </c>
      <c r="G35" s="91" t="str">
        <f t="shared" ref="G35:G66" si="47">AA35</f>
        <v/>
      </c>
      <c r="H35" s="91" t="str">
        <f t="shared" ref="H35:H66" si="48">AG35</f>
        <v/>
      </c>
      <c r="I35" s="91" t="str">
        <f t="shared" ref="I35:I66" si="49">AN35</f>
        <v/>
      </c>
      <c r="J35" s="91">
        <f t="shared" ref="J35:J66" si="50">AT35</f>
        <v>63</v>
      </c>
      <c r="K35" s="91" t="str">
        <f t="shared" ref="K35:K66" si="51">AZ35</f>
        <v/>
      </c>
      <c r="L35" s="91" t="str">
        <f t="shared" ref="L35:L66" si="52">BF35</f>
        <v/>
      </c>
      <c r="M35" s="91" t="str">
        <f t="shared" ref="M35:M66" si="53">BL35</f>
        <v/>
      </c>
      <c r="N35" s="116" t="str">
        <f t="shared" ref="N35:N66" si="54">BR35</f>
        <v/>
      </c>
      <c r="O35" s="101">
        <f>IF(E35&lt;4,SUM(F35:N35),SUMPRODUCT(LARGE(F35:N35,{1;2;3;4})))</f>
        <v>126</v>
      </c>
      <c r="P35" s="103">
        <v>29</v>
      </c>
      <c r="Q35" s="104">
        <v>3</v>
      </c>
      <c r="R35" s="19">
        <f t="shared" ref="R35:R66" si="55">CEILING(100*Q35/$Q$2,1)</f>
        <v>43</v>
      </c>
      <c r="S35" s="19">
        <f t="shared" ref="S35:S66" si="56">IF(P35="",0,20)</f>
        <v>20</v>
      </c>
      <c r="T35" s="19">
        <f t="shared" ref="T35:T66" si="57">IF(P35=1,30,IF(P35=2,20,IF(P35=3,10,0)))</f>
        <v>0</v>
      </c>
      <c r="U35" s="168">
        <f t="shared" ref="U35:U66" si="58">IF(P35="","",R35+S35+T35)</f>
        <v>63</v>
      </c>
      <c r="V35" s="104"/>
      <c r="W35" s="7"/>
      <c r="X35" s="7">
        <f t="shared" ref="X35:X66" si="59">CEILING(100*W35/$W$2,1)</f>
        <v>0</v>
      </c>
      <c r="Y35" s="7">
        <f t="shared" ref="Y35:Y66" si="60">IF(V35="",0,20)</f>
        <v>0</v>
      </c>
      <c r="Z35" s="7">
        <f t="shared" ref="Z35:Z66" si="61">IF(V35=1,30,IF(V35=2,20,IF(V35=3,10,0)))</f>
        <v>0</v>
      </c>
      <c r="AA35" s="19" t="str">
        <f t="shared" ref="AA35:AA66" si="62">IF(V35="","",X35+Y35+Z35)</f>
        <v/>
      </c>
      <c r="AB35" s="103"/>
      <c r="AC35" s="19"/>
      <c r="AD35" s="19">
        <f t="shared" ref="AD35:AD66" si="63">CEILING(100*AC35/$AC$2,1)</f>
        <v>0</v>
      </c>
      <c r="AE35" s="19">
        <f t="shared" ref="AE35:AE66" si="64">IF(AB35="",0,20)</f>
        <v>0</v>
      </c>
      <c r="AF35" s="19">
        <f t="shared" ref="AF35:AF66" si="65">IF(AB35=1,30,IF(AB35=2,20,IF(AB35=3,10,0)))</f>
        <v>0</v>
      </c>
      <c r="AG35" s="168" t="str">
        <f t="shared" ref="AG35:AG66" si="66">IF(AB35="","",AD35+AE35+AF35)</f>
        <v/>
      </c>
      <c r="AH35" s="19"/>
      <c r="AI35" s="6"/>
      <c r="AJ35" s="6"/>
      <c r="AK35" s="7"/>
      <c r="AL35" s="7">
        <f t="shared" ref="AL35:AL66" si="67">IF(AH35="",0,20)</f>
        <v>0</v>
      </c>
      <c r="AM35" s="7">
        <f t="shared" ref="AM35:AM66" si="68">IF(AH35=1,30,IF(AH35=2,20,IF(AH35=3,10,0)))</f>
        <v>0</v>
      </c>
      <c r="AN35" s="7" t="str">
        <f t="shared" ref="AN35:AN66" si="69">IF(AH35="","",AK35+AL35+AM35)</f>
        <v/>
      </c>
      <c r="AO35" s="103">
        <v>37</v>
      </c>
      <c r="AP35" s="19">
        <v>3</v>
      </c>
      <c r="AQ35" s="19">
        <f t="shared" ref="AQ35:AQ66" si="70">CEILING(100*AP35/$AP$2,1)</f>
        <v>43</v>
      </c>
      <c r="AR35" s="19">
        <f t="shared" ref="AR35:AR66" si="71">IF(AO35="",0,20)</f>
        <v>20</v>
      </c>
      <c r="AS35" s="19">
        <f t="shared" ref="AS35:AS66" si="72">IF(AO35=1,30,IF(AO35=2,20,IF(AO35=3,10,0)))</f>
        <v>0</v>
      </c>
      <c r="AT35" s="168">
        <f t="shared" ref="AT35:AT66" si="73">IF(AO35="","",AQ35+AR35+AS35)</f>
        <v>63</v>
      </c>
      <c r="AU35" s="36"/>
      <c r="AV35" s="34"/>
      <c r="AW35" s="104">
        <f t="shared" ref="AW35:AW66" si="74">CEILING(100*AV35/$AV$2,1)</f>
        <v>0</v>
      </c>
      <c r="AX35" s="104">
        <f t="shared" ref="AX35:AX66" si="75">IF(AU35="",0,20)</f>
        <v>0</v>
      </c>
      <c r="AY35" s="104">
        <f t="shared" ref="AY35:AY66" si="76">IF(AU35=1,30,IF(AU35=2,20,IF(AU35=3,10,0)))</f>
        <v>0</v>
      </c>
      <c r="AZ35" s="105" t="str">
        <f t="shared" ref="AZ35:AZ66" si="77">IF(AU35="","",AW35+AX35+AY35)</f>
        <v/>
      </c>
      <c r="BA35" s="36"/>
      <c r="BB35" s="34"/>
      <c r="BC35" s="104">
        <f t="shared" ref="BC35:BC66" si="78">CEILING(100*BB35/$BB$2,1)</f>
        <v>0</v>
      </c>
      <c r="BD35" s="104">
        <f t="shared" ref="BD35:BD66" si="79">IF(BA35="",0,20)</f>
        <v>0</v>
      </c>
      <c r="BE35" s="104">
        <f t="shared" ref="BE35:BE66" si="80">IF(BA35=1,30,IF(BA35=2,20,IF(BA35=3,10,0)))</f>
        <v>0</v>
      </c>
      <c r="BF35" s="105" t="str">
        <f t="shared" ref="BF35:BF66" si="81">IF(BA35="","",BC35+BD35+BE35)</f>
        <v/>
      </c>
      <c r="BG35" s="103"/>
      <c r="BH35" s="19"/>
      <c r="BI35" s="104">
        <f t="shared" ref="BI35:BI66" si="82">CEILING(100*BH35/$BH$2,1)</f>
        <v>0</v>
      </c>
      <c r="BJ35" s="104">
        <f t="shared" ref="BJ35:BJ66" si="83">IF(BG35="",0,20)</f>
        <v>0</v>
      </c>
      <c r="BK35" s="104">
        <f t="shared" ref="BK35:BK66" si="84">IF(BG35=1,30,IF(BG35=2,20,IF(BG35=3,10,0)))</f>
        <v>0</v>
      </c>
      <c r="BL35" s="105" t="str">
        <f t="shared" ref="BL35:BL66" si="85">IF(BG35="","",BI35+BJ35+BK35)</f>
        <v/>
      </c>
      <c r="BO35" s="104">
        <f t="shared" ref="BO35:BO66" si="86">CEILING(100*BN35/$BN$2,1)</f>
        <v>0</v>
      </c>
      <c r="BP35" s="104">
        <f t="shared" ref="BP35:BP66" si="87">IF(BM35="",0,20)</f>
        <v>0</v>
      </c>
      <c r="BQ35" s="104">
        <f t="shared" ref="BQ35:BQ66" si="88">IF(BM35=1,30,IF(BM35=2,20,IF(BM35=3,10,0)))</f>
        <v>0</v>
      </c>
      <c r="BR35" s="105" t="str">
        <f t="shared" ref="BR35:BR66" si="89">IF(BM35="","",BO35+BP35+BQ35)</f>
        <v/>
      </c>
    </row>
    <row r="36" spans="1:70" ht="12.75" customHeight="1" x14ac:dyDescent="0.3">
      <c r="A36" s="32">
        <v>35</v>
      </c>
      <c r="B36" s="59" t="s">
        <v>69</v>
      </c>
      <c r="C36" s="59" t="s">
        <v>90</v>
      </c>
      <c r="D36" s="4">
        <v>2014</v>
      </c>
      <c r="E36" s="10">
        <f t="shared" si="45"/>
        <v>2</v>
      </c>
      <c r="F36" s="151">
        <f t="shared" si="46"/>
        <v>63</v>
      </c>
      <c r="G36" s="91">
        <f t="shared" si="47"/>
        <v>52</v>
      </c>
      <c r="H36" s="91" t="str">
        <f t="shared" si="48"/>
        <v/>
      </c>
      <c r="I36" s="91" t="str">
        <f t="shared" si="49"/>
        <v/>
      </c>
      <c r="J36" s="91" t="str">
        <f t="shared" si="50"/>
        <v/>
      </c>
      <c r="K36" s="91" t="str">
        <f t="shared" si="51"/>
        <v/>
      </c>
      <c r="L36" s="91" t="str">
        <f t="shared" si="52"/>
        <v/>
      </c>
      <c r="M36" s="91" t="str">
        <f t="shared" si="53"/>
        <v/>
      </c>
      <c r="N36" s="116" t="str">
        <f t="shared" si="54"/>
        <v/>
      </c>
      <c r="O36" s="101">
        <f>IF(E36&lt;4,SUM(F36:N36),SUMPRODUCT(LARGE(F36:N36,{1;2;3;4})))</f>
        <v>115</v>
      </c>
      <c r="P36" s="106">
        <v>28</v>
      </c>
      <c r="Q36" s="104">
        <v>3</v>
      </c>
      <c r="R36" s="19">
        <f t="shared" si="55"/>
        <v>43</v>
      </c>
      <c r="S36" s="19">
        <f t="shared" si="56"/>
        <v>20</v>
      </c>
      <c r="T36" s="19">
        <f t="shared" si="57"/>
        <v>0</v>
      </c>
      <c r="U36" s="168">
        <f t="shared" si="58"/>
        <v>63</v>
      </c>
      <c r="V36" s="104">
        <v>32</v>
      </c>
      <c r="W36" s="7">
        <v>3.5</v>
      </c>
      <c r="X36" s="7">
        <f t="shared" si="59"/>
        <v>32</v>
      </c>
      <c r="Y36" s="6">
        <f t="shared" si="60"/>
        <v>20</v>
      </c>
      <c r="Z36" s="6">
        <f t="shared" si="61"/>
        <v>0</v>
      </c>
      <c r="AA36" s="19">
        <f t="shared" si="62"/>
        <v>52</v>
      </c>
      <c r="AB36" s="103"/>
      <c r="AC36" s="19"/>
      <c r="AD36" s="19">
        <f t="shared" si="63"/>
        <v>0</v>
      </c>
      <c r="AE36" s="19">
        <f t="shared" si="64"/>
        <v>0</v>
      </c>
      <c r="AF36" s="19">
        <f t="shared" si="65"/>
        <v>0</v>
      </c>
      <c r="AG36" s="168" t="str">
        <f t="shared" si="66"/>
        <v/>
      </c>
      <c r="AH36" s="19"/>
      <c r="AI36" s="6"/>
      <c r="AJ36" s="6"/>
      <c r="AK36" s="7" t="str">
        <f>IF(AJ36=0,"",CEILING(100*AI36/AJ36,1))</f>
        <v/>
      </c>
      <c r="AL36" s="7">
        <f t="shared" si="67"/>
        <v>0</v>
      </c>
      <c r="AM36" s="7">
        <f t="shared" si="68"/>
        <v>0</v>
      </c>
      <c r="AN36" s="7" t="str">
        <f t="shared" si="69"/>
        <v/>
      </c>
      <c r="AO36" s="103"/>
      <c r="AP36" s="19"/>
      <c r="AQ36" s="104">
        <f t="shared" si="70"/>
        <v>0</v>
      </c>
      <c r="AR36" s="19">
        <f t="shared" si="71"/>
        <v>0</v>
      </c>
      <c r="AS36" s="19">
        <f t="shared" si="72"/>
        <v>0</v>
      </c>
      <c r="AT36" s="168" t="str">
        <f t="shared" si="73"/>
        <v/>
      </c>
      <c r="AU36" s="36"/>
      <c r="AV36" s="34"/>
      <c r="AW36" s="104">
        <f t="shared" si="74"/>
        <v>0</v>
      </c>
      <c r="AX36" s="104">
        <f t="shared" si="75"/>
        <v>0</v>
      </c>
      <c r="AY36" s="104">
        <f t="shared" si="76"/>
        <v>0</v>
      </c>
      <c r="AZ36" s="105" t="str">
        <f t="shared" si="77"/>
        <v/>
      </c>
      <c r="BA36" s="36"/>
      <c r="BB36" s="34"/>
      <c r="BC36" s="104">
        <f t="shared" si="78"/>
        <v>0</v>
      </c>
      <c r="BD36" s="104">
        <f t="shared" si="79"/>
        <v>0</v>
      </c>
      <c r="BE36" s="104">
        <f t="shared" si="80"/>
        <v>0</v>
      </c>
      <c r="BF36" s="105" t="str">
        <f t="shared" si="81"/>
        <v/>
      </c>
      <c r="BG36" s="103"/>
      <c r="BH36" s="19"/>
      <c r="BI36" s="104">
        <f t="shared" si="82"/>
        <v>0</v>
      </c>
      <c r="BJ36" s="104">
        <f t="shared" si="83"/>
        <v>0</v>
      </c>
      <c r="BK36" s="104">
        <f t="shared" si="84"/>
        <v>0</v>
      </c>
      <c r="BL36" s="105" t="str">
        <f t="shared" si="85"/>
        <v/>
      </c>
      <c r="BO36" s="104">
        <f t="shared" si="86"/>
        <v>0</v>
      </c>
      <c r="BP36" s="104">
        <f t="shared" si="87"/>
        <v>0</v>
      </c>
      <c r="BQ36" s="104">
        <f t="shared" si="88"/>
        <v>0</v>
      </c>
      <c r="BR36" s="105" t="str">
        <f t="shared" si="89"/>
        <v/>
      </c>
    </row>
    <row r="37" spans="1:70" ht="12.75" customHeight="1" x14ac:dyDescent="0.3">
      <c r="A37" s="32">
        <v>36</v>
      </c>
      <c r="B37" s="58" t="s">
        <v>199</v>
      </c>
      <c r="C37" s="58" t="s">
        <v>47</v>
      </c>
      <c r="D37" s="4">
        <v>2015</v>
      </c>
      <c r="E37" s="10">
        <f t="shared" si="45"/>
        <v>2</v>
      </c>
      <c r="F37" s="91" t="str">
        <f t="shared" si="46"/>
        <v/>
      </c>
      <c r="G37" s="91" t="str">
        <f t="shared" si="47"/>
        <v/>
      </c>
      <c r="H37" s="91" t="str">
        <f t="shared" si="48"/>
        <v/>
      </c>
      <c r="I37" s="91" t="str">
        <f t="shared" si="49"/>
        <v/>
      </c>
      <c r="J37" s="91">
        <f t="shared" si="50"/>
        <v>70</v>
      </c>
      <c r="K37" s="91" t="str">
        <f t="shared" si="51"/>
        <v/>
      </c>
      <c r="L37" s="91">
        <f t="shared" si="52"/>
        <v>42</v>
      </c>
      <c r="M37" s="91" t="str">
        <f t="shared" si="53"/>
        <v/>
      </c>
      <c r="N37" s="116" t="str">
        <f t="shared" si="54"/>
        <v/>
      </c>
      <c r="O37" s="101">
        <f>IF(E37&lt;4,SUM(F37:N37),SUMPRODUCT(LARGE(F37:N37,{1;2;3;4})))</f>
        <v>112</v>
      </c>
      <c r="P37" s="103"/>
      <c r="Q37" s="19"/>
      <c r="R37" s="19">
        <f t="shared" si="55"/>
        <v>0</v>
      </c>
      <c r="S37" s="19">
        <f t="shared" si="56"/>
        <v>0</v>
      </c>
      <c r="T37" s="19">
        <f t="shared" si="57"/>
        <v>0</v>
      </c>
      <c r="U37" s="168" t="str">
        <f t="shared" si="58"/>
        <v/>
      </c>
      <c r="V37" s="104"/>
      <c r="W37" s="6"/>
      <c r="X37" s="7">
        <f t="shared" si="59"/>
        <v>0</v>
      </c>
      <c r="Y37" s="6">
        <f t="shared" si="60"/>
        <v>0</v>
      </c>
      <c r="Z37" s="6">
        <f t="shared" si="61"/>
        <v>0</v>
      </c>
      <c r="AA37" s="19" t="str">
        <f t="shared" si="62"/>
        <v/>
      </c>
      <c r="AB37" s="103"/>
      <c r="AC37" s="19"/>
      <c r="AD37" s="19">
        <f t="shared" si="63"/>
        <v>0</v>
      </c>
      <c r="AE37" s="19">
        <f t="shared" si="64"/>
        <v>0</v>
      </c>
      <c r="AF37" s="19">
        <f t="shared" si="65"/>
        <v>0</v>
      </c>
      <c r="AG37" s="168" t="str">
        <f t="shared" si="66"/>
        <v/>
      </c>
      <c r="AH37" s="19"/>
      <c r="AI37" s="6"/>
      <c r="AJ37" s="6"/>
      <c r="AK37" s="7"/>
      <c r="AL37" s="7">
        <f t="shared" si="67"/>
        <v>0</v>
      </c>
      <c r="AM37" s="7">
        <f t="shared" si="68"/>
        <v>0</v>
      </c>
      <c r="AN37" s="7" t="str">
        <f t="shared" si="69"/>
        <v/>
      </c>
      <c r="AO37" s="103">
        <v>29</v>
      </c>
      <c r="AP37" s="19">
        <v>3.5</v>
      </c>
      <c r="AQ37" s="104">
        <f t="shared" si="70"/>
        <v>50</v>
      </c>
      <c r="AR37" s="19">
        <f t="shared" si="71"/>
        <v>20</v>
      </c>
      <c r="AS37" s="19">
        <f t="shared" si="72"/>
        <v>0</v>
      </c>
      <c r="AT37" s="168">
        <f t="shared" si="73"/>
        <v>70</v>
      </c>
      <c r="AU37" s="36"/>
      <c r="AV37" s="34"/>
      <c r="AW37" s="104">
        <f t="shared" si="74"/>
        <v>0</v>
      </c>
      <c r="AX37" s="104">
        <f t="shared" si="75"/>
        <v>0</v>
      </c>
      <c r="AY37" s="104">
        <f t="shared" si="76"/>
        <v>0</v>
      </c>
      <c r="AZ37" s="105" t="str">
        <f t="shared" si="77"/>
        <v/>
      </c>
      <c r="BA37" s="36">
        <v>29</v>
      </c>
      <c r="BB37" s="34">
        <v>1.5</v>
      </c>
      <c r="BC37" s="104">
        <f t="shared" si="78"/>
        <v>22</v>
      </c>
      <c r="BD37" s="104">
        <f t="shared" si="79"/>
        <v>20</v>
      </c>
      <c r="BE37" s="104">
        <f t="shared" si="80"/>
        <v>0</v>
      </c>
      <c r="BF37" s="105">
        <f t="shared" si="81"/>
        <v>42</v>
      </c>
      <c r="BG37" s="103"/>
      <c r="BH37" s="19"/>
      <c r="BI37" s="104">
        <f t="shared" si="82"/>
        <v>0</v>
      </c>
      <c r="BJ37" s="104">
        <f t="shared" si="83"/>
        <v>0</v>
      </c>
      <c r="BK37" s="104">
        <f t="shared" si="84"/>
        <v>0</v>
      </c>
      <c r="BL37" s="105" t="str">
        <f t="shared" si="85"/>
        <v/>
      </c>
      <c r="BM37" s="2"/>
      <c r="BN37" s="2"/>
      <c r="BO37" s="104">
        <f t="shared" si="86"/>
        <v>0</v>
      </c>
      <c r="BP37" s="104">
        <f t="shared" si="87"/>
        <v>0</v>
      </c>
      <c r="BQ37" s="104">
        <f t="shared" si="88"/>
        <v>0</v>
      </c>
      <c r="BR37" s="105" t="str">
        <f t="shared" si="89"/>
        <v/>
      </c>
    </row>
    <row r="38" spans="1:70" ht="12.75" customHeight="1" x14ac:dyDescent="0.3">
      <c r="A38" s="32">
        <v>37</v>
      </c>
      <c r="B38" s="58" t="s">
        <v>208</v>
      </c>
      <c r="C38" s="59" t="s">
        <v>47</v>
      </c>
      <c r="D38" s="4">
        <v>2017</v>
      </c>
      <c r="E38" s="10">
        <f t="shared" si="45"/>
        <v>2</v>
      </c>
      <c r="F38" s="91" t="str">
        <f t="shared" si="46"/>
        <v/>
      </c>
      <c r="G38" s="91" t="str">
        <f t="shared" si="47"/>
        <v/>
      </c>
      <c r="H38" s="91" t="str">
        <f t="shared" si="48"/>
        <v/>
      </c>
      <c r="I38" s="91" t="str">
        <f t="shared" si="49"/>
        <v/>
      </c>
      <c r="J38" s="91">
        <f t="shared" si="50"/>
        <v>56</v>
      </c>
      <c r="K38" s="91" t="str">
        <f t="shared" si="51"/>
        <v/>
      </c>
      <c r="L38" s="91">
        <f t="shared" si="52"/>
        <v>49</v>
      </c>
      <c r="M38" s="91" t="str">
        <f t="shared" si="53"/>
        <v/>
      </c>
      <c r="N38" s="116" t="str">
        <f t="shared" si="54"/>
        <v/>
      </c>
      <c r="O38" s="101">
        <f>IF(E38&lt;4,SUM(F38:N38),SUMPRODUCT(LARGE(F38:N38,{1;2;3;4})))</f>
        <v>105</v>
      </c>
      <c r="P38" s="103"/>
      <c r="Q38" s="7"/>
      <c r="R38" s="19">
        <f t="shared" si="55"/>
        <v>0</v>
      </c>
      <c r="S38" s="19">
        <f t="shared" si="56"/>
        <v>0</v>
      </c>
      <c r="T38" s="19">
        <f t="shared" si="57"/>
        <v>0</v>
      </c>
      <c r="U38" s="168" t="str">
        <f t="shared" si="58"/>
        <v/>
      </c>
      <c r="V38" s="104"/>
      <c r="W38" s="7"/>
      <c r="X38" s="7">
        <f t="shared" si="59"/>
        <v>0</v>
      </c>
      <c r="Y38" s="6">
        <f t="shared" si="60"/>
        <v>0</v>
      </c>
      <c r="Z38" s="6">
        <f t="shared" si="61"/>
        <v>0</v>
      </c>
      <c r="AA38" s="19" t="str">
        <f t="shared" si="62"/>
        <v/>
      </c>
      <c r="AB38" s="103"/>
      <c r="AC38" s="19"/>
      <c r="AD38" s="19">
        <f t="shared" si="63"/>
        <v>0</v>
      </c>
      <c r="AE38" s="19">
        <f t="shared" si="64"/>
        <v>0</v>
      </c>
      <c r="AF38" s="19">
        <f t="shared" si="65"/>
        <v>0</v>
      </c>
      <c r="AG38" s="168" t="str">
        <f t="shared" si="66"/>
        <v/>
      </c>
      <c r="AH38" s="19"/>
      <c r="AI38" s="6"/>
      <c r="AJ38" s="6"/>
      <c r="AK38" s="7"/>
      <c r="AL38" s="7">
        <f t="shared" si="67"/>
        <v>0</v>
      </c>
      <c r="AM38" s="7">
        <f t="shared" si="68"/>
        <v>0</v>
      </c>
      <c r="AN38" s="7" t="str">
        <f t="shared" si="69"/>
        <v/>
      </c>
      <c r="AO38" s="103">
        <v>45</v>
      </c>
      <c r="AP38" s="19">
        <v>2.5</v>
      </c>
      <c r="AQ38" s="19">
        <f t="shared" si="70"/>
        <v>36</v>
      </c>
      <c r="AR38" s="19">
        <f t="shared" si="71"/>
        <v>20</v>
      </c>
      <c r="AS38" s="19">
        <f t="shared" si="72"/>
        <v>0</v>
      </c>
      <c r="AT38" s="168">
        <f t="shared" si="73"/>
        <v>56</v>
      </c>
      <c r="AU38" s="36"/>
      <c r="AV38" s="34"/>
      <c r="AW38" s="104">
        <f t="shared" si="74"/>
        <v>0</v>
      </c>
      <c r="AX38" s="104">
        <f t="shared" si="75"/>
        <v>0</v>
      </c>
      <c r="AY38" s="104">
        <f t="shared" si="76"/>
        <v>0</v>
      </c>
      <c r="AZ38" s="105" t="str">
        <f t="shared" si="77"/>
        <v/>
      </c>
      <c r="BA38" s="36">
        <v>27</v>
      </c>
      <c r="BB38" s="34">
        <v>2</v>
      </c>
      <c r="BC38" s="104">
        <f t="shared" si="78"/>
        <v>29</v>
      </c>
      <c r="BD38" s="104">
        <f t="shared" si="79"/>
        <v>20</v>
      </c>
      <c r="BE38" s="104">
        <f t="shared" si="80"/>
        <v>0</v>
      </c>
      <c r="BF38" s="105">
        <f t="shared" si="81"/>
        <v>49</v>
      </c>
      <c r="BG38" s="103"/>
      <c r="BH38" s="19"/>
      <c r="BI38" s="104">
        <f t="shared" si="82"/>
        <v>0</v>
      </c>
      <c r="BJ38" s="104">
        <f t="shared" si="83"/>
        <v>0</v>
      </c>
      <c r="BK38" s="104">
        <f t="shared" si="84"/>
        <v>0</v>
      </c>
      <c r="BL38" s="105" t="str">
        <f t="shared" si="85"/>
        <v/>
      </c>
      <c r="BO38" s="104">
        <f t="shared" si="86"/>
        <v>0</v>
      </c>
      <c r="BP38" s="104">
        <f t="shared" si="87"/>
        <v>0</v>
      </c>
      <c r="BQ38" s="104">
        <f t="shared" si="88"/>
        <v>0</v>
      </c>
      <c r="BR38" s="105" t="str">
        <f t="shared" si="89"/>
        <v/>
      </c>
    </row>
    <row r="39" spans="1:70" s="2" customFormat="1" ht="12.75" customHeight="1" x14ac:dyDescent="0.3">
      <c r="A39" s="32">
        <v>38</v>
      </c>
      <c r="B39" s="59" t="s">
        <v>198</v>
      </c>
      <c r="C39" s="58" t="s">
        <v>87</v>
      </c>
      <c r="D39" s="4">
        <v>2015</v>
      </c>
      <c r="E39" s="10">
        <f t="shared" si="45"/>
        <v>2</v>
      </c>
      <c r="F39" s="91" t="str">
        <f t="shared" si="46"/>
        <v/>
      </c>
      <c r="G39" s="91" t="str">
        <f t="shared" si="47"/>
        <v/>
      </c>
      <c r="H39" s="91" t="str">
        <f t="shared" si="48"/>
        <v/>
      </c>
      <c r="I39" s="91" t="str">
        <f t="shared" si="49"/>
        <v/>
      </c>
      <c r="J39" s="91">
        <f t="shared" si="50"/>
        <v>70</v>
      </c>
      <c r="K39" s="91" t="str">
        <f t="shared" si="51"/>
        <v/>
      </c>
      <c r="L39" s="91" t="str">
        <f t="shared" si="52"/>
        <v/>
      </c>
      <c r="M39" s="91">
        <f t="shared" si="53"/>
        <v>30</v>
      </c>
      <c r="N39" s="116" t="str">
        <f t="shared" si="54"/>
        <v/>
      </c>
      <c r="O39" s="101">
        <f>IF(E39&lt;4,SUM(F39:N39),SUMPRODUCT(LARGE(F39:N39,{1;2;3;4})))</f>
        <v>100</v>
      </c>
      <c r="P39" s="103"/>
      <c r="Q39" s="104"/>
      <c r="R39" s="19">
        <f t="shared" si="55"/>
        <v>0</v>
      </c>
      <c r="S39" s="19">
        <f t="shared" si="56"/>
        <v>0</v>
      </c>
      <c r="T39" s="19">
        <f t="shared" si="57"/>
        <v>0</v>
      </c>
      <c r="U39" s="168" t="str">
        <f t="shared" si="58"/>
        <v/>
      </c>
      <c r="V39" s="19"/>
      <c r="W39" s="7"/>
      <c r="X39" s="7">
        <f t="shared" si="59"/>
        <v>0</v>
      </c>
      <c r="Y39" s="6">
        <f t="shared" si="60"/>
        <v>0</v>
      </c>
      <c r="Z39" s="6">
        <f t="shared" si="61"/>
        <v>0</v>
      </c>
      <c r="AA39" s="19" t="str">
        <f t="shared" si="62"/>
        <v/>
      </c>
      <c r="AB39" s="103"/>
      <c r="AC39" s="19"/>
      <c r="AD39" s="19">
        <f t="shared" si="63"/>
        <v>0</v>
      </c>
      <c r="AE39" s="19">
        <f t="shared" si="64"/>
        <v>0</v>
      </c>
      <c r="AF39" s="19">
        <f t="shared" si="65"/>
        <v>0</v>
      </c>
      <c r="AG39" s="168" t="str">
        <f t="shared" si="66"/>
        <v/>
      </c>
      <c r="AH39" s="104"/>
      <c r="AI39" s="7"/>
      <c r="AJ39" s="7"/>
      <c r="AK39" s="7"/>
      <c r="AL39" s="7">
        <f t="shared" si="67"/>
        <v>0</v>
      </c>
      <c r="AM39" s="7">
        <f t="shared" si="68"/>
        <v>0</v>
      </c>
      <c r="AN39" s="7" t="str">
        <f t="shared" si="69"/>
        <v/>
      </c>
      <c r="AO39" s="103">
        <v>28</v>
      </c>
      <c r="AP39" s="19">
        <v>3.5</v>
      </c>
      <c r="AQ39" s="19">
        <f t="shared" si="70"/>
        <v>50</v>
      </c>
      <c r="AR39" s="19">
        <f t="shared" si="71"/>
        <v>20</v>
      </c>
      <c r="AS39" s="19">
        <f t="shared" si="72"/>
        <v>0</v>
      </c>
      <c r="AT39" s="168">
        <f t="shared" si="73"/>
        <v>70</v>
      </c>
      <c r="AU39" s="42"/>
      <c r="AV39" s="37"/>
      <c r="AW39" s="104">
        <f t="shared" si="74"/>
        <v>0</v>
      </c>
      <c r="AX39" s="104">
        <f t="shared" si="75"/>
        <v>0</v>
      </c>
      <c r="AY39" s="104">
        <f t="shared" si="76"/>
        <v>0</v>
      </c>
      <c r="AZ39" s="105" t="str">
        <f t="shared" si="77"/>
        <v/>
      </c>
      <c r="BA39" s="42"/>
      <c r="BB39" s="37"/>
      <c r="BC39" s="104">
        <f t="shared" si="78"/>
        <v>0</v>
      </c>
      <c r="BD39" s="104">
        <f t="shared" si="79"/>
        <v>0</v>
      </c>
      <c r="BE39" s="104">
        <f t="shared" si="80"/>
        <v>0</v>
      </c>
      <c r="BF39" s="105" t="str">
        <f t="shared" si="81"/>
        <v/>
      </c>
      <c r="BG39" s="106">
        <v>17</v>
      </c>
      <c r="BH39" s="104">
        <v>1</v>
      </c>
      <c r="BI39" s="104">
        <f t="shared" si="82"/>
        <v>10</v>
      </c>
      <c r="BJ39" s="104">
        <f t="shared" si="83"/>
        <v>20</v>
      </c>
      <c r="BK39" s="104">
        <f t="shared" si="84"/>
        <v>0</v>
      </c>
      <c r="BL39" s="105">
        <f t="shared" si="85"/>
        <v>30</v>
      </c>
      <c r="BM39"/>
      <c r="BN39"/>
      <c r="BO39" s="104">
        <f t="shared" si="86"/>
        <v>0</v>
      </c>
      <c r="BP39" s="104">
        <f t="shared" si="87"/>
        <v>0</v>
      </c>
      <c r="BQ39" s="104">
        <f t="shared" si="88"/>
        <v>0</v>
      </c>
      <c r="BR39" s="105" t="str">
        <f t="shared" si="89"/>
        <v/>
      </c>
    </row>
    <row r="40" spans="1:70" ht="12.75" customHeight="1" x14ac:dyDescent="0.3">
      <c r="A40" s="32">
        <v>39</v>
      </c>
      <c r="B40" s="59" t="s">
        <v>48</v>
      </c>
      <c r="C40" s="58" t="s">
        <v>45</v>
      </c>
      <c r="D40" s="4">
        <v>2014</v>
      </c>
      <c r="E40" s="10">
        <f t="shared" si="45"/>
        <v>1</v>
      </c>
      <c r="F40" s="151">
        <f t="shared" si="46"/>
        <v>99</v>
      </c>
      <c r="G40" s="91" t="str">
        <f t="shared" si="47"/>
        <v/>
      </c>
      <c r="H40" s="91" t="str">
        <f t="shared" si="48"/>
        <v/>
      </c>
      <c r="I40" s="91" t="str">
        <f t="shared" si="49"/>
        <v/>
      </c>
      <c r="J40" s="91" t="str">
        <f t="shared" si="50"/>
        <v/>
      </c>
      <c r="K40" s="91" t="str">
        <f t="shared" si="51"/>
        <v/>
      </c>
      <c r="L40" s="91" t="str">
        <f t="shared" si="52"/>
        <v/>
      </c>
      <c r="M40" s="91" t="str">
        <f t="shared" si="53"/>
        <v/>
      </c>
      <c r="N40" s="116" t="str">
        <f t="shared" si="54"/>
        <v/>
      </c>
      <c r="O40" s="101">
        <f>IF(E40&lt;4,SUM(F40:N40),SUMPRODUCT(LARGE(F40:N40,{1;2;3;4})))</f>
        <v>99</v>
      </c>
      <c r="P40" s="169">
        <v>4</v>
      </c>
      <c r="Q40" s="104">
        <v>5.5</v>
      </c>
      <c r="R40" s="104">
        <f t="shared" si="55"/>
        <v>79</v>
      </c>
      <c r="S40" s="104">
        <f t="shared" si="56"/>
        <v>20</v>
      </c>
      <c r="T40" s="104">
        <f t="shared" si="57"/>
        <v>0</v>
      </c>
      <c r="U40" s="105">
        <f t="shared" si="58"/>
        <v>99</v>
      </c>
      <c r="V40" s="104"/>
      <c r="W40" s="7"/>
      <c r="X40" s="7">
        <f t="shared" si="59"/>
        <v>0</v>
      </c>
      <c r="Y40" s="7">
        <f t="shared" si="60"/>
        <v>0</v>
      </c>
      <c r="Z40" s="7">
        <f t="shared" si="61"/>
        <v>0</v>
      </c>
      <c r="AA40" s="104" t="str">
        <f t="shared" si="62"/>
        <v/>
      </c>
      <c r="AB40" s="103"/>
      <c r="AC40" s="19"/>
      <c r="AD40" s="19">
        <f t="shared" si="63"/>
        <v>0</v>
      </c>
      <c r="AE40" s="19">
        <f t="shared" si="64"/>
        <v>0</v>
      </c>
      <c r="AF40" s="19">
        <f t="shared" si="65"/>
        <v>0</v>
      </c>
      <c r="AG40" s="168" t="str">
        <f t="shared" si="66"/>
        <v/>
      </c>
      <c r="AH40" s="19"/>
      <c r="AI40" s="6"/>
      <c r="AJ40" s="6"/>
      <c r="AK40" s="7"/>
      <c r="AL40" s="7">
        <f t="shared" si="67"/>
        <v>0</v>
      </c>
      <c r="AM40" s="7">
        <f t="shared" si="68"/>
        <v>0</v>
      </c>
      <c r="AN40" s="7" t="str">
        <f t="shared" si="69"/>
        <v/>
      </c>
      <c r="AO40" s="103"/>
      <c r="AP40" s="19"/>
      <c r="AQ40" s="104">
        <f t="shared" si="70"/>
        <v>0</v>
      </c>
      <c r="AR40" s="19">
        <f t="shared" si="71"/>
        <v>0</v>
      </c>
      <c r="AS40" s="19">
        <f t="shared" si="72"/>
        <v>0</v>
      </c>
      <c r="AT40" s="168" t="str">
        <f t="shared" si="73"/>
        <v/>
      </c>
      <c r="AU40" s="36"/>
      <c r="AV40" s="34"/>
      <c r="AW40" s="104">
        <f t="shared" si="74"/>
        <v>0</v>
      </c>
      <c r="AX40" s="104">
        <f t="shared" si="75"/>
        <v>0</v>
      </c>
      <c r="AY40" s="104">
        <f t="shared" si="76"/>
        <v>0</v>
      </c>
      <c r="AZ40" s="105" t="str">
        <f t="shared" si="77"/>
        <v/>
      </c>
      <c r="BA40" s="36"/>
      <c r="BB40" s="34"/>
      <c r="BC40" s="104">
        <f t="shared" si="78"/>
        <v>0</v>
      </c>
      <c r="BD40" s="104">
        <f t="shared" si="79"/>
        <v>0</v>
      </c>
      <c r="BE40" s="104">
        <f t="shared" si="80"/>
        <v>0</v>
      </c>
      <c r="BF40" s="105" t="str">
        <f t="shared" si="81"/>
        <v/>
      </c>
      <c r="BG40" s="103"/>
      <c r="BH40" s="19"/>
      <c r="BI40" s="104">
        <f t="shared" si="82"/>
        <v>0</v>
      </c>
      <c r="BJ40" s="104">
        <f t="shared" si="83"/>
        <v>0</v>
      </c>
      <c r="BK40" s="104">
        <f t="shared" si="84"/>
        <v>0</v>
      </c>
      <c r="BL40" s="105" t="str">
        <f t="shared" si="85"/>
        <v/>
      </c>
      <c r="BO40" s="104">
        <f t="shared" si="86"/>
        <v>0</v>
      </c>
      <c r="BP40" s="104">
        <f t="shared" si="87"/>
        <v>0</v>
      </c>
      <c r="BQ40" s="104">
        <f t="shared" si="88"/>
        <v>0</v>
      </c>
      <c r="BR40" s="105" t="str">
        <f t="shared" si="89"/>
        <v/>
      </c>
    </row>
    <row r="41" spans="1:70" ht="12.75" customHeight="1" x14ac:dyDescent="0.3">
      <c r="A41" s="32">
        <v>40</v>
      </c>
      <c r="B41" s="80" t="s">
        <v>49</v>
      </c>
      <c r="C41" s="59" t="s">
        <v>46</v>
      </c>
      <c r="D41" s="4">
        <v>2014</v>
      </c>
      <c r="E41" s="10">
        <f t="shared" si="45"/>
        <v>1</v>
      </c>
      <c r="F41" s="151">
        <f t="shared" si="46"/>
        <v>99</v>
      </c>
      <c r="G41" s="91" t="str">
        <f t="shared" si="47"/>
        <v/>
      </c>
      <c r="H41" s="91" t="str">
        <f t="shared" si="48"/>
        <v/>
      </c>
      <c r="I41" s="91" t="str">
        <f t="shared" si="49"/>
        <v/>
      </c>
      <c r="J41" s="91" t="str">
        <f t="shared" si="50"/>
        <v/>
      </c>
      <c r="K41" s="91" t="str">
        <f t="shared" si="51"/>
        <v/>
      </c>
      <c r="L41" s="91" t="str">
        <f t="shared" si="52"/>
        <v/>
      </c>
      <c r="M41" s="91" t="str">
        <f t="shared" si="53"/>
        <v/>
      </c>
      <c r="N41" s="116" t="str">
        <f t="shared" si="54"/>
        <v/>
      </c>
      <c r="O41" s="101">
        <f>IF(E41&lt;4,SUM(F41:N41),SUMPRODUCT(LARGE(F41:N41,{1;2;3;4})))</f>
        <v>99</v>
      </c>
      <c r="P41" s="103">
        <v>5</v>
      </c>
      <c r="Q41" s="104">
        <v>5.5</v>
      </c>
      <c r="R41" s="19">
        <f t="shared" si="55"/>
        <v>79</v>
      </c>
      <c r="S41" s="19">
        <f t="shared" si="56"/>
        <v>20</v>
      </c>
      <c r="T41" s="19">
        <f t="shared" si="57"/>
        <v>0</v>
      </c>
      <c r="U41" s="168">
        <f t="shared" si="58"/>
        <v>99</v>
      </c>
      <c r="V41" s="19"/>
      <c r="W41" s="104"/>
      <c r="X41" s="104">
        <f t="shared" si="59"/>
        <v>0</v>
      </c>
      <c r="Y41" s="19">
        <f t="shared" si="60"/>
        <v>0</v>
      </c>
      <c r="Z41" s="19">
        <f t="shared" si="61"/>
        <v>0</v>
      </c>
      <c r="AA41" s="19" t="str">
        <f t="shared" si="62"/>
        <v/>
      </c>
      <c r="AB41" s="106"/>
      <c r="AC41" s="104"/>
      <c r="AD41" s="104">
        <f t="shared" si="63"/>
        <v>0</v>
      </c>
      <c r="AE41" s="104">
        <f t="shared" si="64"/>
        <v>0</v>
      </c>
      <c r="AF41" s="104">
        <f t="shared" si="65"/>
        <v>0</v>
      </c>
      <c r="AG41" s="105" t="str">
        <f t="shared" si="66"/>
        <v/>
      </c>
      <c r="AH41" s="19"/>
      <c r="AI41" s="19"/>
      <c r="AJ41" s="19"/>
      <c r="AK41" s="104"/>
      <c r="AL41" s="104">
        <f t="shared" si="67"/>
        <v>0</v>
      </c>
      <c r="AM41" s="104">
        <f t="shared" si="68"/>
        <v>0</v>
      </c>
      <c r="AN41" s="104" t="str">
        <f t="shared" si="69"/>
        <v/>
      </c>
      <c r="AO41" s="106"/>
      <c r="AP41" s="104"/>
      <c r="AQ41" s="104">
        <f t="shared" si="70"/>
        <v>0</v>
      </c>
      <c r="AR41" s="104">
        <f t="shared" si="71"/>
        <v>0</v>
      </c>
      <c r="AS41" s="104">
        <f t="shared" si="72"/>
        <v>0</v>
      </c>
      <c r="AT41" s="105" t="str">
        <f t="shared" si="73"/>
        <v/>
      </c>
      <c r="AU41" s="36"/>
      <c r="AV41" s="34"/>
      <c r="AW41" s="104">
        <f t="shared" si="74"/>
        <v>0</v>
      </c>
      <c r="AX41" s="104">
        <f t="shared" si="75"/>
        <v>0</v>
      </c>
      <c r="AY41" s="104">
        <f t="shared" si="76"/>
        <v>0</v>
      </c>
      <c r="AZ41" s="105" t="str">
        <f t="shared" si="77"/>
        <v/>
      </c>
      <c r="BA41" s="36"/>
      <c r="BB41" s="34"/>
      <c r="BC41" s="104">
        <f t="shared" si="78"/>
        <v>0</v>
      </c>
      <c r="BD41" s="104">
        <f t="shared" si="79"/>
        <v>0</v>
      </c>
      <c r="BE41" s="104">
        <f t="shared" si="80"/>
        <v>0</v>
      </c>
      <c r="BF41" s="105" t="str">
        <f t="shared" si="81"/>
        <v/>
      </c>
      <c r="BG41" s="103"/>
      <c r="BH41" s="19"/>
      <c r="BI41" s="104">
        <f t="shared" si="82"/>
        <v>0</v>
      </c>
      <c r="BJ41" s="104">
        <f t="shared" si="83"/>
        <v>0</v>
      </c>
      <c r="BK41" s="104">
        <f t="shared" si="84"/>
        <v>0</v>
      </c>
      <c r="BL41" s="105" t="str">
        <f t="shared" si="85"/>
        <v/>
      </c>
      <c r="BO41" s="104">
        <f t="shared" si="86"/>
        <v>0</v>
      </c>
      <c r="BP41" s="104">
        <f t="shared" si="87"/>
        <v>0</v>
      </c>
      <c r="BQ41" s="104">
        <f t="shared" si="88"/>
        <v>0</v>
      </c>
      <c r="BR41" s="105" t="str">
        <f t="shared" si="89"/>
        <v/>
      </c>
    </row>
    <row r="42" spans="1:70" ht="12.75" customHeight="1" x14ac:dyDescent="0.3">
      <c r="A42" s="32">
        <v>41</v>
      </c>
      <c r="B42" s="58" t="s">
        <v>85</v>
      </c>
      <c r="C42" s="59" t="s">
        <v>87</v>
      </c>
      <c r="D42" s="4">
        <v>2018</v>
      </c>
      <c r="E42" s="10">
        <f t="shared" si="45"/>
        <v>2</v>
      </c>
      <c r="F42" s="151">
        <f t="shared" si="46"/>
        <v>42</v>
      </c>
      <c r="G42" s="91" t="str">
        <f t="shared" si="47"/>
        <v/>
      </c>
      <c r="H42" s="91" t="str">
        <f t="shared" si="48"/>
        <v/>
      </c>
      <c r="I42" s="91" t="str">
        <f t="shared" si="49"/>
        <v/>
      </c>
      <c r="J42" s="91">
        <f t="shared" si="50"/>
        <v>56</v>
      </c>
      <c r="K42" s="91" t="str">
        <f t="shared" si="51"/>
        <v/>
      </c>
      <c r="L42" s="91" t="str">
        <f t="shared" si="52"/>
        <v/>
      </c>
      <c r="M42" s="91" t="str">
        <f t="shared" si="53"/>
        <v/>
      </c>
      <c r="N42" s="116" t="str">
        <f t="shared" si="54"/>
        <v/>
      </c>
      <c r="O42" s="101">
        <f>IF(E42&lt;4,SUM(F42:N42),SUMPRODUCT(LARGE(F42:N42,{1;2;3;4})))</f>
        <v>98</v>
      </c>
      <c r="P42" s="106">
        <v>44</v>
      </c>
      <c r="Q42" s="104">
        <v>1.5</v>
      </c>
      <c r="R42" s="19">
        <f t="shared" si="55"/>
        <v>22</v>
      </c>
      <c r="S42" s="19">
        <f t="shared" si="56"/>
        <v>20</v>
      </c>
      <c r="T42" s="19">
        <f t="shared" si="57"/>
        <v>0</v>
      </c>
      <c r="U42" s="168">
        <f t="shared" si="58"/>
        <v>42</v>
      </c>
      <c r="V42" s="104"/>
      <c r="W42" s="7"/>
      <c r="X42" s="7">
        <f t="shared" si="59"/>
        <v>0</v>
      </c>
      <c r="Y42" s="7">
        <f t="shared" si="60"/>
        <v>0</v>
      </c>
      <c r="Z42" s="7">
        <f t="shared" si="61"/>
        <v>0</v>
      </c>
      <c r="AA42" s="104" t="str">
        <f t="shared" si="62"/>
        <v/>
      </c>
      <c r="AB42" s="103"/>
      <c r="AC42" s="19"/>
      <c r="AD42" s="19">
        <f t="shared" si="63"/>
        <v>0</v>
      </c>
      <c r="AE42" s="19">
        <f t="shared" si="64"/>
        <v>0</v>
      </c>
      <c r="AF42" s="19">
        <f t="shared" si="65"/>
        <v>0</v>
      </c>
      <c r="AG42" s="168" t="str">
        <f t="shared" si="66"/>
        <v/>
      </c>
      <c r="AH42" s="19"/>
      <c r="AI42" s="6"/>
      <c r="AJ42" s="6"/>
      <c r="AK42" s="7"/>
      <c r="AL42" s="7">
        <f t="shared" si="67"/>
        <v>0</v>
      </c>
      <c r="AM42" s="7">
        <f t="shared" si="68"/>
        <v>0</v>
      </c>
      <c r="AN42" s="7" t="str">
        <f t="shared" si="69"/>
        <v/>
      </c>
      <c r="AO42" s="103">
        <v>46</v>
      </c>
      <c r="AP42" s="19">
        <v>2.5</v>
      </c>
      <c r="AQ42" s="104">
        <f t="shared" si="70"/>
        <v>36</v>
      </c>
      <c r="AR42" s="19">
        <f t="shared" si="71"/>
        <v>20</v>
      </c>
      <c r="AS42" s="19">
        <f t="shared" si="72"/>
        <v>0</v>
      </c>
      <c r="AT42" s="168">
        <f t="shared" si="73"/>
        <v>56</v>
      </c>
      <c r="AU42" s="36"/>
      <c r="AV42" s="34"/>
      <c r="AW42" s="104">
        <f t="shared" si="74"/>
        <v>0</v>
      </c>
      <c r="AX42" s="104">
        <f t="shared" si="75"/>
        <v>0</v>
      </c>
      <c r="AY42" s="104">
        <f t="shared" si="76"/>
        <v>0</v>
      </c>
      <c r="AZ42" s="105" t="str">
        <f t="shared" si="77"/>
        <v/>
      </c>
      <c r="BA42" s="36"/>
      <c r="BB42" s="34"/>
      <c r="BC42" s="104">
        <f t="shared" si="78"/>
        <v>0</v>
      </c>
      <c r="BD42" s="104">
        <f t="shared" si="79"/>
        <v>0</v>
      </c>
      <c r="BE42" s="104">
        <f t="shared" si="80"/>
        <v>0</v>
      </c>
      <c r="BF42" s="105" t="str">
        <f t="shared" si="81"/>
        <v/>
      </c>
      <c r="BG42" s="103"/>
      <c r="BH42" s="19"/>
      <c r="BI42" s="104">
        <f t="shared" si="82"/>
        <v>0</v>
      </c>
      <c r="BJ42" s="104">
        <f t="shared" si="83"/>
        <v>0</v>
      </c>
      <c r="BK42" s="104">
        <f t="shared" si="84"/>
        <v>0</v>
      </c>
      <c r="BL42" s="105" t="str">
        <f t="shared" si="85"/>
        <v/>
      </c>
      <c r="BO42" s="104">
        <f t="shared" si="86"/>
        <v>0</v>
      </c>
      <c r="BP42" s="104">
        <f t="shared" si="87"/>
        <v>0</v>
      </c>
      <c r="BQ42" s="104">
        <f t="shared" si="88"/>
        <v>0</v>
      </c>
      <c r="BR42" s="105" t="str">
        <f t="shared" si="89"/>
        <v/>
      </c>
    </row>
    <row r="43" spans="1:70" s="2" customFormat="1" ht="12.75" customHeight="1" x14ac:dyDescent="0.3">
      <c r="A43" s="32">
        <v>42</v>
      </c>
      <c r="B43" s="58" t="s">
        <v>188</v>
      </c>
      <c r="C43" s="59" t="s">
        <v>41</v>
      </c>
      <c r="D43" s="4">
        <v>2015</v>
      </c>
      <c r="E43" s="10">
        <f t="shared" si="45"/>
        <v>1</v>
      </c>
      <c r="F43" s="91" t="str">
        <f t="shared" si="46"/>
        <v/>
      </c>
      <c r="G43" s="91" t="str">
        <f t="shared" si="47"/>
        <v/>
      </c>
      <c r="H43" s="91" t="str">
        <f t="shared" si="48"/>
        <v/>
      </c>
      <c r="I43" s="91" t="str">
        <f t="shared" si="49"/>
        <v/>
      </c>
      <c r="J43" s="91">
        <f t="shared" si="50"/>
        <v>92</v>
      </c>
      <c r="K43" s="91" t="str">
        <f t="shared" si="51"/>
        <v/>
      </c>
      <c r="L43" s="91" t="str">
        <f t="shared" si="52"/>
        <v/>
      </c>
      <c r="M43" s="91" t="str">
        <f t="shared" si="53"/>
        <v/>
      </c>
      <c r="N43" s="116" t="str">
        <f t="shared" si="54"/>
        <v/>
      </c>
      <c r="O43" s="101">
        <f>IF(E43&lt;4,SUM(F43:N43),SUMPRODUCT(LARGE(F43:N43,{1;2;3;4})))</f>
        <v>92</v>
      </c>
      <c r="P43" s="106"/>
      <c r="Q43" s="104"/>
      <c r="R43" s="104">
        <f t="shared" si="55"/>
        <v>0</v>
      </c>
      <c r="S43" s="104">
        <f t="shared" si="56"/>
        <v>0</v>
      </c>
      <c r="T43" s="104">
        <f t="shared" si="57"/>
        <v>0</v>
      </c>
      <c r="U43" s="105" t="str">
        <f t="shared" si="58"/>
        <v/>
      </c>
      <c r="V43" s="104"/>
      <c r="W43" s="7"/>
      <c r="X43" s="7">
        <f t="shared" si="59"/>
        <v>0</v>
      </c>
      <c r="Y43" s="6">
        <f t="shared" si="60"/>
        <v>0</v>
      </c>
      <c r="Z43" s="6">
        <f t="shared" si="61"/>
        <v>0</v>
      </c>
      <c r="AA43" s="19" t="str">
        <f t="shared" si="62"/>
        <v/>
      </c>
      <c r="AB43" s="106"/>
      <c r="AC43" s="104"/>
      <c r="AD43" s="104">
        <f t="shared" si="63"/>
        <v>0</v>
      </c>
      <c r="AE43" s="104">
        <f t="shared" si="64"/>
        <v>0</v>
      </c>
      <c r="AF43" s="104">
        <f t="shared" si="65"/>
        <v>0</v>
      </c>
      <c r="AG43" s="105" t="str">
        <f t="shared" si="66"/>
        <v/>
      </c>
      <c r="AH43" s="19"/>
      <c r="AI43" s="6"/>
      <c r="AJ43" s="6"/>
      <c r="AK43" s="7"/>
      <c r="AL43" s="7">
        <f t="shared" si="67"/>
        <v>0</v>
      </c>
      <c r="AM43" s="7">
        <f t="shared" si="68"/>
        <v>0</v>
      </c>
      <c r="AN43" s="7" t="str">
        <f t="shared" si="69"/>
        <v/>
      </c>
      <c r="AO43" s="106">
        <v>6</v>
      </c>
      <c r="AP43" s="104">
        <v>5</v>
      </c>
      <c r="AQ43" s="104">
        <f t="shared" si="70"/>
        <v>72</v>
      </c>
      <c r="AR43" s="104">
        <f t="shared" si="71"/>
        <v>20</v>
      </c>
      <c r="AS43" s="104">
        <f t="shared" si="72"/>
        <v>0</v>
      </c>
      <c r="AT43" s="105">
        <f t="shared" si="73"/>
        <v>92</v>
      </c>
      <c r="AU43" s="36"/>
      <c r="AV43" s="34"/>
      <c r="AW43" s="104">
        <f t="shared" si="74"/>
        <v>0</v>
      </c>
      <c r="AX43" s="104">
        <f t="shared" si="75"/>
        <v>0</v>
      </c>
      <c r="AY43" s="104">
        <f t="shared" si="76"/>
        <v>0</v>
      </c>
      <c r="AZ43" s="105" t="str">
        <f t="shared" si="77"/>
        <v/>
      </c>
      <c r="BA43" s="36"/>
      <c r="BB43" s="34"/>
      <c r="BC43" s="104">
        <f t="shared" si="78"/>
        <v>0</v>
      </c>
      <c r="BD43" s="104">
        <f t="shared" si="79"/>
        <v>0</v>
      </c>
      <c r="BE43" s="104">
        <f t="shared" si="80"/>
        <v>0</v>
      </c>
      <c r="BF43" s="105" t="str">
        <f t="shared" si="81"/>
        <v/>
      </c>
      <c r="BG43" s="103"/>
      <c r="BH43" s="19"/>
      <c r="BI43" s="104">
        <f t="shared" si="82"/>
        <v>0</v>
      </c>
      <c r="BJ43" s="104">
        <f t="shared" si="83"/>
        <v>0</v>
      </c>
      <c r="BK43" s="104">
        <f t="shared" si="84"/>
        <v>0</v>
      </c>
      <c r="BL43" s="105" t="str">
        <f t="shared" si="85"/>
        <v/>
      </c>
      <c r="BO43" s="104">
        <f t="shared" si="86"/>
        <v>0</v>
      </c>
      <c r="BP43" s="104">
        <f t="shared" si="87"/>
        <v>0</v>
      </c>
      <c r="BQ43" s="104">
        <f t="shared" si="88"/>
        <v>0</v>
      </c>
      <c r="BR43" s="105" t="str">
        <f t="shared" si="89"/>
        <v/>
      </c>
    </row>
    <row r="44" spans="1:70" ht="12.75" customHeight="1" x14ac:dyDescent="0.3">
      <c r="A44" s="32">
        <v>43</v>
      </c>
      <c r="B44" s="58" t="s">
        <v>189</v>
      </c>
      <c r="C44" s="59" t="s">
        <v>46</v>
      </c>
      <c r="D44" s="4">
        <v>2015</v>
      </c>
      <c r="E44" s="10">
        <f t="shared" si="45"/>
        <v>1</v>
      </c>
      <c r="F44" s="91" t="str">
        <f t="shared" si="46"/>
        <v/>
      </c>
      <c r="G44" s="91" t="str">
        <f t="shared" si="47"/>
        <v/>
      </c>
      <c r="H44" s="91" t="str">
        <f t="shared" si="48"/>
        <v/>
      </c>
      <c r="I44" s="91" t="str">
        <f t="shared" si="49"/>
        <v/>
      </c>
      <c r="J44" s="91">
        <f t="shared" si="50"/>
        <v>85</v>
      </c>
      <c r="K44" s="91" t="str">
        <f t="shared" si="51"/>
        <v/>
      </c>
      <c r="L44" s="91" t="str">
        <f t="shared" si="52"/>
        <v/>
      </c>
      <c r="M44" s="91" t="str">
        <f t="shared" si="53"/>
        <v/>
      </c>
      <c r="N44" s="116" t="str">
        <f t="shared" si="54"/>
        <v/>
      </c>
      <c r="O44" s="101">
        <f>IF(E44&lt;4,SUM(F44:N44),SUMPRODUCT(LARGE(F44:N44,{1;2;3;4})))</f>
        <v>85</v>
      </c>
      <c r="P44" s="106"/>
      <c r="Q44" s="104"/>
      <c r="R44" s="104">
        <f t="shared" si="55"/>
        <v>0</v>
      </c>
      <c r="S44" s="104">
        <f t="shared" si="56"/>
        <v>0</v>
      </c>
      <c r="T44" s="104">
        <f t="shared" si="57"/>
        <v>0</v>
      </c>
      <c r="U44" s="105" t="str">
        <f t="shared" si="58"/>
        <v/>
      </c>
      <c r="V44" s="104"/>
      <c r="W44" s="7"/>
      <c r="X44" s="7">
        <f t="shared" si="59"/>
        <v>0</v>
      </c>
      <c r="Y44" s="6">
        <f t="shared" si="60"/>
        <v>0</v>
      </c>
      <c r="Z44" s="6">
        <f t="shared" si="61"/>
        <v>0</v>
      </c>
      <c r="AA44" s="19" t="str">
        <f t="shared" si="62"/>
        <v/>
      </c>
      <c r="AB44" s="106"/>
      <c r="AC44" s="104"/>
      <c r="AD44" s="104">
        <f t="shared" si="63"/>
        <v>0</v>
      </c>
      <c r="AE44" s="104">
        <f t="shared" si="64"/>
        <v>0</v>
      </c>
      <c r="AF44" s="104">
        <f t="shared" si="65"/>
        <v>0</v>
      </c>
      <c r="AG44" s="105" t="str">
        <f t="shared" si="66"/>
        <v/>
      </c>
      <c r="AH44" s="19"/>
      <c r="AI44" s="6"/>
      <c r="AJ44" s="6"/>
      <c r="AK44" s="7"/>
      <c r="AL44" s="7">
        <f t="shared" si="67"/>
        <v>0</v>
      </c>
      <c r="AM44" s="7">
        <f t="shared" si="68"/>
        <v>0</v>
      </c>
      <c r="AN44" s="7" t="str">
        <f t="shared" si="69"/>
        <v/>
      </c>
      <c r="AO44" s="106">
        <v>14</v>
      </c>
      <c r="AP44" s="104">
        <v>4.5</v>
      </c>
      <c r="AQ44" s="104">
        <f t="shared" si="70"/>
        <v>65</v>
      </c>
      <c r="AR44" s="104">
        <f t="shared" si="71"/>
        <v>20</v>
      </c>
      <c r="AS44" s="104">
        <f t="shared" si="72"/>
        <v>0</v>
      </c>
      <c r="AT44" s="105">
        <f t="shared" si="73"/>
        <v>85</v>
      </c>
      <c r="AU44" s="36"/>
      <c r="AV44" s="34"/>
      <c r="AW44" s="104">
        <f t="shared" si="74"/>
        <v>0</v>
      </c>
      <c r="AX44" s="104">
        <f t="shared" si="75"/>
        <v>0</v>
      </c>
      <c r="AY44" s="104">
        <f t="shared" si="76"/>
        <v>0</v>
      </c>
      <c r="AZ44" s="105" t="str">
        <f t="shared" si="77"/>
        <v/>
      </c>
      <c r="BA44" s="36"/>
      <c r="BB44" s="34"/>
      <c r="BC44" s="104">
        <f t="shared" si="78"/>
        <v>0</v>
      </c>
      <c r="BD44" s="104">
        <f t="shared" si="79"/>
        <v>0</v>
      </c>
      <c r="BE44" s="104">
        <f t="shared" si="80"/>
        <v>0</v>
      </c>
      <c r="BF44" s="105" t="str">
        <f t="shared" si="81"/>
        <v/>
      </c>
      <c r="BG44" s="103"/>
      <c r="BH44" s="19"/>
      <c r="BI44" s="104">
        <f t="shared" si="82"/>
        <v>0</v>
      </c>
      <c r="BJ44" s="104">
        <f t="shared" si="83"/>
        <v>0</v>
      </c>
      <c r="BK44" s="104">
        <f t="shared" si="84"/>
        <v>0</v>
      </c>
      <c r="BL44" s="105" t="str">
        <f t="shared" si="85"/>
        <v/>
      </c>
      <c r="BO44" s="104">
        <f t="shared" si="86"/>
        <v>0</v>
      </c>
      <c r="BP44" s="104">
        <f t="shared" si="87"/>
        <v>0</v>
      </c>
      <c r="BQ44" s="104">
        <f t="shared" si="88"/>
        <v>0</v>
      </c>
      <c r="BR44" s="105" t="str">
        <f t="shared" si="89"/>
        <v/>
      </c>
    </row>
    <row r="45" spans="1:70" s="2" customFormat="1" ht="12.75" customHeight="1" x14ac:dyDescent="0.3">
      <c r="A45" s="32">
        <v>44</v>
      </c>
      <c r="B45" s="59" t="s">
        <v>83</v>
      </c>
      <c r="C45" s="59" t="s">
        <v>47</v>
      </c>
      <c r="D45" s="4">
        <v>2015</v>
      </c>
      <c r="E45" s="10">
        <f t="shared" si="45"/>
        <v>2</v>
      </c>
      <c r="F45" s="151">
        <f t="shared" si="46"/>
        <v>49</v>
      </c>
      <c r="G45" s="91" t="str">
        <f t="shared" si="47"/>
        <v/>
      </c>
      <c r="H45" s="91" t="str">
        <f t="shared" si="48"/>
        <v/>
      </c>
      <c r="I45" s="91" t="str">
        <f t="shared" si="49"/>
        <v/>
      </c>
      <c r="J45" s="91" t="str">
        <f t="shared" si="50"/>
        <v/>
      </c>
      <c r="K45" s="91" t="str">
        <f t="shared" si="51"/>
        <v/>
      </c>
      <c r="L45" s="91">
        <f t="shared" si="52"/>
        <v>35</v>
      </c>
      <c r="M45" s="91" t="str">
        <f t="shared" si="53"/>
        <v/>
      </c>
      <c r="N45" s="116" t="str">
        <f t="shared" si="54"/>
        <v/>
      </c>
      <c r="O45" s="101">
        <f>IF(E45&lt;4,SUM(F45:N45),SUMPRODUCT(LARGE(F45:N45,{1;2;3;4})))</f>
        <v>84</v>
      </c>
      <c r="P45" s="106">
        <v>42</v>
      </c>
      <c r="Q45" s="104">
        <v>2</v>
      </c>
      <c r="R45" s="19">
        <f t="shared" si="55"/>
        <v>29</v>
      </c>
      <c r="S45" s="19">
        <f t="shared" si="56"/>
        <v>20</v>
      </c>
      <c r="T45" s="19">
        <f t="shared" si="57"/>
        <v>0</v>
      </c>
      <c r="U45" s="168">
        <f t="shared" si="58"/>
        <v>49</v>
      </c>
      <c r="V45" s="19"/>
      <c r="W45" s="7"/>
      <c r="X45" s="7">
        <f t="shared" si="59"/>
        <v>0</v>
      </c>
      <c r="Y45" s="6">
        <f t="shared" si="60"/>
        <v>0</v>
      </c>
      <c r="Z45" s="6">
        <f t="shared" si="61"/>
        <v>0</v>
      </c>
      <c r="AA45" s="19" t="str">
        <f t="shared" si="62"/>
        <v/>
      </c>
      <c r="AB45" s="103"/>
      <c r="AC45" s="19"/>
      <c r="AD45" s="19">
        <f t="shared" si="63"/>
        <v>0</v>
      </c>
      <c r="AE45" s="19">
        <f t="shared" si="64"/>
        <v>0</v>
      </c>
      <c r="AF45" s="19">
        <f t="shared" si="65"/>
        <v>0</v>
      </c>
      <c r="AG45" s="168" t="str">
        <f t="shared" si="66"/>
        <v/>
      </c>
      <c r="AH45" s="19"/>
      <c r="AI45" s="6"/>
      <c r="AJ45" s="6"/>
      <c r="AK45" s="7"/>
      <c r="AL45" s="7">
        <f t="shared" si="67"/>
        <v>0</v>
      </c>
      <c r="AM45" s="7">
        <f t="shared" si="68"/>
        <v>0</v>
      </c>
      <c r="AN45" s="7" t="str">
        <f t="shared" si="69"/>
        <v/>
      </c>
      <c r="AO45" s="103"/>
      <c r="AP45" s="19"/>
      <c r="AQ45" s="19">
        <f t="shared" si="70"/>
        <v>0</v>
      </c>
      <c r="AR45" s="19">
        <f t="shared" si="71"/>
        <v>0</v>
      </c>
      <c r="AS45" s="19">
        <f t="shared" si="72"/>
        <v>0</v>
      </c>
      <c r="AT45" s="168" t="str">
        <f t="shared" si="73"/>
        <v/>
      </c>
      <c r="AU45" s="36"/>
      <c r="AV45" s="34"/>
      <c r="AW45" s="104">
        <f t="shared" si="74"/>
        <v>0</v>
      </c>
      <c r="AX45" s="104">
        <f t="shared" si="75"/>
        <v>0</v>
      </c>
      <c r="AY45" s="104">
        <f t="shared" si="76"/>
        <v>0</v>
      </c>
      <c r="AZ45" s="105" t="str">
        <f t="shared" si="77"/>
        <v/>
      </c>
      <c r="BA45" s="36">
        <v>28</v>
      </c>
      <c r="BB45" s="34">
        <v>1</v>
      </c>
      <c r="BC45" s="104">
        <f t="shared" si="78"/>
        <v>15</v>
      </c>
      <c r="BD45" s="104">
        <f t="shared" si="79"/>
        <v>20</v>
      </c>
      <c r="BE45" s="104">
        <f t="shared" si="80"/>
        <v>0</v>
      </c>
      <c r="BF45" s="105">
        <f t="shared" si="81"/>
        <v>35</v>
      </c>
      <c r="BG45" s="103"/>
      <c r="BH45" s="19"/>
      <c r="BI45" s="104">
        <f t="shared" si="82"/>
        <v>0</v>
      </c>
      <c r="BJ45" s="104">
        <f t="shared" si="83"/>
        <v>0</v>
      </c>
      <c r="BK45" s="104">
        <f t="shared" si="84"/>
        <v>0</v>
      </c>
      <c r="BL45" s="105" t="str">
        <f t="shared" si="85"/>
        <v/>
      </c>
      <c r="BM45"/>
      <c r="BN45"/>
      <c r="BO45" s="104">
        <f t="shared" si="86"/>
        <v>0</v>
      </c>
      <c r="BP45" s="104">
        <f t="shared" si="87"/>
        <v>0</v>
      </c>
      <c r="BQ45" s="104">
        <f t="shared" si="88"/>
        <v>0</v>
      </c>
      <c r="BR45" s="105" t="str">
        <f t="shared" si="89"/>
        <v/>
      </c>
    </row>
    <row r="46" spans="1:70" ht="12.75" customHeight="1" x14ac:dyDescent="0.3">
      <c r="A46" s="32">
        <v>45</v>
      </c>
      <c r="B46" s="58" t="s">
        <v>58</v>
      </c>
      <c r="C46" s="65" t="s">
        <v>44</v>
      </c>
      <c r="D46" s="68">
        <v>2014</v>
      </c>
      <c r="E46" s="10">
        <f t="shared" si="45"/>
        <v>1</v>
      </c>
      <c r="F46" s="151">
        <f t="shared" si="46"/>
        <v>78</v>
      </c>
      <c r="G46" s="91" t="str">
        <f t="shared" si="47"/>
        <v/>
      </c>
      <c r="H46" s="91" t="str">
        <f t="shared" si="48"/>
        <v/>
      </c>
      <c r="I46" s="91" t="str">
        <f t="shared" si="49"/>
        <v/>
      </c>
      <c r="J46" s="91" t="str">
        <f t="shared" si="50"/>
        <v/>
      </c>
      <c r="K46" s="91" t="str">
        <f t="shared" si="51"/>
        <v/>
      </c>
      <c r="L46" s="91" t="str">
        <f t="shared" si="52"/>
        <v/>
      </c>
      <c r="M46" s="91" t="str">
        <f t="shared" si="53"/>
        <v/>
      </c>
      <c r="N46" s="116" t="str">
        <f t="shared" si="54"/>
        <v/>
      </c>
      <c r="O46" s="101">
        <f>IF(E46&lt;4,SUM(F46:N46),SUMPRODUCT(LARGE(F46:N46,{1;2;3;4})))</f>
        <v>78</v>
      </c>
      <c r="P46" s="169">
        <v>15</v>
      </c>
      <c r="Q46" s="104">
        <v>4</v>
      </c>
      <c r="R46" s="19">
        <f t="shared" si="55"/>
        <v>58</v>
      </c>
      <c r="S46" s="19">
        <f t="shared" si="56"/>
        <v>20</v>
      </c>
      <c r="T46" s="19">
        <f t="shared" si="57"/>
        <v>0</v>
      </c>
      <c r="U46" s="168">
        <f t="shared" si="58"/>
        <v>78</v>
      </c>
      <c r="V46" s="104"/>
      <c r="W46" s="7"/>
      <c r="X46" s="7">
        <f t="shared" si="59"/>
        <v>0</v>
      </c>
      <c r="Y46" s="7">
        <f t="shared" si="60"/>
        <v>0</v>
      </c>
      <c r="Z46" s="7">
        <f t="shared" si="61"/>
        <v>0</v>
      </c>
      <c r="AA46" s="104" t="str">
        <f t="shared" si="62"/>
        <v/>
      </c>
      <c r="AB46" s="103"/>
      <c r="AC46" s="19"/>
      <c r="AD46" s="19">
        <f t="shared" si="63"/>
        <v>0</v>
      </c>
      <c r="AE46" s="19">
        <f t="shared" si="64"/>
        <v>0</v>
      </c>
      <c r="AF46" s="19">
        <f t="shared" si="65"/>
        <v>0</v>
      </c>
      <c r="AG46" s="168" t="str">
        <f t="shared" si="66"/>
        <v/>
      </c>
      <c r="AH46" s="19"/>
      <c r="AI46" s="6"/>
      <c r="AJ46" s="6"/>
      <c r="AK46" s="7"/>
      <c r="AL46" s="7">
        <f t="shared" si="67"/>
        <v>0</v>
      </c>
      <c r="AM46" s="7">
        <f t="shared" si="68"/>
        <v>0</v>
      </c>
      <c r="AN46" s="7" t="str">
        <f t="shared" si="69"/>
        <v/>
      </c>
      <c r="AO46" s="103"/>
      <c r="AP46" s="19"/>
      <c r="AQ46" s="104">
        <f t="shared" si="70"/>
        <v>0</v>
      </c>
      <c r="AR46" s="19">
        <f t="shared" si="71"/>
        <v>0</v>
      </c>
      <c r="AS46" s="19">
        <f t="shared" si="72"/>
        <v>0</v>
      </c>
      <c r="AT46" s="168" t="str">
        <f t="shared" si="73"/>
        <v/>
      </c>
      <c r="AU46" s="36"/>
      <c r="AV46" s="34"/>
      <c r="AW46" s="104">
        <f t="shared" si="74"/>
        <v>0</v>
      </c>
      <c r="AX46" s="104">
        <f t="shared" si="75"/>
        <v>0</v>
      </c>
      <c r="AY46" s="104">
        <f t="shared" si="76"/>
        <v>0</v>
      </c>
      <c r="AZ46" s="105" t="str">
        <f t="shared" si="77"/>
        <v/>
      </c>
      <c r="BA46" s="36"/>
      <c r="BB46" s="34"/>
      <c r="BC46" s="104">
        <f t="shared" si="78"/>
        <v>0</v>
      </c>
      <c r="BD46" s="104">
        <f t="shared" si="79"/>
        <v>0</v>
      </c>
      <c r="BE46" s="104">
        <f t="shared" si="80"/>
        <v>0</v>
      </c>
      <c r="BF46" s="105" t="str">
        <f t="shared" si="81"/>
        <v/>
      </c>
      <c r="BG46" s="103"/>
      <c r="BH46" s="19"/>
      <c r="BI46" s="104">
        <f t="shared" si="82"/>
        <v>0</v>
      </c>
      <c r="BJ46" s="104">
        <f t="shared" si="83"/>
        <v>0</v>
      </c>
      <c r="BK46" s="104">
        <f t="shared" si="84"/>
        <v>0</v>
      </c>
      <c r="BL46" s="105" t="str">
        <f t="shared" si="85"/>
        <v/>
      </c>
      <c r="BO46" s="104">
        <f t="shared" si="86"/>
        <v>0</v>
      </c>
      <c r="BP46" s="104">
        <f t="shared" si="87"/>
        <v>0</v>
      </c>
      <c r="BQ46" s="104">
        <f t="shared" si="88"/>
        <v>0</v>
      </c>
      <c r="BR46" s="105" t="str">
        <f t="shared" si="89"/>
        <v/>
      </c>
    </row>
    <row r="47" spans="1:70" s="2" customFormat="1" ht="12.75" customHeight="1" x14ac:dyDescent="0.3">
      <c r="A47" s="32">
        <v>46</v>
      </c>
      <c r="B47" s="58" t="s">
        <v>60</v>
      </c>
      <c r="C47" s="58" t="s">
        <v>47</v>
      </c>
      <c r="D47" s="4">
        <v>2017</v>
      </c>
      <c r="E47" s="10">
        <f t="shared" si="45"/>
        <v>1</v>
      </c>
      <c r="F47" s="151">
        <f t="shared" si="46"/>
        <v>78</v>
      </c>
      <c r="G47" s="91" t="str">
        <f t="shared" si="47"/>
        <v/>
      </c>
      <c r="H47" s="91" t="str">
        <f t="shared" si="48"/>
        <v/>
      </c>
      <c r="I47" s="91" t="str">
        <f t="shared" si="49"/>
        <v/>
      </c>
      <c r="J47" s="91" t="str">
        <f t="shared" si="50"/>
        <v/>
      </c>
      <c r="K47" s="91" t="str">
        <f t="shared" si="51"/>
        <v/>
      </c>
      <c r="L47" s="91" t="str">
        <f t="shared" si="52"/>
        <v/>
      </c>
      <c r="M47" s="91" t="str">
        <f t="shared" si="53"/>
        <v/>
      </c>
      <c r="N47" s="116" t="str">
        <f t="shared" si="54"/>
        <v/>
      </c>
      <c r="O47" s="101">
        <f>IF(E47&lt;4,SUM(F47:N47),SUMPRODUCT(LARGE(F47:N47,{1;2;3;4})))</f>
        <v>78</v>
      </c>
      <c r="P47" s="103">
        <v>18</v>
      </c>
      <c r="Q47" s="104">
        <v>4</v>
      </c>
      <c r="R47" s="19">
        <f t="shared" si="55"/>
        <v>58</v>
      </c>
      <c r="S47" s="19">
        <f t="shared" si="56"/>
        <v>20</v>
      </c>
      <c r="T47" s="19">
        <f t="shared" si="57"/>
        <v>0</v>
      </c>
      <c r="U47" s="168">
        <f t="shared" si="58"/>
        <v>78</v>
      </c>
      <c r="V47" s="104"/>
      <c r="W47" s="7"/>
      <c r="X47" s="7">
        <f t="shared" si="59"/>
        <v>0</v>
      </c>
      <c r="Y47" s="6">
        <f t="shared" si="60"/>
        <v>0</v>
      </c>
      <c r="Z47" s="6">
        <f t="shared" si="61"/>
        <v>0</v>
      </c>
      <c r="AA47" s="19" t="str">
        <f t="shared" si="62"/>
        <v/>
      </c>
      <c r="AB47" s="103"/>
      <c r="AC47" s="19"/>
      <c r="AD47" s="19">
        <f t="shared" si="63"/>
        <v>0</v>
      </c>
      <c r="AE47" s="19">
        <f t="shared" si="64"/>
        <v>0</v>
      </c>
      <c r="AF47" s="19">
        <f t="shared" si="65"/>
        <v>0</v>
      </c>
      <c r="AG47" s="168" t="str">
        <f t="shared" si="66"/>
        <v/>
      </c>
      <c r="AH47" s="104"/>
      <c r="AI47" s="7"/>
      <c r="AJ47" s="7"/>
      <c r="AK47" s="7" t="str">
        <f>IF(AJ47=0,"",CEILING(100*AI47/AJ47,1))</f>
        <v/>
      </c>
      <c r="AL47" s="7">
        <f t="shared" si="67"/>
        <v>0</v>
      </c>
      <c r="AM47" s="7">
        <f t="shared" si="68"/>
        <v>0</v>
      </c>
      <c r="AN47" s="7" t="str">
        <f t="shared" si="69"/>
        <v/>
      </c>
      <c r="AO47" s="103"/>
      <c r="AP47" s="19"/>
      <c r="AQ47" s="19">
        <f t="shared" si="70"/>
        <v>0</v>
      </c>
      <c r="AR47" s="19">
        <f t="shared" si="71"/>
        <v>0</v>
      </c>
      <c r="AS47" s="19">
        <f t="shared" si="72"/>
        <v>0</v>
      </c>
      <c r="AT47" s="168" t="str">
        <f t="shared" si="73"/>
        <v/>
      </c>
      <c r="AU47" s="42"/>
      <c r="AV47" s="37"/>
      <c r="AW47" s="104">
        <f t="shared" si="74"/>
        <v>0</v>
      </c>
      <c r="AX47" s="104">
        <f t="shared" si="75"/>
        <v>0</v>
      </c>
      <c r="AY47" s="104">
        <f t="shared" si="76"/>
        <v>0</v>
      </c>
      <c r="AZ47" s="105" t="str">
        <f t="shared" si="77"/>
        <v/>
      </c>
      <c r="BA47" s="42"/>
      <c r="BB47" s="37"/>
      <c r="BC47" s="104">
        <f t="shared" si="78"/>
        <v>0</v>
      </c>
      <c r="BD47" s="104">
        <f t="shared" si="79"/>
        <v>0</v>
      </c>
      <c r="BE47" s="104">
        <f t="shared" si="80"/>
        <v>0</v>
      </c>
      <c r="BF47" s="105" t="str">
        <f t="shared" si="81"/>
        <v/>
      </c>
      <c r="BG47" s="106"/>
      <c r="BH47" s="104"/>
      <c r="BI47" s="104">
        <f t="shared" si="82"/>
        <v>0</v>
      </c>
      <c r="BJ47" s="104">
        <f t="shared" si="83"/>
        <v>0</v>
      </c>
      <c r="BK47" s="104">
        <f t="shared" si="84"/>
        <v>0</v>
      </c>
      <c r="BL47" s="105" t="str">
        <f t="shared" si="85"/>
        <v/>
      </c>
      <c r="BM47"/>
      <c r="BN47"/>
      <c r="BO47" s="104">
        <f t="shared" si="86"/>
        <v>0</v>
      </c>
      <c r="BP47" s="104">
        <f t="shared" si="87"/>
        <v>0</v>
      </c>
      <c r="BQ47" s="104">
        <f t="shared" si="88"/>
        <v>0</v>
      </c>
      <c r="BR47" s="105" t="str">
        <f t="shared" si="89"/>
        <v/>
      </c>
    </row>
    <row r="48" spans="1:70" s="2" customFormat="1" ht="12.75" customHeight="1" x14ac:dyDescent="0.3">
      <c r="A48" s="32">
        <v>47</v>
      </c>
      <c r="B48" s="58" t="s">
        <v>62</v>
      </c>
      <c r="C48" s="61" t="s">
        <v>45</v>
      </c>
      <c r="D48" s="53">
        <v>2017</v>
      </c>
      <c r="E48" s="10">
        <f t="shared" si="45"/>
        <v>1</v>
      </c>
      <c r="F48" s="151">
        <f t="shared" si="46"/>
        <v>78</v>
      </c>
      <c r="G48" s="91" t="str">
        <f t="shared" si="47"/>
        <v/>
      </c>
      <c r="H48" s="91" t="str">
        <f t="shared" si="48"/>
        <v/>
      </c>
      <c r="I48" s="91" t="str">
        <f t="shared" si="49"/>
        <v/>
      </c>
      <c r="J48" s="91" t="str">
        <f t="shared" si="50"/>
        <v/>
      </c>
      <c r="K48" s="91" t="str">
        <f t="shared" si="51"/>
        <v/>
      </c>
      <c r="L48" s="91" t="str">
        <f t="shared" si="52"/>
        <v/>
      </c>
      <c r="M48" s="91" t="str">
        <f t="shared" si="53"/>
        <v/>
      </c>
      <c r="N48" s="116" t="str">
        <f t="shared" si="54"/>
        <v/>
      </c>
      <c r="O48" s="101">
        <f>IF(E48&lt;4,SUM(F48:N48),SUMPRODUCT(LARGE(F48:N48,{1;2;3;4})))</f>
        <v>78</v>
      </c>
      <c r="P48" s="103">
        <v>20</v>
      </c>
      <c r="Q48" s="19">
        <v>4</v>
      </c>
      <c r="R48" s="19">
        <f t="shared" si="55"/>
        <v>58</v>
      </c>
      <c r="S48" s="19">
        <f t="shared" si="56"/>
        <v>20</v>
      </c>
      <c r="T48" s="19">
        <f t="shared" si="57"/>
        <v>0</v>
      </c>
      <c r="U48" s="168">
        <f t="shared" si="58"/>
        <v>78</v>
      </c>
      <c r="V48" s="104"/>
      <c r="W48" s="7"/>
      <c r="X48" s="7">
        <f t="shared" si="59"/>
        <v>0</v>
      </c>
      <c r="Y48" s="6">
        <f t="shared" si="60"/>
        <v>0</v>
      </c>
      <c r="Z48" s="6">
        <f t="shared" si="61"/>
        <v>0</v>
      </c>
      <c r="AA48" s="19" t="str">
        <f t="shared" si="62"/>
        <v/>
      </c>
      <c r="AB48" s="103"/>
      <c r="AC48" s="19"/>
      <c r="AD48" s="19">
        <f t="shared" si="63"/>
        <v>0</v>
      </c>
      <c r="AE48" s="19">
        <f t="shared" si="64"/>
        <v>0</v>
      </c>
      <c r="AF48" s="19">
        <f t="shared" si="65"/>
        <v>0</v>
      </c>
      <c r="AG48" s="168" t="str">
        <f t="shared" si="66"/>
        <v/>
      </c>
      <c r="AH48" s="104"/>
      <c r="AI48" s="7"/>
      <c r="AJ48" s="7"/>
      <c r="AK48" s="7" t="str">
        <f>IF(AJ48=0,"",CEILING(100*AI48/AJ48,1))</f>
        <v/>
      </c>
      <c r="AL48" s="7">
        <f t="shared" si="67"/>
        <v>0</v>
      </c>
      <c r="AM48" s="7">
        <f t="shared" si="68"/>
        <v>0</v>
      </c>
      <c r="AN48" s="7" t="str">
        <f t="shared" si="69"/>
        <v/>
      </c>
      <c r="AO48" s="103"/>
      <c r="AP48" s="19"/>
      <c r="AQ48" s="19">
        <f t="shared" si="70"/>
        <v>0</v>
      </c>
      <c r="AR48" s="19">
        <f t="shared" si="71"/>
        <v>0</v>
      </c>
      <c r="AS48" s="19">
        <f t="shared" si="72"/>
        <v>0</v>
      </c>
      <c r="AT48" s="168" t="str">
        <f t="shared" si="73"/>
        <v/>
      </c>
      <c r="AU48" s="42"/>
      <c r="AV48" s="37"/>
      <c r="AW48" s="104">
        <f t="shared" si="74"/>
        <v>0</v>
      </c>
      <c r="AX48" s="104">
        <f t="shared" si="75"/>
        <v>0</v>
      </c>
      <c r="AY48" s="104">
        <f t="shared" si="76"/>
        <v>0</v>
      </c>
      <c r="AZ48" s="105" t="str">
        <f t="shared" si="77"/>
        <v/>
      </c>
      <c r="BA48" s="42"/>
      <c r="BB48" s="37"/>
      <c r="BC48" s="104">
        <f t="shared" si="78"/>
        <v>0</v>
      </c>
      <c r="BD48" s="104">
        <f t="shared" si="79"/>
        <v>0</v>
      </c>
      <c r="BE48" s="104">
        <f t="shared" si="80"/>
        <v>0</v>
      </c>
      <c r="BF48" s="105" t="str">
        <f t="shared" si="81"/>
        <v/>
      </c>
      <c r="BG48" s="106"/>
      <c r="BH48" s="104"/>
      <c r="BI48" s="104">
        <f t="shared" si="82"/>
        <v>0</v>
      </c>
      <c r="BJ48" s="104">
        <f t="shared" si="83"/>
        <v>0</v>
      </c>
      <c r="BK48" s="104">
        <f t="shared" si="84"/>
        <v>0</v>
      </c>
      <c r="BL48" s="105" t="str">
        <f t="shared" si="85"/>
        <v/>
      </c>
      <c r="BO48" s="104">
        <f t="shared" si="86"/>
        <v>0</v>
      </c>
      <c r="BP48" s="104">
        <f t="shared" si="87"/>
        <v>0</v>
      </c>
      <c r="BQ48" s="104">
        <f t="shared" si="88"/>
        <v>0</v>
      </c>
      <c r="BR48" s="105" t="str">
        <f t="shared" si="89"/>
        <v/>
      </c>
    </row>
    <row r="49" spans="1:70" s="2" customFormat="1" ht="12.75" customHeight="1" x14ac:dyDescent="0.3">
      <c r="A49" s="32">
        <v>48</v>
      </c>
      <c r="B49" s="64" t="s">
        <v>191</v>
      </c>
      <c r="C49" s="185" t="s">
        <v>91</v>
      </c>
      <c r="D49" s="66">
        <v>2017</v>
      </c>
      <c r="E49" s="10">
        <f t="shared" si="45"/>
        <v>1</v>
      </c>
      <c r="F49" s="91" t="str">
        <f t="shared" si="46"/>
        <v/>
      </c>
      <c r="G49" s="91" t="str">
        <f t="shared" si="47"/>
        <v/>
      </c>
      <c r="H49" s="91" t="str">
        <f t="shared" si="48"/>
        <v/>
      </c>
      <c r="I49" s="91" t="str">
        <f t="shared" si="49"/>
        <v/>
      </c>
      <c r="J49" s="91">
        <f t="shared" si="50"/>
        <v>78</v>
      </c>
      <c r="K49" s="91" t="str">
        <f t="shared" si="51"/>
        <v/>
      </c>
      <c r="L49" s="91" t="str">
        <f t="shared" si="52"/>
        <v/>
      </c>
      <c r="M49" s="91" t="str">
        <f t="shared" si="53"/>
        <v/>
      </c>
      <c r="N49" s="116" t="str">
        <f t="shared" si="54"/>
        <v/>
      </c>
      <c r="O49" s="101">
        <f>IF(E49&lt;4,SUM(F49:N49),SUMPRODUCT(LARGE(F49:N49,{1;2;3;4})))</f>
        <v>78</v>
      </c>
      <c r="P49" s="103"/>
      <c r="Q49" s="104"/>
      <c r="R49" s="104">
        <f t="shared" si="55"/>
        <v>0</v>
      </c>
      <c r="S49" s="104">
        <f t="shared" si="56"/>
        <v>0</v>
      </c>
      <c r="T49" s="104">
        <f t="shared" si="57"/>
        <v>0</v>
      </c>
      <c r="U49" s="105" t="str">
        <f t="shared" si="58"/>
        <v/>
      </c>
      <c r="V49" s="104"/>
      <c r="W49" s="7"/>
      <c r="X49" s="7">
        <f t="shared" si="59"/>
        <v>0</v>
      </c>
      <c r="Y49" s="6">
        <f t="shared" si="60"/>
        <v>0</v>
      </c>
      <c r="Z49" s="6">
        <f t="shared" si="61"/>
        <v>0</v>
      </c>
      <c r="AA49" s="19" t="str">
        <f t="shared" si="62"/>
        <v/>
      </c>
      <c r="AB49" s="106"/>
      <c r="AC49" s="104"/>
      <c r="AD49" s="104">
        <f t="shared" si="63"/>
        <v>0</v>
      </c>
      <c r="AE49" s="104">
        <f t="shared" si="64"/>
        <v>0</v>
      </c>
      <c r="AF49" s="104">
        <f t="shared" si="65"/>
        <v>0</v>
      </c>
      <c r="AG49" s="105" t="str">
        <f t="shared" si="66"/>
        <v/>
      </c>
      <c r="AH49" s="19"/>
      <c r="AI49" s="19"/>
      <c r="AJ49" s="19"/>
      <c r="AK49" s="7"/>
      <c r="AL49" s="104">
        <f t="shared" si="67"/>
        <v>0</v>
      </c>
      <c r="AM49" s="104">
        <f t="shared" si="68"/>
        <v>0</v>
      </c>
      <c r="AN49" s="104" t="str">
        <f t="shared" si="69"/>
        <v/>
      </c>
      <c r="AO49" s="106">
        <v>18</v>
      </c>
      <c r="AP49" s="104">
        <v>4</v>
      </c>
      <c r="AQ49" s="104">
        <f t="shared" si="70"/>
        <v>58</v>
      </c>
      <c r="AR49" s="104">
        <f t="shared" si="71"/>
        <v>20</v>
      </c>
      <c r="AS49" s="104">
        <f t="shared" si="72"/>
        <v>0</v>
      </c>
      <c r="AT49" s="105">
        <f t="shared" si="73"/>
        <v>78</v>
      </c>
      <c r="AU49" s="36"/>
      <c r="AV49" s="34"/>
      <c r="AW49" s="104">
        <f t="shared" si="74"/>
        <v>0</v>
      </c>
      <c r="AX49" s="104">
        <f t="shared" si="75"/>
        <v>0</v>
      </c>
      <c r="AY49" s="104">
        <f t="shared" si="76"/>
        <v>0</v>
      </c>
      <c r="AZ49" s="105" t="str">
        <f t="shared" si="77"/>
        <v/>
      </c>
      <c r="BA49" s="36"/>
      <c r="BB49" s="34"/>
      <c r="BC49" s="104">
        <f t="shared" si="78"/>
        <v>0</v>
      </c>
      <c r="BD49" s="104">
        <f t="shared" si="79"/>
        <v>0</v>
      </c>
      <c r="BE49" s="104">
        <f t="shared" si="80"/>
        <v>0</v>
      </c>
      <c r="BF49" s="105" t="str">
        <f t="shared" si="81"/>
        <v/>
      </c>
      <c r="BG49" s="103"/>
      <c r="BH49" s="19"/>
      <c r="BI49" s="104">
        <f t="shared" si="82"/>
        <v>0</v>
      </c>
      <c r="BJ49" s="104">
        <f t="shared" si="83"/>
        <v>0</v>
      </c>
      <c r="BK49" s="104">
        <f t="shared" si="84"/>
        <v>0</v>
      </c>
      <c r="BL49" s="105" t="str">
        <f t="shared" si="85"/>
        <v/>
      </c>
      <c r="BM49"/>
      <c r="BN49"/>
      <c r="BO49" s="104">
        <f t="shared" si="86"/>
        <v>0</v>
      </c>
      <c r="BP49" s="104">
        <f t="shared" si="87"/>
        <v>0</v>
      </c>
      <c r="BQ49" s="104">
        <f t="shared" si="88"/>
        <v>0</v>
      </c>
      <c r="BR49" s="105" t="str">
        <f t="shared" si="89"/>
        <v/>
      </c>
    </row>
    <row r="50" spans="1:70" s="2" customFormat="1" ht="12.75" customHeight="1" x14ac:dyDescent="0.3">
      <c r="A50" s="32">
        <v>49</v>
      </c>
      <c r="B50" s="58" t="s">
        <v>192</v>
      </c>
      <c r="C50" s="64" t="s">
        <v>91</v>
      </c>
      <c r="D50" s="4">
        <v>2014</v>
      </c>
      <c r="E50" s="10">
        <f t="shared" si="45"/>
        <v>1</v>
      </c>
      <c r="F50" s="91" t="str">
        <f t="shared" si="46"/>
        <v/>
      </c>
      <c r="G50" s="91" t="str">
        <f t="shared" si="47"/>
        <v/>
      </c>
      <c r="H50" s="91" t="str">
        <f t="shared" si="48"/>
        <v/>
      </c>
      <c r="I50" s="91" t="str">
        <f t="shared" si="49"/>
        <v/>
      </c>
      <c r="J50" s="91">
        <f t="shared" si="50"/>
        <v>78</v>
      </c>
      <c r="K50" s="91" t="str">
        <f t="shared" si="51"/>
        <v/>
      </c>
      <c r="L50" s="91" t="str">
        <f t="shared" si="52"/>
        <v/>
      </c>
      <c r="M50" s="91" t="str">
        <f t="shared" si="53"/>
        <v/>
      </c>
      <c r="N50" s="116" t="str">
        <f t="shared" si="54"/>
        <v/>
      </c>
      <c r="O50" s="101">
        <f>IF(E50&lt;4,SUM(F50:N50),SUMPRODUCT(LARGE(F50:N50,{1;2;3;4})))</f>
        <v>78</v>
      </c>
      <c r="P50" s="103"/>
      <c r="Q50" s="104"/>
      <c r="R50" s="19">
        <f t="shared" si="55"/>
        <v>0</v>
      </c>
      <c r="S50" s="19">
        <f t="shared" si="56"/>
        <v>0</v>
      </c>
      <c r="T50" s="19">
        <f t="shared" si="57"/>
        <v>0</v>
      </c>
      <c r="U50" s="168" t="str">
        <f t="shared" si="58"/>
        <v/>
      </c>
      <c r="V50" s="19"/>
      <c r="W50" s="7"/>
      <c r="X50" s="7">
        <f t="shared" si="59"/>
        <v>0</v>
      </c>
      <c r="Y50" s="6">
        <f t="shared" si="60"/>
        <v>0</v>
      </c>
      <c r="Z50" s="6">
        <f t="shared" si="61"/>
        <v>0</v>
      </c>
      <c r="AA50" s="19" t="str">
        <f t="shared" si="62"/>
        <v/>
      </c>
      <c r="AB50" s="103"/>
      <c r="AC50" s="19"/>
      <c r="AD50" s="19">
        <f t="shared" si="63"/>
        <v>0</v>
      </c>
      <c r="AE50" s="19">
        <f t="shared" si="64"/>
        <v>0</v>
      </c>
      <c r="AF50" s="19">
        <f t="shared" si="65"/>
        <v>0</v>
      </c>
      <c r="AG50" s="168" t="str">
        <f t="shared" si="66"/>
        <v/>
      </c>
      <c r="AH50" s="19"/>
      <c r="AI50" s="6"/>
      <c r="AJ50" s="6"/>
      <c r="AK50" s="7"/>
      <c r="AL50" s="7">
        <f t="shared" si="67"/>
        <v>0</v>
      </c>
      <c r="AM50" s="7">
        <f t="shared" si="68"/>
        <v>0</v>
      </c>
      <c r="AN50" s="7" t="str">
        <f t="shared" si="69"/>
        <v/>
      </c>
      <c r="AO50" s="103">
        <v>19</v>
      </c>
      <c r="AP50" s="19">
        <v>4</v>
      </c>
      <c r="AQ50" s="104">
        <f t="shared" si="70"/>
        <v>58</v>
      </c>
      <c r="AR50" s="19">
        <f t="shared" si="71"/>
        <v>20</v>
      </c>
      <c r="AS50" s="19">
        <f t="shared" si="72"/>
        <v>0</v>
      </c>
      <c r="AT50" s="168">
        <f t="shared" si="73"/>
        <v>78</v>
      </c>
      <c r="AU50" s="36"/>
      <c r="AV50" s="34"/>
      <c r="AW50" s="104">
        <f t="shared" si="74"/>
        <v>0</v>
      </c>
      <c r="AX50" s="104">
        <f t="shared" si="75"/>
        <v>0</v>
      </c>
      <c r="AY50" s="104">
        <f t="shared" si="76"/>
        <v>0</v>
      </c>
      <c r="AZ50" s="105" t="str">
        <f t="shared" si="77"/>
        <v/>
      </c>
      <c r="BA50" s="36"/>
      <c r="BB50" s="34"/>
      <c r="BC50" s="104">
        <f t="shared" si="78"/>
        <v>0</v>
      </c>
      <c r="BD50" s="104">
        <f t="shared" si="79"/>
        <v>0</v>
      </c>
      <c r="BE50" s="104">
        <f t="shared" si="80"/>
        <v>0</v>
      </c>
      <c r="BF50" s="105" t="str">
        <f t="shared" si="81"/>
        <v/>
      </c>
      <c r="BG50" s="103"/>
      <c r="BH50" s="19"/>
      <c r="BI50" s="104">
        <f t="shared" si="82"/>
        <v>0</v>
      </c>
      <c r="BJ50" s="104">
        <f t="shared" si="83"/>
        <v>0</v>
      </c>
      <c r="BK50" s="104">
        <f t="shared" si="84"/>
        <v>0</v>
      </c>
      <c r="BL50" s="105" t="str">
        <f t="shared" si="85"/>
        <v/>
      </c>
      <c r="BO50" s="104">
        <f t="shared" si="86"/>
        <v>0</v>
      </c>
      <c r="BP50" s="104">
        <f t="shared" si="87"/>
        <v>0</v>
      </c>
      <c r="BQ50" s="104">
        <f t="shared" si="88"/>
        <v>0</v>
      </c>
      <c r="BR50" s="105" t="str">
        <f t="shared" si="89"/>
        <v/>
      </c>
    </row>
    <row r="51" spans="1:70" s="2" customFormat="1" ht="12.75" customHeight="1" x14ac:dyDescent="0.3">
      <c r="A51" s="32">
        <v>50</v>
      </c>
      <c r="B51" s="59" t="s">
        <v>193</v>
      </c>
      <c r="C51" s="58" t="s">
        <v>87</v>
      </c>
      <c r="D51" s="4">
        <v>2018</v>
      </c>
      <c r="E51" s="10">
        <f t="shared" si="45"/>
        <v>1</v>
      </c>
      <c r="F51" s="91" t="str">
        <f t="shared" si="46"/>
        <v/>
      </c>
      <c r="G51" s="91" t="str">
        <f t="shared" si="47"/>
        <v/>
      </c>
      <c r="H51" s="91" t="str">
        <f t="shared" si="48"/>
        <v/>
      </c>
      <c r="I51" s="91" t="str">
        <f t="shared" si="49"/>
        <v/>
      </c>
      <c r="J51" s="91">
        <f t="shared" si="50"/>
        <v>78</v>
      </c>
      <c r="K51" s="91" t="str">
        <f t="shared" si="51"/>
        <v/>
      </c>
      <c r="L51" s="91" t="str">
        <f t="shared" si="52"/>
        <v/>
      </c>
      <c r="M51" s="91" t="str">
        <f t="shared" si="53"/>
        <v/>
      </c>
      <c r="N51" s="116" t="str">
        <f t="shared" si="54"/>
        <v/>
      </c>
      <c r="O51" s="101">
        <f>IF(E51&lt;4,SUM(F51:N51),SUMPRODUCT(LARGE(F51:N51,{1;2;3;4})))</f>
        <v>78</v>
      </c>
      <c r="P51" s="103"/>
      <c r="Q51" s="19"/>
      <c r="R51" s="19">
        <f t="shared" si="55"/>
        <v>0</v>
      </c>
      <c r="S51" s="19">
        <f t="shared" si="56"/>
        <v>0</v>
      </c>
      <c r="T51" s="19">
        <f t="shared" si="57"/>
        <v>0</v>
      </c>
      <c r="U51" s="168" t="str">
        <f t="shared" si="58"/>
        <v/>
      </c>
      <c r="V51" s="104"/>
      <c r="W51" s="7"/>
      <c r="X51" s="7">
        <f t="shared" si="59"/>
        <v>0</v>
      </c>
      <c r="Y51" s="6">
        <f t="shared" si="60"/>
        <v>0</v>
      </c>
      <c r="Z51" s="6">
        <f t="shared" si="61"/>
        <v>0</v>
      </c>
      <c r="AA51" s="19" t="str">
        <f t="shared" si="62"/>
        <v/>
      </c>
      <c r="AB51" s="103"/>
      <c r="AC51" s="19"/>
      <c r="AD51" s="19">
        <f t="shared" si="63"/>
        <v>0</v>
      </c>
      <c r="AE51" s="19">
        <f t="shared" si="64"/>
        <v>0</v>
      </c>
      <c r="AF51" s="19">
        <f t="shared" si="65"/>
        <v>0</v>
      </c>
      <c r="AG51" s="168" t="str">
        <f t="shared" si="66"/>
        <v/>
      </c>
      <c r="AH51" s="19"/>
      <c r="AI51" s="6"/>
      <c r="AJ51" s="6"/>
      <c r="AK51" s="7"/>
      <c r="AL51" s="7">
        <f t="shared" si="67"/>
        <v>0</v>
      </c>
      <c r="AM51" s="7">
        <f t="shared" si="68"/>
        <v>0</v>
      </c>
      <c r="AN51" s="7" t="str">
        <f t="shared" si="69"/>
        <v/>
      </c>
      <c r="AO51" s="103">
        <v>20</v>
      </c>
      <c r="AP51" s="19">
        <v>4</v>
      </c>
      <c r="AQ51" s="104">
        <f t="shared" si="70"/>
        <v>58</v>
      </c>
      <c r="AR51" s="19">
        <f t="shared" si="71"/>
        <v>20</v>
      </c>
      <c r="AS51" s="19">
        <f t="shared" si="72"/>
        <v>0</v>
      </c>
      <c r="AT51" s="168">
        <f t="shared" si="73"/>
        <v>78</v>
      </c>
      <c r="AU51" s="36"/>
      <c r="AV51" s="34"/>
      <c r="AW51" s="104">
        <f t="shared" si="74"/>
        <v>0</v>
      </c>
      <c r="AX51" s="104">
        <f t="shared" si="75"/>
        <v>0</v>
      </c>
      <c r="AY51" s="104">
        <f t="shared" si="76"/>
        <v>0</v>
      </c>
      <c r="AZ51" s="105" t="str">
        <f t="shared" si="77"/>
        <v/>
      </c>
      <c r="BA51" s="36"/>
      <c r="BB51" s="34"/>
      <c r="BC51" s="104">
        <f t="shared" si="78"/>
        <v>0</v>
      </c>
      <c r="BD51" s="104">
        <f t="shared" si="79"/>
        <v>0</v>
      </c>
      <c r="BE51" s="104">
        <f t="shared" si="80"/>
        <v>0</v>
      </c>
      <c r="BF51" s="105" t="str">
        <f t="shared" si="81"/>
        <v/>
      </c>
      <c r="BG51" s="103"/>
      <c r="BH51" s="19"/>
      <c r="BI51" s="104">
        <f t="shared" si="82"/>
        <v>0</v>
      </c>
      <c r="BJ51" s="104">
        <f t="shared" si="83"/>
        <v>0</v>
      </c>
      <c r="BK51" s="104">
        <f t="shared" si="84"/>
        <v>0</v>
      </c>
      <c r="BL51" s="105" t="str">
        <f t="shared" si="85"/>
        <v/>
      </c>
      <c r="BO51" s="104">
        <f t="shared" si="86"/>
        <v>0</v>
      </c>
      <c r="BP51" s="104">
        <f t="shared" si="87"/>
        <v>0</v>
      </c>
      <c r="BQ51" s="104">
        <f t="shared" si="88"/>
        <v>0</v>
      </c>
      <c r="BR51" s="105" t="str">
        <f t="shared" si="89"/>
        <v/>
      </c>
    </row>
    <row r="52" spans="1:70" ht="12.75" customHeight="1" x14ac:dyDescent="0.3">
      <c r="A52" s="32">
        <v>51</v>
      </c>
      <c r="B52" s="58" t="s">
        <v>194</v>
      </c>
      <c r="C52" s="59" t="s">
        <v>41</v>
      </c>
      <c r="D52" s="4">
        <v>2018</v>
      </c>
      <c r="E52" s="10">
        <f t="shared" si="45"/>
        <v>1</v>
      </c>
      <c r="F52" s="91" t="str">
        <f t="shared" si="46"/>
        <v/>
      </c>
      <c r="G52" s="91" t="str">
        <f t="shared" si="47"/>
        <v/>
      </c>
      <c r="H52" s="91" t="str">
        <f t="shared" si="48"/>
        <v/>
      </c>
      <c r="I52" s="91" t="str">
        <f t="shared" si="49"/>
        <v/>
      </c>
      <c r="J52" s="91">
        <f t="shared" si="50"/>
        <v>78</v>
      </c>
      <c r="K52" s="91" t="str">
        <f t="shared" si="51"/>
        <v/>
      </c>
      <c r="L52" s="91" t="str">
        <f t="shared" si="52"/>
        <v/>
      </c>
      <c r="M52" s="91" t="str">
        <f t="shared" si="53"/>
        <v/>
      </c>
      <c r="N52" s="116" t="str">
        <f t="shared" si="54"/>
        <v/>
      </c>
      <c r="O52" s="101">
        <f>IF(E52&lt;4,SUM(F52:N52),SUMPRODUCT(LARGE(F52:N52,{1;2;3;4})))</f>
        <v>78</v>
      </c>
      <c r="P52" s="106"/>
      <c r="Q52" s="104"/>
      <c r="R52" s="104">
        <f t="shared" si="55"/>
        <v>0</v>
      </c>
      <c r="S52" s="104">
        <f t="shared" si="56"/>
        <v>0</v>
      </c>
      <c r="T52" s="104">
        <f t="shared" si="57"/>
        <v>0</v>
      </c>
      <c r="U52" s="105" t="str">
        <f t="shared" si="58"/>
        <v/>
      </c>
      <c r="V52" s="104"/>
      <c r="W52" s="7"/>
      <c r="X52" s="7">
        <f t="shared" si="59"/>
        <v>0</v>
      </c>
      <c r="Y52" s="6">
        <f t="shared" si="60"/>
        <v>0</v>
      </c>
      <c r="Z52" s="6">
        <f t="shared" si="61"/>
        <v>0</v>
      </c>
      <c r="AA52" s="19" t="str">
        <f t="shared" si="62"/>
        <v/>
      </c>
      <c r="AB52" s="106"/>
      <c r="AC52" s="104"/>
      <c r="AD52" s="104">
        <f t="shared" si="63"/>
        <v>0</v>
      </c>
      <c r="AE52" s="104">
        <f t="shared" si="64"/>
        <v>0</v>
      </c>
      <c r="AF52" s="104">
        <f t="shared" si="65"/>
        <v>0</v>
      </c>
      <c r="AG52" s="105" t="str">
        <f t="shared" si="66"/>
        <v/>
      </c>
      <c r="AH52" s="19"/>
      <c r="AI52" s="6"/>
      <c r="AJ52" s="6"/>
      <c r="AK52" s="7"/>
      <c r="AL52" s="7">
        <f t="shared" si="67"/>
        <v>0</v>
      </c>
      <c r="AM52" s="7">
        <f t="shared" si="68"/>
        <v>0</v>
      </c>
      <c r="AN52" s="7" t="str">
        <f t="shared" si="69"/>
        <v/>
      </c>
      <c r="AO52" s="106">
        <v>23</v>
      </c>
      <c r="AP52" s="104">
        <v>4</v>
      </c>
      <c r="AQ52" s="104">
        <f t="shared" si="70"/>
        <v>58</v>
      </c>
      <c r="AR52" s="104">
        <f t="shared" si="71"/>
        <v>20</v>
      </c>
      <c r="AS52" s="104">
        <f t="shared" si="72"/>
        <v>0</v>
      </c>
      <c r="AT52" s="105">
        <f t="shared" si="73"/>
        <v>78</v>
      </c>
      <c r="AU52" s="36"/>
      <c r="AV52" s="34"/>
      <c r="AW52" s="104">
        <f t="shared" si="74"/>
        <v>0</v>
      </c>
      <c r="AX52" s="104">
        <f t="shared" si="75"/>
        <v>0</v>
      </c>
      <c r="AY52" s="104">
        <f t="shared" si="76"/>
        <v>0</v>
      </c>
      <c r="AZ52" s="105" t="str">
        <f t="shared" si="77"/>
        <v/>
      </c>
      <c r="BA52" s="36"/>
      <c r="BB52" s="34"/>
      <c r="BC52" s="104">
        <f t="shared" si="78"/>
        <v>0</v>
      </c>
      <c r="BD52" s="104">
        <f t="shared" si="79"/>
        <v>0</v>
      </c>
      <c r="BE52" s="104">
        <f t="shared" si="80"/>
        <v>0</v>
      </c>
      <c r="BF52" s="105" t="str">
        <f t="shared" si="81"/>
        <v/>
      </c>
      <c r="BG52" s="103"/>
      <c r="BH52" s="19"/>
      <c r="BI52" s="104">
        <f t="shared" si="82"/>
        <v>0</v>
      </c>
      <c r="BJ52" s="104">
        <f t="shared" si="83"/>
        <v>0</v>
      </c>
      <c r="BK52" s="104">
        <f t="shared" si="84"/>
        <v>0</v>
      </c>
      <c r="BL52" s="105" t="str">
        <f t="shared" si="85"/>
        <v/>
      </c>
      <c r="BM52" s="2"/>
      <c r="BN52" s="2"/>
      <c r="BO52" s="104">
        <f t="shared" si="86"/>
        <v>0</v>
      </c>
      <c r="BP52" s="104">
        <f t="shared" si="87"/>
        <v>0</v>
      </c>
      <c r="BQ52" s="104">
        <f t="shared" si="88"/>
        <v>0</v>
      </c>
      <c r="BR52" s="105" t="str">
        <f t="shared" si="89"/>
        <v/>
      </c>
    </row>
    <row r="53" spans="1:70" s="2" customFormat="1" ht="12.75" customHeight="1" x14ac:dyDescent="0.3">
      <c r="A53" s="32">
        <v>52</v>
      </c>
      <c r="B53" s="58" t="s">
        <v>166</v>
      </c>
      <c r="C53" s="59" t="s">
        <v>91</v>
      </c>
      <c r="D53" s="4">
        <v>2014</v>
      </c>
      <c r="E53" s="10">
        <f t="shared" si="45"/>
        <v>1</v>
      </c>
      <c r="F53" s="91" t="str">
        <f t="shared" si="46"/>
        <v/>
      </c>
      <c r="G53" s="151">
        <f t="shared" si="47"/>
        <v>75</v>
      </c>
      <c r="H53" s="91" t="str">
        <f t="shared" si="48"/>
        <v/>
      </c>
      <c r="I53" s="91" t="str">
        <f t="shared" si="49"/>
        <v/>
      </c>
      <c r="J53" s="91" t="str">
        <f t="shared" si="50"/>
        <v/>
      </c>
      <c r="K53" s="91" t="str">
        <f t="shared" si="51"/>
        <v/>
      </c>
      <c r="L53" s="91" t="str">
        <f t="shared" si="52"/>
        <v/>
      </c>
      <c r="M53" s="91" t="str">
        <f t="shared" si="53"/>
        <v/>
      </c>
      <c r="N53" s="116" t="str">
        <f t="shared" si="54"/>
        <v/>
      </c>
      <c r="O53" s="101">
        <f>IF(E53&lt;4,SUM(F53:N53),SUMPRODUCT(LARGE(F53:N53,{1;2;3;4})))</f>
        <v>75</v>
      </c>
      <c r="P53" s="106"/>
      <c r="Q53" s="104"/>
      <c r="R53" s="104">
        <f t="shared" si="55"/>
        <v>0</v>
      </c>
      <c r="S53" s="104">
        <f t="shared" si="56"/>
        <v>0</v>
      </c>
      <c r="T53" s="104">
        <f t="shared" si="57"/>
        <v>0</v>
      </c>
      <c r="U53" s="105" t="str">
        <f t="shared" si="58"/>
        <v/>
      </c>
      <c r="V53" s="104">
        <v>15</v>
      </c>
      <c r="W53" s="7">
        <v>6</v>
      </c>
      <c r="X53" s="7">
        <f t="shared" si="59"/>
        <v>55</v>
      </c>
      <c r="Y53" s="6">
        <f t="shared" si="60"/>
        <v>20</v>
      </c>
      <c r="Z53" s="6">
        <f t="shared" si="61"/>
        <v>0</v>
      </c>
      <c r="AA53" s="19">
        <f t="shared" si="62"/>
        <v>75</v>
      </c>
      <c r="AB53" s="106"/>
      <c r="AC53" s="104"/>
      <c r="AD53" s="104">
        <f t="shared" si="63"/>
        <v>0</v>
      </c>
      <c r="AE53" s="104">
        <f t="shared" si="64"/>
        <v>0</v>
      </c>
      <c r="AF53" s="104">
        <f t="shared" si="65"/>
        <v>0</v>
      </c>
      <c r="AG53" s="105" t="str">
        <f t="shared" si="66"/>
        <v/>
      </c>
      <c r="AH53" s="19"/>
      <c r="AI53" s="6"/>
      <c r="AJ53" s="6"/>
      <c r="AK53" s="7" t="str">
        <f>IF(AJ53=0,"",CEILING(100*AI53/AJ53,1))</f>
        <v/>
      </c>
      <c r="AL53" s="7">
        <f t="shared" si="67"/>
        <v>0</v>
      </c>
      <c r="AM53" s="7">
        <f t="shared" si="68"/>
        <v>0</v>
      </c>
      <c r="AN53" s="7" t="str">
        <f t="shared" si="69"/>
        <v/>
      </c>
      <c r="AO53" s="106"/>
      <c r="AP53" s="104"/>
      <c r="AQ53" s="104">
        <f t="shared" si="70"/>
        <v>0</v>
      </c>
      <c r="AR53" s="104">
        <f t="shared" si="71"/>
        <v>0</v>
      </c>
      <c r="AS53" s="104">
        <f t="shared" si="72"/>
        <v>0</v>
      </c>
      <c r="AT53" s="105" t="str">
        <f t="shared" si="73"/>
        <v/>
      </c>
      <c r="AU53" s="36"/>
      <c r="AV53" s="34"/>
      <c r="AW53" s="104">
        <f t="shared" si="74"/>
        <v>0</v>
      </c>
      <c r="AX53" s="104">
        <f t="shared" si="75"/>
        <v>0</v>
      </c>
      <c r="AY53" s="104">
        <f t="shared" si="76"/>
        <v>0</v>
      </c>
      <c r="AZ53" s="105" t="str">
        <f t="shared" si="77"/>
        <v/>
      </c>
      <c r="BA53" s="36"/>
      <c r="BB53" s="34"/>
      <c r="BC53" s="104">
        <f t="shared" si="78"/>
        <v>0</v>
      </c>
      <c r="BD53" s="104">
        <f t="shared" si="79"/>
        <v>0</v>
      </c>
      <c r="BE53" s="104">
        <f t="shared" si="80"/>
        <v>0</v>
      </c>
      <c r="BF53" s="105" t="str">
        <f t="shared" si="81"/>
        <v/>
      </c>
      <c r="BG53" s="103"/>
      <c r="BH53" s="19"/>
      <c r="BI53" s="104">
        <f t="shared" si="82"/>
        <v>0</v>
      </c>
      <c r="BJ53" s="104">
        <f t="shared" si="83"/>
        <v>0</v>
      </c>
      <c r="BK53" s="104">
        <f t="shared" si="84"/>
        <v>0</v>
      </c>
      <c r="BL53" s="105" t="str">
        <f t="shared" si="85"/>
        <v/>
      </c>
      <c r="BO53" s="104">
        <f t="shared" si="86"/>
        <v>0</v>
      </c>
      <c r="BP53" s="104">
        <f t="shared" si="87"/>
        <v>0</v>
      </c>
      <c r="BQ53" s="104">
        <f t="shared" si="88"/>
        <v>0</v>
      </c>
      <c r="BR53" s="105" t="str">
        <f t="shared" si="89"/>
        <v/>
      </c>
    </row>
    <row r="54" spans="1:70" s="2" customFormat="1" ht="12.75" customHeight="1" x14ac:dyDescent="0.3">
      <c r="A54" s="32">
        <v>53</v>
      </c>
      <c r="B54" s="64" t="s">
        <v>64</v>
      </c>
      <c r="C54" s="64" t="s">
        <v>44</v>
      </c>
      <c r="D54" s="66">
        <v>2014</v>
      </c>
      <c r="E54" s="10">
        <f t="shared" si="45"/>
        <v>1</v>
      </c>
      <c r="F54" s="151">
        <f t="shared" si="46"/>
        <v>70</v>
      </c>
      <c r="G54" s="91" t="str">
        <f t="shared" si="47"/>
        <v/>
      </c>
      <c r="H54" s="91" t="str">
        <f t="shared" si="48"/>
        <v/>
      </c>
      <c r="I54" s="91" t="str">
        <f t="shared" si="49"/>
        <v/>
      </c>
      <c r="J54" s="91" t="str">
        <f t="shared" si="50"/>
        <v/>
      </c>
      <c r="K54" s="91" t="str">
        <f t="shared" si="51"/>
        <v/>
      </c>
      <c r="L54" s="91" t="str">
        <f t="shared" si="52"/>
        <v/>
      </c>
      <c r="M54" s="91" t="str">
        <f t="shared" si="53"/>
        <v/>
      </c>
      <c r="N54" s="116" t="str">
        <f t="shared" si="54"/>
        <v/>
      </c>
      <c r="O54" s="101">
        <f>IF(E54&lt;4,SUM(F54:N54),SUMPRODUCT(LARGE(F54:N54,{1;2;3;4})))</f>
        <v>70</v>
      </c>
      <c r="P54" s="169">
        <v>22</v>
      </c>
      <c r="Q54" s="104">
        <v>3.5</v>
      </c>
      <c r="R54" s="19">
        <f t="shared" si="55"/>
        <v>50</v>
      </c>
      <c r="S54" s="19">
        <f t="shared" si="56"/>
        <v>20</v>
      </c>
      <c r="T54" s="19">
        <f t="shared" si="57"/>
        <v>0</v>
      </c>
      <c r="U54" s="168">
        <f t="shared" si="58"/>
        <v>70</v>
      </c>
      <c r="V54" s="104"/>
      <c r="W54" s="7"/>
      <c r="X54" s="7">
        <f t="shared" si="59"/>
        <v>0</v>
      </c>
      <c r="Y54" s="6">
        <f t="shared" si="60"/>
        <v>0</v>
      </c>
      <c r="Z54" s="6">
        <f t="shared" si="61"/>
        <v>0</v>
      </c>
      <c r="AA54" s="19" t="str">
        <f t="shared" si="62"/>
        <v/>
      </c>
      <c r="AB54" s="103"/>
      <c r="AC54" s="19"/>
      <c r="AD54" s="19">
        <f t="shared" si="63"/>
        <v>0</v>
      </c>
      <c r="AE54" s="19">
        <f t="shared" si="64"/>
        <v>0</v>
      </c>
      <c r="AF54" s="19">
        <f t="shared" si="65"/>
        <v>0</v>
      </c>
      <c r="AG54" s="168" t="str">
        <f t="shared" si="66"/>
        <v/>
      </c>
      <c r="AH54" s="19"/>
      <c r="AI54" s="6"/>
      <c r="AJ54" s="6"/>
      <c r="AK54" s="7"/>
      <c r="AL54" s="7">
        <f t="shared" si="67"/>
        <v>0</v>
      </c>
      <c r="AM54" s="7">
        <f t="shared" si="68"/>
        <v>0</v>
      </c>
      <c r="AN54" s="7" t="str">
        <f t="shared" si="69"/>
        <v/>
      </c>
      <c r="AO54" s="103"/>
      <c r="AP54" s="19"/>
      <c r="AQ54" s="19">
        <f t="shared" si="70"/>
        <v>0</v>
      </c>
      <c r="AR54" s="19">
        <f t="shared" si="71"/>
        <v>0</v>
      </c>
      <c r="AS54" s="19">
        <f t="shared" si="72"/>
        <v>0</v>
      </c>
      <c r="AT54" s="168" t="str">
        <f t="shared" si="73"/>
        <v/>
      </c>
      <c r="AU54" s="36"/>
      <c r="AV54" s="34"/>
      <c r="AW54" s="104">
        <f t="shared" si="74"/>
        <v>0</v>
      </c>
      <c r="AX54" s="104">
        <f t="shared" si="75"/>
        <v>0</v>
      </c>
      <c r="AY54" s="104">
        <f t="shared" si="76"/>
        <v>0</v>
      </c>
      <c r="AZ54" s="105" t="str">
        <f t="shared" si="77"/>
        <v/>
      </c>
      <c r="BA54" s="36"/>
      <c r="BB54" s="34"/>
      <c r="BC54" s="104">
        <f t="shared" si="78"/>
        <v>0</v>
      </c>
      <c r="BD54" s="104">
        <f t="shared" si="79"/>
        <v>0</v>
      </c>
      <c r="BE54" s="104">
        <f t="shared" si="80"/>
        <v>0</v>
      </c>
      <c r="BF54" s="105" t="str">
        <f t="shared" si="81"/>
        <v/>
      </c>
      <c r="BG54" s="103"/>
      <c r="BH54" s="19"/>
      <c r="BI54" s="104">
        <f t="shared" si="82"/>
        <v>0</v>
      </c>
      <c r="BJ54" s="104">
        <f t="shared" si="83"/>
        <v>0</v>
      </c>
      <c r="BK54" s="104">
        <f t="shared" si="84"/>
        <v>0</v>
      </c>
      <c r="BL54" s="105" t="str">
        <f t="shared" si="85"/>
        <v/>
      </c>
      <c r="BO54" s="104">
        <f t="shared" si="86"/>
        <v>0</v>
      </c>
      <c r="BP54" s="104">
        <f t="shared" si="87"/>
        <v>0</v>
      </c>
      <c r="BQ54" s="104">
        <f t="shared" si="88"/>
        <v>0</v>
      </c>
      <c r="BR54" s="105" t="str">
        <f t="shared" si="89"/>
        <v/>
      </c>
    </row>
    <row r="55" spans="1:70" s="2" customFormat="1" ht="12.75" customHeight="1" x14ac:dyDescent="0.3">
      <c r="A55" s="32">
        <v>54</v>
      </c>
      <c r="B55" s="58" t="s">
        <v>195</v>
      </c>
      <c r="C55" s="59" t="s">
        <v>47</v>
      </c>
      <c r="D55" s="4">
        <v>2019</v>
      </c>
      <c r="E55" s="10">
        <f t="shared" si="45"/>
        <v>1</v>
      </c>
      <c r="F55" s="91" t="str">
        <f t="shared" si="46"/>
        <v/>
      </c>
      <c r="G55" s="91" t="str">
        <f t="shared" si="47"/>
        <v/>
      </c>
      <c r="H55" s="91" t="str">
        <f t="shared" si="48"/>
        <v/>
      </c>
      <c r="I55" s="91" t="str">
        <f t="shared" si="49"/>
        <v/>
      </c>
      <c r="J55" s="91">
        <f t="shared" si="50"/>
        <v>70</v>
      </c>
      <c r="K55" s="91" t="str">
        <f t="shared" si="51"/>
        <v/>
      </c>
      <c r="L55" s="91" t="str">
        <f t="shared" si="52"/>
        <v/>
      </c>
      <c r="M55" s="91" t="str">
        <f t="shared" si="53"/>
        <v/>
      </c>
      <c r="N55" s="116" t="str">
        <f t="shared" si="54"/>
        <v/>
      </c>
      <c r="O55" s="101">
        <f>IF(E55&lt;4,SUM(F55:N55),SUMPRODUCT(LARGE(F55:N55,{1;2;3;4})))</f>
        <v>70</v>
      </c>
      <c r="P55" s="106"/>
      <c r="Q55" s="104"/>
      <c r="R55" s="104">
        <f t="shared" si="55"/>
        <v>0</v>
      </c>
      <c r="S55" s="104">
        <f t="shared" si="56"/>
        <v>0</v>
      </c>
      <c r="T55" s="104">
        <f t="shared" si="57"/>
        <v>0</v>
      </c>
      <c r="U55" s="105" t="str">
        <f t="shared" si="58"/>
        <v/>
      </c>
      <c r="V55" s="104"/>
      <c r="W55" s="7"/>
      <c r="X55" s="7">
        <f t="shared" si="59"/>
        <v>0</v>
      </c>
      <c r="Y55" s="6">
        <f t="shared" si="60"/>
        <v>0</v>
      </c>
      <c r="Z55" s="6">
        <f t="shared" si="61"/>
        <v>0</v>
      </c>
      <c r="AA55" s="19" t="str">
        <f t="shared" si="62"/>
        <v/>
      </c>
      <c r="AB55" s="106"/>
      <c r="AC55" s="104"/>
      <c r="AD55" s="104">
        <f t="shared" si="63"/>
        <v>0</v>
      </c>
      <c r="AE55" s="104">
        <f t="shared" si="64"/>
        <v>0</v>
      </c>
      <c r="AF55" s="104">
        <f t="shared" si="65"/>
        <v>0</v>
      </c>
      <c r="AG55" s="105" t="str">
        <f t="shared" si="66"/>
        <v/>
      </c>
      <c r="AH55" s="19"/>
      <c r="AI55" s="6"/>
      <c r="AJ55" s="6"/>
      <c r="AK55" s="7"/>
      <c r="AL55" s="7">
        <f t="shared" si="67"/>
        <v>0</v>
      </c>
      <c r="AM55" s="7">
        <f t="shared" si="68"/>
        <v>0</v>
      </c>
      <c r="AN55" s="7" t="str">
        <f t="shared" si="69"/>
        <v/>
      </c>
      <c r="AO55" s="106">
        <v>25</v>
      </c>
      <c r="AP55" s="104">
        <v>3.5</v>
      </c>
      <c r="AQ55" s="104">
        <f t="shared" si="70"/>
        <v>50</v>
      </c>
      <c r="AR55" s="104">
        <f t="shared" si="71"/>
        <v>20</v>
      </c>
      <c r="AS55" s="104">
        <f t="shared" si="72"/>
        <v>0</v>
      </c>
      <c r="AT55" s="105">
        <f t="shared" si="73"/>
        <v>70</v>
      </c>
      <c r="AU55" s="36"/>
      <c r="AV55" s="34"/>
      <c r="AW55" s="104">
        <f t="shared" si="74"/>
        <v>0</v>
      </c>
      <c r="AX55" s="104">
        <f t="shared" si="75"/>
        <v>0</v>
      </c>
      <c r="AY55" s="104">
        <f t="shared" si="76"/>
        <v>0</v>
      </c>
      <c r="AZ55" s="105" t="str">
        <f t="shared" si="77"/>
        <v/>
      </c>
      <c r="BA55" s="36"/>
      <c r="BB55" s="34"/>
      <c r="BC55" s="104">
        <f t="shared" si="78"/>
        <v>0</v>
      </c>
      <c r="BD55" s="104">
        <f t="shared" si="79"/>
        <v>0</v>
      </c>
      <c r="BE55" s="104">
        <f t="shared" si="80"/>
        <v>0</v>
      </c>
      <c r="BF55" s="105" t="str">
        <f t="shared" si="81"/>
        <v/>
      </c>
      <c r="BG55" s="103"/>
      <c r="BH55" s="19"/>
      <c r="BI55" s="104">
        <f t="shared" si="82"/>
        <v>0</v>
      </c>
      <c r="BJ55" s="104">
        <f t="shared" si="83"/>
        <v>0</v>
      </c>
      <c r="BK55" s="104">
        <f t="shared" si="84"/>
        <v>0</v>
      </c>
      <c r="BL55" s="105" t="str">
        <f t="shared" si="85"/>
        <v/>
      </c>
      <c r="BM55"/>
      <c r="BN55"/>
      <c r="BO55" s="104">
        <f t="shared" si="86"/>
        <v>0</v>
      </c>
      <c r="BP55" s="104">
        <f t="shared" si="87"/>
        <v>0</v>
      </c>
      <c r="BQ55" s="104">
        <f t="shared" si="88"/>
        <v>0</v>
      </c>
      <c r="BR55" s="105" t="str">
        <f t="shared" si="89"/>
        <v/>
      </c>
    </row>
    <row r="56" spans="1:70" s="2" customFormat="1" ht="12.75" customHeight="1" x14ac:dyDescent="0.3">
      <c r="A56" s="32">
        <v>55</v>
      </c>
      <c r="B56" s="58" t="s">
        <v>196</v>
      </c>
      <c r="C56" s="58" t="s">
        <v>45</v>
      </c>
      <c r="D56" s="4">
        <v>2014</v>
      </c>
      <c r="E56" s="10">
        <f t="shared" si="45"/>
        <v>1</v>
      </c>
      <c r="F56" s="91" t="str">
        <f t="shared" si="46"/>
        <v/>
      </c>
      <c r="G56" s="91" t="str">
        <f t="shared" si="47"/>
        <v/>
      </c>
      <c r="H56" s="91" t="str">
        <f t="shared" si="48"/>
        <v/>
      </c>
      <c r="I56" s="91" t="str">
        <f t="shared" si="49"/>
        <v/>
      </c>
      <c r="J56" s="91">
        <f t="shared" si="50"/>
        <v>70</v>
      </c>
      <c r="K56" s="91" t="str">
        <f t="shared" si="51"/>
        <v/>
      </c>
      <c r="L56" s="91" t="str">
        <f t="shared" si="52"/>
        <v/>
      </c>
      <c r="M56" s="91" t="str">
        <f t="shared" si="53"/>
        <v/>
      </c>
      <c r="N56" s="116" t="str">
        <f t="shared" si="54"/>
        <v/>
      </c>
      <c r="O56" s="101">
        <f>IF(E56&lt;4,SUM(F56:N56),SUMPRODUCT(LARGE(F56:N56,{1;2;3;4})))</f>
        <v>70</v>
      </c>
      <c r="P56" s="106"/>
      <c r="Q56" s="104"/>
      <c r="R56" s="104">
        <f t="shared" si="55"/>
        <v>0</v>
      </c>
      <c r="S56" s="104">
        <f t="shared" si="56"/>
        <v>0</v>
      </c>
      <c r="T56" s="104">
        <f t="shared" si="57"/>
        <v>0</v>
      </c>
      <c r="U56" s="105" t="str">
        <f t="shared" si="58"/>
        <v/>
      </c>
      <c r="V56" s="19"/>
      <c r="W56" s="7"/>
      <c r="X56" s="7">
        <f t="shared" si="59"/>
        <v>0</v>
      </c>
      <c r="Y56" s="6">
        <f t="shared" si="60"/>
        <v>0</v>
      </c>
      <c r="Z56" s="6">
        <f t="shared" si="61"/>
        <v>0</v>
      </c>
      <c r="AA56" s="19" t="str">
        <f t="shared" si="62"/>
        <v/>
      </c>
      <c r="AB56" s="106"/>
      <c r="AC56" s="104"/>
      <c r="AD56" s="104">
        <f t="shared" si="63"/>
        <v>0</v>
      </c>
      <c r="AE56" s="104">
        <f t="shared" si="64"/>
        <v>0</v>
      </c>
      <c r="AF56" s="104">
        <f t="shared" si="65"/>
        <v>0</v>
      </c>
      <c r="AG56" s="105" t="str">
        <f t="shared" si="66"/>
        <v/>
      </c>
      <c r="AH56" s="19"/>
      <c r="AI56" s="6"/>
      <c r="AJ56" s="6"/>
      <c r="AK56" s="7"/>
      <c r="AL56" s="7">
        <f t="shared" si="67"/>
        <v>0</v>
      </c>
      <c r="AM56" s="7">
        <f t="shared" si="68"/>
        <v>0</v>
      </c>
      <c r="AN56" s="7" t="str">
        <f t="shared" si="69"/>
        <v/>
      </c>
      <c r="AO56" s="106">
        <v>26</v>
      </c>
      <c r="AP56" s="104">
        <v>3.5</v>
      </c>
      <c r="AQ56" s="104">
        <f t="shared" si="70"/>
        <v>50</v>
      </c>
      <c r="AR56" s="104">
        <f t="shared" si="71"/>
        <v>20</v>
      </c>
      <c r="AS56" s="104">
        <f t="shared" si="72"/>
        <v>0</v>
      </c>
      <c r="AT56" s="105">
        <f t="shared" si="73"/>
        <v>70</v>
      </c>
      <c r="AU56" s="36"/>
      <c r="AV56" s="34"/>
      <c r="AW56" s="104">
        <f t="shared" si="74"/>
        <v>0</v>
      </c>
      <c r="AX56" s="104">
        <f t="shared" si="75"/>
        <v>0</v>
      </c>
      <c r="AY56" s="104">
        <f t="shared" si="76"/>
        <v>0</v>
      </c>
      <c r="AZ56" s="105" t="str">
        <f t="shared" si="77"/>
        <v/>
      </c>
      <c r="BA56" s="36"/>
      <c r="BB56" s="34"/>
      <c r="BC56" s="104">
        <f t="shared" si="78"/>
        <v>0</v>
      </c>
      <c r="BD56" s="104">
        <f t="shared" si="79"/>
        <v>0</v>
      </c>
      <c r="BE56" s="104">
        <f t="shared" si="80"/>
        <v>0</v>
      </c>
      <c r="BF56" s="105" t="str">
        <f t="shared" si="81"/>
        <v/>
      </c>
      <c r="BG56" s="103"/>
      <c r="BH56" s="19"/>
      <c r="BI56" s="104">
        <f t="shared" si="82"/>
        <v>0</v>
      </c>
      <c r="BJ56" s="104">
        <f t="shared" si="83"/>
        <v>0</v>
      </c>
      <c r="BK56" s="104">
        <f t="shared" si="84"/>
        <v>0</v>
      </c>
      <c r="BL56" s="105" t="str">
        <f t="shared" si="85"/>
        <v/>
      </c>
      <c r="BO56" s="104">
        <f t="shared" si="86"/>
        <v>0</v>
      </c>
      <c r="BP56" s="104">
        <f t="shared" si="87"/>
        <v>0</v>
      </c>
      <c r="BQ56" s="104">
        <f t="shared" si="88"/>
        <v>0</v>
      </c>
      <c r="BR56" s="105" t="str">
        <f t="shared" si="89"/>
        <v/>
      </c>
    </row>
    <row r="57" spans="1:70" s="2" customFormat="1" ht="12.75" customHeight="1" x14ac:dyDescent="0.3">
      <c r="A57" s="32">
        <v>56</v>
      </c>
      <c r="B57" s="64" t="s">
        <v>197</v>
      </c>
      <c r="C57" s="65" t="s">
        <v>47</v>
      </c>
      <c r="D57" s="68">
        <v>2015</v>
      </c>
      <c r="E57" s="10">
        <f t="shared" si="45"/>
        <v>1</v>
      </c>
      <c r="F57" s="91" t="str">
        <f t="shared" si="46"/>
        <v/>
      </c>
      <c r="G57" s="91" t="str">
        <f t="shared" si="47"/>
        <v/>
      </c>
      <c r="H57" s="91" t="str">
        <f t="shared" si="48"/>
        <v/>
      </c>
      <c r="I57" s="91" t="str">
        <f t="shared" si="49"/>
        <v/>
      </c>
      <c r="J57" s="91">
        <f t="shared" si="50"/>
        <v>70</v>
      </c>
      <c r="K57" s="91" t="str">
        <f t="shared" si="51"/>
        <v/>
      </c>
      <c r="L57" s="91" t="str">
        <f t="shared" si="52"/>
        <v/>
      </c>
      <c r="M57" s="91" t="str">
        <f t="shared" si="53"/>
        <v/>
      </c>
      <c r="N57" s="116" t="str">
        <f t="shared" si="54"/>
        <v/>
      </c>
      <c r="O57" s="101">
        <f>IF(E57&lt;4,SUM(F57:N57),SUMPRODUCT(LARGE(F57:N57,{1;2;3;4})))</f>
        <v>70</v>
      </c>
      <c r="P57" s="103"/>
      <c r="Q57" s="19"/>
      <c r="R57" s="19">
        <f t="shared" si="55"/>
        <v>0</v>
      </c>
      <c r="S57" s="19">
        <f t="shared" si="56"/>
        <v>0</v>
      </c>
      <c r="T57" s="19">
        <f t="shared" si="57"/>
        <v>0</v>
      </c>
      <c r="U57" s="168" t="str">
        <f t="shared" si="58"/>
        <v/>
      </c>
      <c r="V57" s="104"/>
      <c r="W57" s="7"/>
      <c r="X57" s="7">
        <f t="shared" si="59"/>
        <v>0</v>
      </c>
      <c r="Y57" s="6">
        <f t="shared" si="60"/>
        <v>0</v>
      </c>
      <c r="Z57" s="6">
        <f t="shared" si="61"/>
        <v>0</v>
      </c>
      <c r="AA57" s="19" t="str">
        <f t="shared" si="62"/>
        <v/>
      </c>
      <c r="AB57" s="103"/>
      <c r="AC57" s="19"/>
      <c r="AD57" s="19">
        <f t="shared" si="63"/>
        <v>0</v>
      </c>
      <c r="AE57" s="19">
        <f t="shared" si="64"/>
        <v>0</v>
      </c>
      <c r="AF57" s="19">
        <f t="shared" si="65"/>
        <v>0</v>
      </c>
      <c r="AG57" s="168" t="str">
        <f t="shared" si="66"/>
        <v/>
      </c>
      <c r="AH57" s="19"/>
      <c r="AI57" s="6"/>
      <c r="AJ57" s="6"/>
      <c r="AK57" s="7"/>
      <c r="AL57" s="7">
        <f t="shared" si="67"/>
        <v>0</v>
      </c>
      <c r="AM57" s="7">
        <f t="shared" si="68"/>
        <v>0</v>
      </c>
      <c r="AN57" s="7" t="str">
        <f t="shared" si="69"/>
        <v/>
      </c>
      <c r="AO57" s="103">
        <v>27</v>
      </c>
      <c r="AP57" s="19">
        <v>3.5</v>
      </c>
      <c r="AQ57" s="104">
        <f t="shared" si="70"/>
        <v>50</v>
      </c>
      <c r="AR57" s="19">
        <f t="shared" si="71"/>
        <v>20</v>
      </c>
      <c r="AS57" s="19">
        <f t="shared" si="72"/>
        <v>0</v>
      </c>
      <c r="AT57" s="168">
        <f t="shared" si="73"/>
        <v>70</v>
      </c>
      <c r="AU57" s="36"/>
      <c r="AV57" s="34"/>
      <c r="AW57" s="104">
        <f t="shared" si="74"/>
        <v>0</v>
      </c>
      <c r="AX57" s="104">
        <f t="shared" si="75"/>
        <v>0</v>
      </c>
      <c r="AY57" s="104">
        <f t="shared" si="76"/>
        <v>0</v>
      </c>
      <c r="AZ57" s="105" t="str">
        <f t="shared" si="77"/>
        <v/>
      </c>
      <c r="BA57" s="36"/>
      <c r="BB57" s="34"/>
      <c r="BC57" s="104">
        <f t="shared" si="78"/>
        <v>0</v>
      </c>
      <c r="BD57" s="104">
        <f t="shared" si="79"/>
        <v>0</v>
      </c>
      <c r="BE57" s="104">
        <f t="shared" si="80"/>
        <v>0</v>
      </c>
      <c r="BF57" s="105" t="str">
        <f t="shared" si="81"/>
        <v/>
      </c>
      <c r="BG57" s="103"/>
      <c r="BH57" s="19"/>
      <c r="BI57" s="104">
        <f t="shared" si="82"/>
        <v>0</v>
      </c>
      <c r="BJ57" s="104">
        <f t="shared" si="83"/>
        <v>0</v>
      </c>
      <c r="BK57" s="104">
        <f t="shared" si="84"/>
        <v>0</v>
      </c>
      <c r="BL57" s="105" t="str">
        <f t="shared" si="85"/>
        <v/>
      </c>
      <c r="BO57" s="104">
        <f t="shared" si="86"/>
        <v>0</v>
      </c>
      <c r="BP57" s="104">
        <f t="shared" si="87"/>
        <v>0</v>
      </c>
      <c r="BQ57" s="104">
        <f t="shared" si="88"/>
        <v>0</v>
      </c>
      <c r="BR57" s="105" t="str">
        <f t="shared" si="89"/>
        <v/>
      </c>
    </row>
    <row r="58" spans="1:70" s="2" customFormat="1" ht="12.75" customHeight="1" x14ac:dyDescent="0.3">
      <c r="A58" s="32">
        <v>57</v>
      </c>
      <c r="B58" s="59" t="s">
        <v>167</v>
      </c>
      <c r="C58" s="59" t="s">
        <v>91</v>
      </c>
      <c r="D58" s="4">
        <v>2014</v>
      </c>
      <c r="E58" s="10">
        <f t="shared" si="45"/>
        <v>1</v>
      </c>
      <c r="F58" s="91" t="str">
        <f t="shared" si="46"/>
        <v/>
      </c>
      <c r="G58" s="151">
        <f t="shared" si="47"/>
        <v>66</v>
      </c>
      <c r="H58" s="91" t="str">
        <f t="shared" si="48"/>
        <v/>
      </c>
      <c r="I58" s="91" t="str">
        <f t="shared" si="49"/>
        <v/>
      </c>
      <c r="J58" s="91" t="str">
        <f t="shared" si="50"/>
        <v/>
      </c>
      <c r="K58" s="91" t="str">
        <f t="shared" si="51"/>
        <v/>
      </c>
      <c r="L58" s="91" t="str">
        <f t="shared" si="52"/>
        <v/>
      </c>
      <c r="M58" s="91" t="str">
        <f t="shared" si="53"/>
        <v/>
      </c>
      <c r="N58" s="116" t="str">
        <f t="shared" si="54"/>
        <v/>
      </c>
      <c r="O58" s="101">
        <f>IF(E58&lt;4,SUM(F58:N58),SUMPRODUCT(LARGE(F58:N58,{1;2;3;4})))</f>
        <v>66</v>
      </c>
      <c r="P58" s="103"/>
      <c r="Q58" s="104"/>
      <c r="R58" s="19">
        <f t="shared" si="55"/>
        <v>0</v>
      </c>
      <c r="S58" s="19">
        <f t="shared" si="56"/>
        <v>0</v>
      </c>
      <c r="T58" s="19">
        <f t="shared" si="57"/>
        <v>0</v>
      </c>
      <c r="U58" s="168" t="str">
        <f t="shared" si="58"/>
        <v/>
      </c>
      <c r="V58" s="104">
        <v>20</v>
      </c>
      <c r="W58" s="7">
        <v>5</v>
      </c>
      <c r="X58" s="7">
        <f t="shared" si="59"/>
        <v>46</v>
      </c>
      <c r="Y58" s="7">
        <f t="shared" si="60"/>
        <v>20</v>
      </c>
      <c r="Z58" s="7">
        <f t="shared" si="61"/>
        <v>0</v>
      </c>
      <c r="AA58" s="104">
        <f t="shared" si="62"/>
        <v>66</v>
      </c>
      <c r="AB58" s="103"/>
      <c r="AC58" s="19"/>
      <c r="AD58" s="19">
        <f t="shared" si="63"/>
        <v>0</v>
      </c>
      <c r="AE58" s="19">
        <f t="shared" si="64"/>
        <v>0</v>
      </c>
      <c r="AF58" s="19">
        <f t="shared" si="65"/>
        <v>0</v>
      </c>
      <c r="AG58" s="168" t="str">
        <f t="shared" si="66"/>
        <v/>
      </c>
      <c r="AH58" s="19"/>
      <c r="AI58" s="6"/>
      <c r="AJ58" s="6"/>
      <c r="AK58" s="7" t="str">
        <f>IF(AJ58=0,"",CEILING(100*AI58/AJ58,1))</f>
        <v/>
      </c>
      <c r="AL58" s="7">
        <f t="shared" si="67"/>
        <v>0</v>
      </c>
      <c r="AM58" s="7">
        <f t="shared" si="68"/>
        <v>0</v>
      </c>
      <c r="AN58" s="7" t="str">
        <f t="shared" si="69"/>
        <v/>
      </c>
      <c r="AO58" s="103"/>
      <c r="AP58" s="19"/>
      <c r="AQ58" s="104">
        <f t="shared" si="70"/>
        <v>0</v>
      </c>
      <c r="AR58" s="19">
        <f t="shared" si="71"/>
        <v>0</v>
      </c>
      <c r="AS58" s="19">
        <f t="shared" si="72"/>
        <v>0</v>
      </c>
      <c r="AT58" s="168" t="str">
        <f t="shared" si="73"/>
        <v/>
      </c>
      <c r="AU58" s="36"/>
      <c r="AV58" s="34"/>
      <c r="AW58" s="104">
        <f t="shared" si="74"/>
        <v>0</v>
      </c>
      <c r="AX58" s="104">
        <f t="shared" si="75"/>
        <v>0</v>
      </c>
      <c r="AY58" s="104">
        <f t="shared" si="76"/>
        <v>0</v>
      </c>
      <c r="AZ58" s="105" t="str">
        <f t="shared" si="77"/>
        <v/>
      </c>
      <c r="BA58" s="36"/>
      <c r="BB58" s="34"/>
      <c r="BC58" s="104">
        <f t="shared" si="78"/>
        <v>0</v>
      </c>
      <c r="BD58" s="104">
        <f t="shared" si="79"/>
        <v>0</v>
      </c>
      <c r="BE58" s="104">
        <f t="shared" si="80"/>
        <v>0</v>
      </c>
      <c r="BF58" s="105" t="str">
        <f t="shared" si="81"/>
        <v/>
      </c>
      <c r="BG58" s="103"/>
      <c r="BH58" s="19"/>
      <c r="BI58" s="104">
        <f t="shared" si="82"/>
        <v>0</v>
      </c>
      <c r="BJ58" s="104">
        <f t="shared" si="83"/>
        <v>0</v>
      </c>
      <c r="BK58" s="104">
        <f t="shared" si="84"/>
        <v>0</v>
      </c>
      <c r="BL58" s="105" t="str">
        <f t="shared" si="85"/>
        <v/>
      </c>
      <c r="BO58" s="104">
        <f t="shared" si="86"/>
        <v>0</v>
      </c>
      <c r="BP58" s="104">
        <f t="shared" si="87"/>
        <v>0</v>
      </c>
      <c r="BQ58" s="104">
        <f t="shared" si="88"/>
        <v>0</v>
      </c>
      <c r="BR58" s="105" t="str">
        <f t="shared" si="89"/>
        <v/>
      </c>
    </row>
    <row r="59" spans="1:70" s="2" customFormat="1" ht="12.75" customHeight="1" x14ac:dyDescent="0.3">
      <c r="A59" s="32">
        <v>58</v>
      </c>
      <c r="B59" s="58" t="s">
        <v>242</v>
      </c>
      <c r="C59" s="59" t="s">
        <v>41</v>
      </c>
      <c r="D59" s="4">
        <v>2014</v>
      </c>
      <c r="E59" s="10">
        <f t="shared" si="45"/>
        <v>1</v>
      </c>
      <c r="F59" s="91" t="str">
        <f t="shared" si="46"/>
        <v/>
      </c>
      <c r="G59" s="91" t="str">
        <f t="shared" si="47"/>
        <v/>
      </c>
      <c r="H59" s="91" t="str">
        <f t="shared" si="48"/>
        <v/>
      </c>
      <c r="I59" s="91" t="str">
        <f t="shared" si="49"/>
        <v/>
      </c>
      <c r="J59" s="91" t="str">
        <f t="shared" si="50"/>
        <v/>
      </c>
      <c r="K59" s="91" t="str">
        <f t="shared" si="51"/>
        <v/>
      </c>
      <c r="L59" s="91" t="str">
        <f t="shared" si="52"/>
        <v/>
      </c>
      <c r="M59" s="91">
        <f t="shared" si="53"/>
        <v>66</v>
      </c>
      <c r="N59" s="116" t="str">
        <f t="shared" si="54"/>
        <v/>
      </c>
      <c r="O59" s="101">
        <f>IF(E59&lt;4,SUM(F59:N59),SUMPRODUCT(LARGE(F59:N59,{1;2;3;4})))</f>
        <v>66</v>
      </c>
      <c r="P59" s="106"/>
      <c r="Q59" s="104"/>
      <c r="R59" s="104">
        <f t="shared" si="55"/>
        <v>0</v>
      </c>
      <c r="S59" s="104">
        <f t="shared" si="56"/>
        <v>0</v>
      </c>
      <c r="T59" s="104">
        <f t="shared" si="57"/>
        <v>0</v>
      </c>
      <c r="U59" s="105" t="str">
        <f t="shared" si="58"/>
        <v/>
      </c>
      <c r="V59" s="104"/>
      <c r="W59" s="7"/>
      <c r="X59" s="7">
        <f t="shared" si="59"/>
        <v>0</v>
      </c>
      <c r="Y59" s="6">
        <f t="shared" si="60"/>
        <v>0</v>
      </c>
      <c r="Z59" s="6">
        <f t="shared" si="61"/>
        <v>0</v>
      </c>
      <c r="AA59" s="19" t="str">
        <f t="shared" si="62"/>
        <v/>
      </c>
      <c r="AB59" s="106"/>
      <c r="AC59" s="104"/>
      <c r="AD59" s="104">
        <f t="shared" si="63"/>
        <v>0</v>
      </c>
      <c r="AE59" s="104">
        <f t="shared" si="64"/>
        <v>0</v>
      </c>
      <c r="AF59" s="104">
        <f t="shared" si="65"/>
        <v>0</v>
      </c>
      <c r="AG59" s="105" t="str">
        <f t="shared" si="66"/>
        <v/>
      </c>
      <c r="AH59" s="19"/>
      <c r="AI59" s="6"/>
      <c r="AJ59" s="6"/>
      <c r="AK59" s="7"/>
      <c r="AL59" s="7">
        <f t="shared" si="67"/>
        <v>0</v>
      </c>
      <c r="AM59" s="7">
        <f t="shared" si="68"/>
        <v>0</v>
      </c>
      <c r="AN59" s="7" t="str">
        <f t="shared" si="69"/>
        <v/>
      </c>
      <c r="AO59" s="106"/>
      <c r="AP59" s="104"/>
      <c r="AQ59" s="104">
        <f t="shared" si="70"/>
        <v>0</v>
      </c>
      <c r="AR59" s="104">
        <f t="shared" si="71"/>
        <v>0</v>
      </c>
      <c r="AS59" s="104">
        <f t="shared" si="72"/>
        <v>0</v>
      </c>
      <c r="AT59" s="105" t="str">
        <f t="shared" si="73"/>
        <v/>
      </c>
      <c r="AU59" s="36"/>
      <c r="AV59" s="34"/>
      <c r="AW59" s="104">
        <f t="shared" si="74"/>
        <v>0</v>
      </c>
      <c r="AX59" s="104">
        <f t="shared" si="75"/>
        <v>0</v>
      </c>
      <c r="AY59" s="104">
        <f t="shared" si="76"/>
        <v>0</v>
      </c>
      <c r="AZ59" s="105" t="str">
        <f t="shared" si="77"/>
        <v/>
      </c>
      <c r="BA59" s="36"/>
      <c r="BB59" s="34"/>
      <c r="BC59" s="104">
        <f t="shared" si="78"/>
        <v>0</v>
      </c>
      <c r="BD59" s="104">
        <f t="shared" si="79"/>
        <v>0</v>
      </c>
      <c r="BE59" s="104">
        <f t="shared" si="80"/>
        <v>0</v>
      </c>
      <c r="BF59" s="105" t="str">
        <f t="shared" si="81"/>
        <v/>
      </c>
      <c r="BG59" s="103">
        <v>13</v>
      </c>
      <c r="BH59" s="19">
        <v>5</v>
      </c>
      <c r="BI59" s="104">
        <f t="shared" si="82"/>
        <v>46</v>
      </c>
      <c r="BJ59" s="104">
        <f t="shared" si="83"/>
        <v>20</v>
      </c>
      <c r="BK59" s="104">
        <f t="shared" si="84"/>
        <v>0</v>
      </c>
      <c r="BL59" s="105">
        <f t="shared" si="85"/>
        <v>66</v>
      </c>
      <c r="BO59" s="104">
        <f t="shared" si="86"/>
        <v>0</v>
      </c>
      <c r="BP59" s="104">
        <f t="shared" si="87"/>
        <v>0</v>
      </c>
      <c r="BQ59" s="104">
        <f t="shared" si="88"/>
        <v>0</v>
      </c>
      <c r="BR59" s="105" t="str">
        <f t="shared" si="89"/>
        <v/>
      </c>
    </row>
    <row r="60" spans="1:70" ht="12.75" customHeight="1" x14ac:dyDescent="0.3">
      <c r="A60" s="32">
        <v>59</v>
      </c>
      <c r="B60" s="59" t="s">
        <v>68</v>
      </c>
      <c r="C60" s="58" t="s">
        <v>88</v>
      </c>
      <c r="D60" s="4">
        <v>2014</v>
      </c>
      <c r="E60" s="10">
        <f t="shared" si="45"/>
        <v>1</v>
      </c>
      <c r="F60" s="151">
        <f t="shared" si="46"/>
        <v>63</v>
      </c>
      <c r="G60" s="91" t="str">
        <f t="shared" si="47"/>
        <v/>
      </c>
      <c r="H60" s="91" t="str">
        <f t="shared" si="48"/>
        <v/>
      </c>
      <c r="I60" s="91" t="str">
        <f t="shared" si="49"/>
        <v/>
      </c>
      <c r="J60" s="91" t="str">
        <f t="shared" si="50"/>
        <v/>
      </c>
      <c r="K60" s="91" t="str">
        <f t="shared" si="51"/>
        <v/>
      </c>
      <c r="L60" s="91" t="str">
        <f t="shared" si="52"/>
        <v/>
      </c>
      <c r="M60" s="91" t="str">
        <f t="shared" si="53"/>
        <v/>
      </c>
      <c r="N60" s="116" t="str">
        <f t="shared" si="54"/>
        <v/>
      </c>
      <c r="O60" s="101">
        <f>IF(E60&lt;4,SUM(F60:N60),SUMPRODUCT(LARGE(F60:N60,{1;2;3;4})))</f>
        <v>63</v>
      </c>
      <c r="P60" s="103">
        <v>27</v>
      </c>
      <c r="Q60" s="19">
        <v>3</v>
      </c>
      <c r="R60" s="19">
        <f t="shared" si="55"/>
        <v>43</v>
      </c>
      <c r="S60" s="19">
        <f t="shared" si="56"/>
        <v>20</v>
      </c>
      <c r="T60" s="19">
        <f t="shared" si="57"/>
        <v>0</v>
      </c>
      <c r="U60" s="168">
        <f t="shared" si="58"/>
        <v>63</v>
      </c>
      <c r="V60" s="104"/>
      <c r="W60" s="7"/>
      <c r="X60" s="7">
        <f t="shared" si="59"/>
        <v>0</v>
      </c>
      <c r="Y60" s="6">
        <f t="shared" si="60"/>
        <v>0</v>
      </c>
      <c r="Z60" s="6">
        <f t="shared" si="61"/>
        <v>0</v>
      </c>
      <c r="AA60" s="19" t="str">
        <f t="shared" si="62"/>
        <v/>
      </c>
      <c r="AB60" s="103"/>
      <c r="AC60" s="19"/>
      <c r="AD60" s="19">
        <f t="shared" si="63"/>
        <v>0</v>
      </c>
      <c r="AE60" s="19">
        <f t="shared" si="64"/>
        <v>0</v>
      </c>
      <c r="AF60" s="19">
        <f t="shared" si="65"/>
        <v>0</v>
      </c>
      <c r="AG60" s="168" t="str">
        <f t="shared" si="66"/>
        <v/>
      </c>
      <c r="AH60" s="19"/>
      <c r="AI60" s="6"/>
      <c r="AJ60" s="6"/>
      <c r="AK60" s="7" t="str">
        <f>IF(AJ60=0,"",CEILING(100*AI60/AJ60,1))</f>
        <v/>
      </c>
      <c r="AL60" s="7">
        <f t="shared" si="67"/>
        <v>0</v>
      </c>
      <c r="AM60" s="7">
        <f t="shared" si="68"/>
        <v>0</v>
      </c>
      <c r="AN60" s="7" t="str">
        <f t="shared" si="69"/>
        <v/>
      </c>
      <c r="AO60" s="103"/>
      <c r="AP60" s="19"/>
      <c r="AQ60" s="104">
        <f t="shared" si="70"/>
        <v>0</v>
      </c>
      <c r="AR60" s="19">
        <f t="shared" si="71"/>
        <v>0</v>
      </c>
      <c r="AS60" s="19">
        <f t="shared" si="72"/>
        <v>0</v>
      </c>
      <c r="AT60" s="168" t="str">
        <f t="shared" si="73"/>
        <v/>
      </c>
      <c r="AU60" s="36"/>
      <c r="AV60" s="34"/>
      <c r="AW60" s="104">
        <f t="shared" si="74"/>
        <v>0</v>
      </c>
      <c r="AX60" s="104">
        <f t="shared" si="75"/>
        <v>0</v>
      </c>
      <c r="AY60" s="104">
        <f t="shared" si="76"/>
        <v>0</v>
      </c>
      <c r="AZ60" s="105" t="str">
        <f t="shared" si="77"/>
        <v/>
      </c>
      <c r="BA60" s="36"/>
      <c r="BB60" s="34"/>
      <c r="BC60" s="104">
        <f t="shared" si="78"/>
        <v>0</v>
      </c>
      <c r="BD60" s="104">
        <f t="shared" si="79"/>
        <v>0</v>
      </c>
      <c r="BE60" s="104">
        <f t="shared" si="80"/>
        <v>0</v>
      </c>
      <c r="BF60" s="105" t="str">
        <f t="shared" si="81"/>
        <v/>
      </c>
      <c r="BG60" s="103"/>
      <c r="BH60" s="19"/>
      <c r="BI60" s="104">
        <f t="shared" si="82"/>
        <v>0</v>
      </c>
      <c r="BJ60" s="104">
        <f t="shared" si="83"/>
        <v>0</v>
      </c>
      <c r="BK60" s="104">
        <f t="shared" si="84"/>
        <v>0</v>
      </c>
      <c r="BL60" s="105" t="str">
        <f t="shared" si="85"/>
        <v/>
      </c>
      <c r="BM60" s="2"/>
      <c r="BN60" s="2"/>
      <c r="BO60" s="104">
        <f t="shared" si="86"/>
        <v>0</v>
      </c>
      <c r="BP60" s="104">
        <f t="shared" si="87"/>
        <v>0</v>
      </c>
      <c r="BQ60" s="104">
        <f t="shared" si="88"/>
        <v>0</v>
      </c>
      <c r="BR60" s="105" t="str">
        <f t="shared" si="89"/>
        <v/>
      </c>
    </row>
    <row r="61" spans="1:70" ht="12.75" customHeight="1" x14ac:dyDescent="0.3">
      <c r="A61" s="32">
        <v>60</v>
      </c>
      <c r="B61" s="58" t="s">
        <v>71</v>
      </c>
      <c r="C61" s="59" t="s">
        <v>47</v>
      </c>
      <c r="D61" s="4">
        <v>2014</v>
      </c>
      <c r="E61" s="10">
        <f t="shared" si="45"/>
        <v>1</v>
      </c>
      <c r="F61" s="151">
        <f t="shared" si="46"/>
        <v>63</v>
      </c>
      <c r="G61" s="91" t="str">
        <f t="shared" si="47"/>
        <v/>
      </c>
      <c r="H61" s="91" t="str">
        <f t="shared" si="48"/>
        <v/>
      </c>
      <c r="I61" s="91" t="str">
        <f t="shared" si="49"/>
        <v/>
      </c>
      <c r="J61" s="91" t="str">
        <f t="shared" si="50"/>
        <v/>
      </c>
      <c r="K61" s="91" t="str">
        <f t="shared" si="51"/>
        <v/>
      </c>
      <c r="L61" s="91" t="str">
        <f t="shared" si="52"/>
        <v/>
      </c>
      <c r="M61" s="91" t="str">
        <f t="shared" si="53"/>
        <v/>
      </c>
      <c r="N61" s="116" t="str">
        <f t="shared" si="54"/>
        <v/>
      </c>
      <c r="O61" s="101">
        <f>IF(E61&lt;4,SUM(F61:N61),SUMPRODUCT(LARGE(F61:N61,{1;2;3;4})))</f>
        <v>63</v>
      </c>
      <c r="P61" s="106">
        <v>30</v>
      </c>
      <c r="Q61" s="19">
        <v>3</v>
      </c>
      <c r="R61" s="19">
        <f t="shared" si="55"/>
        <v>43</v>
      </c>
      <c r="S61" s="19">
        <f t="shared" si="56"/>
        <v>20</v>
      </c>
      <c r="T61" s="19">
        <f t="shared" si="57"/>
        <v>0</v>
      </c>
      <c r="U61" s="168">
        <f t="shared" si="58"/>
        <v>63</v>
      </c>
      <c r="V61" s="19"/>
      <c r="W61" s="7"/>
      <c r="X61" s="7">
        <f t="shared" si="59"/>
        <v>0</v>
      </c>
      <c r="Y61" s="7">
        <f t="shared" si="60"/>
        <v>0</v>
      </c>
      <c r="Z61" s="7">
        <f t="shared" si="61"/>
        <v>0</v>
      </c>
      <c r="AA61" s="104" t="str">
        <f t="shared" si="62"/>
        <v/>
      </c>
      <c r="AB61" s="103"/>
      <c r="AC61" s="19"/>
      <c r="AD61" s="19">
        <f t="shared" si="63"/>
        <v>0</v>
      </c>
      <c r="AE61" s="19">
        <f t="shared" si="64"/>
        <v>0</v>
      </c>
      <c r="AF61" s="19">
        <f t="shared" si="65"/>
        <v>0</v>
      </c>
      <c r="AG61" s="168" t="str">
        <f t="shared" si="66"/>
        <v/>
      </c>
      <c r="AH61" s="19"/>
      <c r="AI61" s="6"/>
      <c r="AJ61" s="6"/>
      <c r="AK61" s="7"/>
      <c r="AL61" s="7">
        <f t="shared" si="67"/>
        <v>0</v>
      </c>
      <c r="AM61" s="7">
        <f t="shared" si="68"/>
        <v>0</v>
      </c>
      <c r="AN61" s="7" t="str">
        <f t="shared" si="69"/>
        <v/>
      </c>
      <c r="AO61" s="103"/>
      <c r="AP61" s="19"/>
      <c r="AQ61" s="104">
        <f t="shared" si="70"/>
        <v>0</v>
      </c>
      <c r="AR61" s="19">
        <f t="shared" si="71"/>
        <v>0</v>
      </c>
      <c r="AS61" s="19">
        <f t="shared" si="72"/>
        <v>0</v>
      </c>
      <c r="AT61" s="168" t="str">
        <f t="shared" si="73"/>
        <v/>
      </c>
      <c r="AU61" s="36"/>
      <c r="AV61" s="34"/>
      <c r="AW61" s="104">
        <f t="shared" si="74"/>
        <v>0</v>
      </c>
      <c r="AX61" s="104">
        <f t="shared" si="75"/>
        <v>0</v>
      </c>
      <c r="AY61" s="104">
        <f t="shared" si="76"/>
        <v>0</v>
      </c>
      <c r="AZ61" s="105" t="str">
        <f t="shared" si="77"/>
        <v/>
      </c>
      <c r="BA61" s="36"/>
      <c r="BB61" s="34"/>
      <c r="BC61" s="104">
        <f t="shared" si="78"/>
        <v>0</v>
      </c>
      <c r="BD61" s="104">
        <f t="shared" si="79"/>
        <v>0</v>
      </c>
      <c r="BE61" s="104">
        <f t="shared" si="80"/>
        <v>0</v>
      </c>
      <c r="BF61" s="105" t="str">
        <f t="shared" si="81"/>
        <v/>
      </c>
      <c r="BG61" s="103"/>
      <c r="BH61" s="19"/>
      <c r="BI61" s="104">
        <f t="shared" si="82"/>
        <v>0</v>
      </c>
      <c r="BJ61" s="104">
        <f t="shared" si="83"/>
        <v>0</v>
      </c>
      <c r="BK61" s="104">
        <f t="shared" si="84"/>
        <v>0</v>
      </c>
      <c r="BL61" s="105" t="str">
        <f t="shared" si="85"/>
        <v/>
      </c>
      <c r="BM61" s="2"/>
      <c r="BN61" s="2"/>
      <c r="BO61" s="104">
        <f t="shared" si="86"/>
        <v>0</v>
      </c>
      <c r="BP61" s="104">
        <f t="shared" si="87"/>
        <v>0</v>
      </c>
      <c r="BQ61" s="104">
        <f t="shared" si="88"/>
        <v>0</v>
      </c>
      <c r="BR61" s="105" t="str">
        <f t="shared" si="89"/>
        <v/>
      </c>
    </row>
    <row r="62" spans="1:70" ht="12.75" customHeight="1" x14ac:dyDescent="0.3">
      <c r="A62" s="32">
        <v>61</v>
      </c>
      <c r="B62" s="58" t="s">
        <v>77</v>
      </c>
      <c r="C62" s="58" t="s">
        <v>88</v>
      </c>
      <c r="D62" s="4">
        <v>2014</v>
      </c>
      <c r="E62" s="10">
        <f t="shared" si="45"/>
        <v>1</v>
      </c>
      <c r="F62" s="151">
        <f t="shared" si="46"/>
        <v>63</v>
      </c>
      <c r="G62" s="91" t="str">
        <f t="shared" si="47"/>
        <v/>
      </c>
      <c r="H62" s="91" t="str">
        <f t="shared" si="48"/>
        <v/>
      </c>
      <c r="I62" s="91" t="str">
        <f t="shared" si="49"/>
        <v/>
      </c>
      <c r="J62" s="91" t="str">
        <f t="shared" si="50"/>
        <v/>
      </c>
      <c r="K62" s="91" t="str">
        <f t="shared" si="51"/>
        <v/>
      </c>
      <c r="L62" s="91" t="str">
        <f t="shared" si="52"/>
        <v/>
      </c>
      <c r="M62" s="91" t="str">
        <f t="shared" si="53"/>
        <v/>
      </c>
      <c r="N62" s="116" t="str">
        <f t="shared" si="54"/>
        <v/>
      </c>
      <c r="O62" s="101">
        <f>IF(E62&lt;4,SUM(F62:N62),SUMPRODUCT(LARGE(F62:N62,{1;2;3;4})))</f>
        <v>63</v>
      </c>
      <c r="P62" s="106">
        <v>36</v>
      </c>
      <c r="Q62" s="19">
        <v>3</v>
      </c>
      <c r="R62" s="19">
        <f t="shared" si="55"/>
        <v>43</v>
      </c>
      <c r="S62" s="19">
        <f t="shared" si="56"/>
        <v>20</v>
      </c>
      <c r="T62" s="19">
        <f t="shared" si="57"/>
        <v>0</v>
      </c>
      <c r="U62" s="168">
        <f t="shared" si="58"/>
        <v>63</v>
      </c>
      <c r="V62" s="104"/>
      <c r="W62" s="7"/>
      <c r="X62" s="7">
        <f t="shared" si="59"/>
        <v>0</v>
      </c>
      <c r="Y62" s="6">
        <f t="shared" si="60"/>
        <v>0</v>
      </c>
      <c r="Z62" s="6">
        <f t="shared" si="61"/>
        <v>0</v>
      </c>
      <c r="AA62" s="19" t="str">
        <f t="shared" si="62"/>
        <v/>
      </c>
      <c r="AB62" s="103"/>
      <c r="AC62" s="19"/>
      <c r="AD62" s="19">
        <f t="shared" si="63"/>
        <v>0</v>
      </c>
      <c r="AE62" s="19">
        <f t="shared" si="64"/>
        <v>0</v>
      </c>
      <c r="AF62" s="19">
        <f t="shared" si="65"/>
        <v>0</v>
      </c>
      <c r="AG62" s="168" t="str">
        <f t="shared" si="66"/>
        <v/>
      </c>
      <c r="AH62" s="19"/>
      <c r="AI62" s="6"/>
      <c r="AJ62" s="6"/>
      <c r="AK62" s="7"/>
      <c r="AL62" s="7">
        <f t="shared" si="67"/>
        <v>0</v>
      </c>
      <c r="AM62" s="7">
        <f t="shared" si="68"/>
        <v>0</v>
      </c>
      <c r="AN62" s="7" t="str">
        <f t="shared" si="69"/>
        <v/>
      </c>
      <c r="AO62" s="103"/>
      <c r="AP62" s="19"/>
      <c r="AQ62" s="104">
        <f t="shared" si="70"/>
        <v>0</v>
      </c>
      <c r="AR62" s="19">
        <f t="shared" si="71"/>
        <v>0</v>
      </c>
      <c r="AS62" s="19">
        <f t="shared" si="72"/>
        <v>0</v>
      </c>
      <c r="AT62" s="168" t="str">
        <f t="shared" si="73"/>
        <v/>
      </c>
      <c r="AU62" s="36"/>
      <c r="AV62" s="34"/>
      <c r="AW62" s="104">
        <f t="shared" si="74"/>
        <v>0</v>
      </c>
      <c r="AX62" s="104">
        <f t="shared" si="75"/>
        <v>0</v>
      </c>
      <c r="AY62" s="104">
        <f t="shared" si="76"/>
        <v>0</v>
      </c>
      <c r="AZ62" s="105" t="str">
        <f t="shared" si="77"/>
        <v/>
      </c>
      <c r="BA62" s="36"/>
      <c r="BB62" s="34"/>
      <c r="BC62" s="104">
        <f t="shared" si="78"/>
        <v>0</v>
      </c>
      <c r="BD62" s="104">
        <f t="shared" si="79"/>
        <v>0</v>
      </c>
      <c r="BE62" s="104">
        <f t="shared" si="80"/>
        <v>0</v>
      </c>
      <c r="BF62" s="105" t="str">
        <f t="shared" si="81"/>
        <v/>
      </c>
      <c r="BG62" s="103"/>
      <c r="BH62" s="19"/>
      <c r="BI62" s="104">
        <f t="shared" si="82"/>
        <v>0</v>
      </c>
      <c r="BJ62" s="104">
        <f t="shared" si="83"/>
        <v>0</v>
      </c>
      <c r="BK62" s="104">
        <f t="shared" si="84"/>
        <v>0</v>
      </c>
      <c r="BL62" s="105" t="str">
        <f t="shared" si="85"/>
        <v/>
      </c>
      <c r="BO62" s="104">
        <f t="shared" si="86"/>
        <v>0</v>
      </c>
      <c r="BP62" s="104">
        <f t="shared" si="87"/>
        <v>0</v>
      </c>
      <c r="BQ62" s="104">
        <f t="shared" si="88"/>
        <v>0</v>
      </c>
      <c r="BR62" s="105" t="str">
        <f t="shared" si="89"/>
        <v/>
      </c>
    </row>
    <row r="63" spans="1:70" ht="12.75" customHeight="1" x14ac:dyDescent="0.3">
      <c r="A63" s="32">
        <v>62</v>
      </c>
      <c r="B63" s="59" t="s">
        <v>200</v>
      </c>
      <c r="C63" s="59" t="s">
        <v>47</v>
      </c>
      <c r="D63" s="4">
        <v>2014</v>
      </c>
      <c r="E63" s="10">
        <f t="shared" si="45"/>
        <v>1</v>
      </c>
      <c r="F63" s="91" t="str">
        <f t="shared" si="46"/>
        <v/>
      </c>
      <c r="G63" s="91" t="str">
        <f t="shared" si="47"/>
        <v/>
      </c>
      <c r="H63" s="91" t="str">
        <f t="shared" si="48"/>
        <v/>
      </c>
      <c r="I63" s="91" t="str">
        <f t="shared" si="49"/>
        <v/>
      </c>
      <c r="J63" s="91">
        <f t="shared" si="50"/>
        <v>63</v>
      </c>
      <c r="K63" s="91" t="str">
        <f t="shared" si="51"/>
        <v/>
      </c>
      <c r="L63" s="91" t="str">
        <f t="shared" si="52"/>
        <v/>
      </c>
      <c r="M63" s="91" t="str">
        <f t="shared" si="53"/>
        <v/>
      </c>
      <c r="N63" s="116" t="str">
        <f t="shared" si="54"/>
        <v/>
      </c>
      <c r="O63" s="101">
        <f>IF(E63&lt;4,SUM(F63:N63),SUMPRODUCT(LARGE(F63:N63,{1;2;3;4})))</f>
        <v>63</v>
      </c>
      <c r="P63" s="106"/>
      <c r="Q63" s="104"/>
      <c r="R63" s="104">
        <f t="shared" si="55"/>
        <v>0</v>
      </c>
      <c r="S63" s="104">
        <f t="shared" si="56"/>
        <v>0</v>
      </c>
      <c r="T63" s="104">
        <f t="shared" si="57"/>
        <v>0</v>
      </c>
      <c r="U63" s="105" t="str">
        <f t="shared" si="58"/>
        <v/>
      </c>
      <c r="V63" s="104"/>
      <c r="W63" s="7"/>
      <c r="X63" s="7">
        <f t="shared" si="59"/>
        <v>0</v>
      </c>
      <c r="Y63" s="6">
        <f t="shared" si="60"/>
        <v>0</v>
      </c>
      <c r="Z63" s="6">
        <f t="shared" si="61"/>
        <v>0</v>
      </c>
      <c r="AA63" s="19" t="str">
        <f t="shared" si="62"/>
        <v/>
      </c>
      <c r="AB63" s="106"/>
      <c r="AC63" s="104"/>
      <c r="AD63" s="104">
        <f t="shared" si="63"/>
        <v>0</v>
      </c>
      <c r="AE63" s="104">
        <f t="shared" si="64"/>
        <v>0</v>
      </c>
      <c r="AF63" s="104">
        <f t="shared" si="65"/>
        <v>0</v>
      </c>
      <c r="AG63" s="105" t="str">
        <f t="shared" si="66"/>
        <v/>
      </c>
      <c r="AH63" s="19"/>
      <c r="AI63" s="6"/>
      <c r="AJ63" s="6"/>
      <c r="AK63" s="7"/>
      <c r="AL63" s="7">
        <f t="shared" si="67"/>
        <v>0</v>
      </c>
      <c r="AM63" s="7">
        <f t="shared" si="68"/>
        <v>0</v>
      </c>
      <c r="AN63" s="7" t="str">
        <f t="shared" si="69"/>
        <v/>
      </c>
      <c r="AO63" s="106">
        <v>30</v>
      </c>
      <c r="AP63" s="104">
        <v>3</v>
      </c>
      <c r="AQ63" s="104">
        <f t="shared" si="70"/>
        <v>43</v>
      </c>
      <c r="AR63" s="104">
        <f t="shared" si="71"/>
        <v>20</v>
      </c>
      <c r="AS63" s="104">
        <f t="shared" si="72"/>
        <v>0</v>
      </c>
      <c r="AT63" s="105">
        <f t="shared" si="73"/>
        <v>63</v>
      </c>
      <c r="AU63" s="36"/>
      <c r="AV63" s="34"/>
      <c r="AW63" s="104">
        <f t="shared" si="74"/>
        <v>0</v>
      </c>
      <c r="AX63" s="104">
        <f t="shared" si="75"/>
        <v>0</v>
      </c>
      <c r="AY63" s="104">
        <f t="shared" si="76"/>
        <v>0</v>
      </c>
      <c r="AZ63" s="105" t="str">
        <f t="shared" si="77"/>
        <v/>
      </c>
      <c r="BA63" s="36"/>
      <c r="BB63" s="34"/>
      <c r="BC63" s="104">
        <f t="shared" si="78"/>
        <v>0</v>
      </c>
      <c r="BD63" s="104">
        <f t="shared" si="79"/>
        <v>0</v>
      </c>
      <c r="BE63" s="104">
        <f t="shared" si="80"/>
        <v>0</v>
      </c>
      <c r="BF63" s="105" t="str">
        <f t="shared" si="81"/>
        <v/>
      </c>
      <c r="BG63" s="103"/>
      <c r="BH63" s="19"/>
      <c r="BI63" s="104">
        <f t="shared" si="82"/>
        <v>0</v>
      </c>
      <c r="BJ63" s="104">
        <f t="shared" si="83"/>
        <v>0</v>
      </c>
      <c r="BK63" s="104">
        <f t="shared" si="84"/>
        <v>0</v>
      </c>
      <c r="BL63" s="105" t="str">
        <f t="shared" si="85"/>
        <v/>
      </c>
      <c r="BO63" s="104">
        <f t="shared" si="86"/>
        <v>0</v>
      </c>
      <c r="BP63" s="104">
        <f t="shared" si="87"/>
        <v>0</v>
      </c>
      <c r="BQ63" s="104">
        <f t="shared" si="88"/>
        <v>0</v>
      </c>
      <c r="BR63" s="105" t="str">
        <f t="shared" si="89"/>
        <v/>
      </c>
    </row>
    <row r="64" spans="1:70" ht="12.75" customHeight="1" x14ac:dyDescent="0.3">
      <c r="A64" s="32">
        <v>63</v>
      </c>
      <c r="B64" s="58" t="s">
        <v>201</v>
      </c>
      <c r="C64" s="59" t="s">
        <v>41</v>
      </c>
      <c r="D64" s="4">
        <v>2018</v>
      </c>
      <c r="E64" s="10">
        <f t="shared" si="45"/>
        <v>1</v>
      </c>
      <c r="F64" s="91" t="str">
        <f t="shared" si="46"/>
        <v/>
      </c>
      <c r="G64" s="91" t="str">
        <f t="shared" si="47"/>
        <v/>
      </c>
      <c r="H64" s="91" t="str">
        <f t="shared" si="48"/>
        <v/>
      </c>
      <c r="I64" s="91" t="str">
        <f t="shared" si="49"/>
        <v/>
      </c>
      <c r="J64" s="91">
        <f t="shared" si="50"/>
        <v>63</v>
      </c>
      <c r="K64" s="91" t="str">
        <f t="shared" si="51"/>
        <v/>
      </c>
      <c r="L64" s="91" t="str">
        <f t="shared" si="52"/>
        <v/>
      </c>
      <c r="M64" s="91" t="str">
        <f t="shared" si="53"/>
        <v/>
      </c>
      <c r="N64" s="116" t="str">
        <f t="shared" si="54"/>
        <v/>
      </c>
      <c r="O64" s="101">
        <f>IF(E64&lt;4,SUM(F64:N64),SUMPRODUCT(LARGE(F64:N64,{1;2;3;4})))</f>
        <v>63</v>
      </c>
      <c r="P64" s="103"/>
      <c r="Q64" s="19"/>
      <c r="R64" s="19">
        <f t="shared" si="55"/>
        <v>0</v>
      </c>
      <c r="S64" s="19">
        <f t="shared" si="56"/>
        <v>0</v>
      </c>
      <c r="T64" s="19">
        <f t="shared" si="57"/>
        <v>0</v>
      </c>
      <c r="U64" s="168" t="str">
        <f t="shared" si="58"/>
        <v/>
      </c>
      <c r="V64" s="104"/>
      <c r="W64" s="7"/>
      <c r="X64" s="7">
        <f t="shared" si="59"/>
        <v>0</v>
      </c>
      <c r="Y64" s="6">
        <f t="shared" si="60"/>
        <v>0</v>
      </c>
      <c r="Z64" s="6">
        <f t="shared" si="61"/>
        <v>0</v>
      </c>
      <c r="AA64" s="19" t="str">
        <f t="shared" si="62"/>
        <v/>
      </c>
      <c r="AB64" s="103"/>
      <c r="AC64" s="19"/>
      <c r="AD64" s="19">
        <f t="shared" si="63"/>
        <v>0</v>
      </c>
      <c r="AE64" s="19">
        <f t="shared" si="64"/>
        <v>0</v>
      </c>
      <c r="AF64" s="19">
        <f t="shared" si="65"/>
        <v>0</v>
      </c>
      <c r="AG64" s="168" t="str">
        <f t="shared" si="66"/>
        <v/>
      </c>
      <c r="AH64" s="19"/>
      <c r="AI64" s="6"/>
      <c r="AJ64" s="6"/>
      <c r="AK64" s="7"/>
      <c r="AL64" s="7">
        <f t="shared" si="67"/>
        <v>0</v>
      </c>
      <c r="AM64" s="7">
        <f t="shared" si="68"/>
        <v>0</v>
      </c>
      <c r="AN64" s="7" t="str">
        <f t="shared" si="69"/>
        <v/>
      </c>
      <c r="AO64" s="103">
        <v>31</v>
      </c>
      <c r="AP64" s="19">
        <v>3</v>
      </c>
      <c r="AQ64" s="104">
        <f t="shared" si="70"/>
        <v>43</v>
      </c>
      <c r="AR64" s="19">
        <f t="shared" si="71"/>
        <v>20</v>
      </c>
      <c r="AS64" s="19">
        <f t="shared" si="72"/>
        <v>0</v>
      </c>
      <c r="AT64" s="168">
        <f t="shared" si="73"/>
        <v>63</v>
      </c>
      <c r="AU64" s="36"/>
      <c r="AV64" s="34"/>
      <c r="AW64" s="104">
        <f t="shared" si="74"/>
        <v>0</v>
      </c>
      <c r="AX64" s="104">
        <f t="shared" si="75"/>
        <v>0</v>
      </c>
      <c r="AY64" s="104">
        <f t="shared" si="76"/>
        <v>0</v>
      </c>
      <c r="AZ64" s="105" t="str">
        <f t="shared" si="77"/>
        <v/>
      </c>
      <c r="BA64" s="36"/>
      <c r="BB64" s="34"/>
      <c r="BC64" s="104">
        <f t="shared" si="78"/>
        <v>0</v>
      </c>
      <c r="BD64" s="104">
        <f t="shared" si="79"/>
        <v>0</v>
      </c>
      <c r="BE64" s="104">
        <f t="shared" si="80"/>
        <v>0</v>
      </c>
      <c r="BF64" s="105" t="str">
        <f t="shared" si="81"/>
        <v/>
      </c>
      <c r="BG64" s="103"/>
      <c r="BH64" s="19"/>
      <c r="BI64" s="104">
        <f t="shared" si="82"/>
        <v>0</v>
      </c>
      <c r="BJ64" s="104">
        <f t="shared" si="83"/>
        <v>0</v>
      </c>
      <c r="BK64" s="104">
        <f t="shared" si="84"/>
        <v>0</v>
      </c>
      <c r="BL64" s="105" t="str">
        <f t="shared" si="85"/>
        <v/>
      </c>
      <c r="BO64" s="104">
        <f t="shared" si="86"/>
        <v>0</v>
      </c>
      <c r="BP64" s="104">
        <f t="shared" si="87"/>
        <v>0</v>
      </c>
      <c r="BQ64" s="104">
        <f t="shared" si="88"/>
        <v>0</v>
      </c>
      <c r="BR64" s="105" t="str">
        <f t="shared" si="89"/>
        <v/>
      </c>
    </row>
    <row r="65" spans="1:70" ht="12.75" customHeight="1" x14ac:dyDescent="0.3">
      <c r="A65" s="32">
        <v>64</v>
      </c>
      <c r="B65" s="58" t="s">
        <v>202</v>
      </c>
      <c r="C65" s="61" t="s">
        <v>47</v>
      </c>
      <c r="D65" s="53">
        <v>2016</v>
      </c>
      <c r="E65" s="10">
        <f t="shared" si="45"/>
        <v>1</v>
      </c>
      <c r="F65" s="91" t="str">
        <f t="shared" si="46"/>
        <v/>
      </c>
      <c r="G65" s="91" t="str">
        <f t="shared" si="47"/>
        <v/>
      </c>
      <c r="H65" s="91" t="str">
        <f t="shared" si="48"/>
        <v/>
      </c>
      <c r="I65" s="91" t="str">
        <f t="shared" si="49"/>
        <v/>
      </c>
      <c r="J65" s="91">
        <f t="shared" si="50"/>
        <v>63</v>
      </c>
      <c r="K65" s="91" t="str">
        <f t="shared" si="51"/>
        <v/>
      </c>
      <c r="L65" s="91" t="str">
        <f t="shared" si="52"/>
        <v/>
      </c>
      <c r="M65" s="91" t="str">
        <f t="shared" si="53"/>
        <v/>
      </c>
      <c r="N65" s="116" t="str">
        <f t="shared" si="54"/>
        <v/>
      </c>
      <c r="O65" s="101">
        <f>IF(E65&lt;4,SUM(F65:N65),SUMPRODUCT(LARGE(F65:N65,{1;2;3;4})))</f>
        <v>63</v>
      </c>
      <c r="P65" s="103"/>
      <c r="Q65" s="19"/>
      <c r="R65" s="19">
        <f t="shared" si="55"/>
        <v>0</v>
      </c>
      <c r="S65" s="19">
        <f t="shared" si="56"/>
        <v>0</v>
      </c>
      <c r="T65" s="19">
        <f t="shared" si="57"/>
        <v>0</v>
      </c>
      <c r="U65" s="168" t="str">
        <f t="shared" si="58"/>
        <v/>
      </c>
      <c r="V65" s="104"/>
      <c r="W65" s="7"/>
      <c r="X65" s="7">
        <f t="shared" si="59"/>
        <v>0</v>
      </c>
      <c r="Y65" s="6">
        <f t="shared" si="60"/>
        <v>0</v>
      </c>
      <c r="Z65" s="6">
        <f t="shared" si="61"/>
        <v>0</v>
      </c>
      <c r="AA65" s="19" t="str">
        <f t="shared" si="62"/>
        <v/>
      </c>
      <c r="AB65" s="103"/>
      <c r="AC65" s="19"/>
      <c r="AD65" s="19">
        <f t="shared" si="63"/>
        <v>0</v>
      </c>
      <c r="AE65" s="19">
        <f t="shared" si="64"/>
        <v>0</v>
      </c>
      <c r="AF65" s="19">
        <f t="shared" si="65"/>
        <v>0</v>
      </c>
      <c r="AG65" s="168" t="str">
        <f t="shared" si="66"/>
        <v/>
      </c>
      <c r="AH65" s="19"/>
      <c r="AI65" s="6"/>
      <c r="AJ65" s="6"/>
      <c r="AK65" s="7"/>
      <c r="AL65" s="7">
        <f t="shared" si="67"/>
        <v>0</v>
      </c>
      <c r="AM65" s="7">
        <f t="shared" si="68"/>
        <v>0</v>
      </c>
      <c r="AN65" s="7" t="str">
        <f t="shared" si="69"/>
        <v/>
      </c>
      <c r="AO65" s="103">
        <v>33</v>
      </c>
      <c r="AP65" s="19">
        <v>3</v>
      </c>
      <c r="AQ65" s="104">
        <f t="shared" si="70"/>
        <v>43</v>
      </c>
      <c r="AR65" s="19">
        <f t="shared" si="71"/>
        <v>20</v>
      </c>
      <c r="AS65" s="19">
        <f t="shared" si="72"/>
        <v>0</v>
      </c>
      <c r="AT65" s="168">
        <f t="shared" si="73"/>
        <v>63</v>
      </c>
      <c r="AU65" s="36"/>
      <c r="AV65" s="34"/>
      <c r="AW65" s="104">
        <f t="shared" si="74"/>
        <v>0</v>
      </c>
      <c r="AX65" s="104">
        <f t="shared" si="75"/>
        <v>0</v>
      </c>
      <c r="AY65" s="104">
        <f t="shared" si="76"/>
        <v>0</v>
      </c>
      <c r="AZ65" s="105" t="str">
        <f t="shared" si="77"/>
        <v/>
      </c>
      <c r="BA65" s="36"/>
      <c r="BB65" s="34"/>
      <c r="BC65" s="104">
        <f t="shared" si="78"/>
        <v>0</v>
      </c>
      <c r="BD65" s="104">
        <f t="shared" si="79"/>
        <v>0</v>
      </c>
      <c r="BE65" s="104">
        <f t="shared" si="80"/>
        <v>0</v>
      </c>
      <c r="BF65" s="105" t="str">
        <f t="shared" si="81"/>
        <v/>
      </c>
      <c r="BG65" s="103"/>
      <c r="BH65" s="19"/>
      <c r="BI65" s="104">
        <f t="shared" si="82"/>
        <v>0</v>
      </c>
      <c r="BJ65" s="104">
        <f t="shared" si="83"/>
        <v>0</v>
      </c>
      <c r="BK65" s="104">
        <f t="shared" si="84"/>
        <v>0</v>
      </c>
      <c r="BL65" s="105" t="str">
        <f t="shared" si="85"/>
        <v/>
      </c>
      <c r="BO65" s="104">
        <f t="shared" si="86"/>
        <v>0</v>
      </c>
      <c r="BP65" s="104">
        <f t="shared" si="87"/>
        <v>0</v>
      </c>
      <c r="BQ65" s="104">
        <f t="shared" si="88"/>
        <v>0</v>
      </c>
      <c r="BR65" s="105" t="str">
        <f t="shared" si="89"/>
        <v/>
      </c>
    </row>
    <row r="66" spans="1:70" ht="12.75" customHeight="1" x14ac:dyDescent="0.3">
      <c r="A66" s="32">
        <v>65</v>
      </c>
      <c r="B66" s="58" t="s">
        <v>203</v>
      </c>
      <c r="C66" s="59" t="s">
        <v>91</v>
      </c>
      <c r="D66" s="4">
        <v>2016</v>
      </c>
      <c r="E66" s="10">
        <f t="shared" si="45"/>
        <v>1</v>
      </c>
      <c r="F66" s="91" t="str">
        <f t="shared" si="46"/>
        <v/>
      </c>
      <c r="G66" s="91" t="str">
        <f t="shared" si="47"/>
        <v/>
      </c>
      <c r="H66" s="91" t="str">
        <f t="shared" si="48"/>
        <v/>
      </c>
      <c r="I66" s="91" t="str">
        <f t="shared" si="49"/>
        <v/>
      </c>
      <c r="J66" s="91">
        <f t="shared" si="50"/>
        <v>63</v>
      </c>
      <c r="K66" s="91" t="str">
        <f t="shared" si="51"/>
        <v/>
      </c>
      <c r="L66" s="91" t="str">
        <f t="shared" si="52"/>
        <v/>
      </c>
      <c r="M66" s="91" t="str">
        <f t="shared" si="53"/>
        <v/>
      </c>
      <c r="N66" s="116" t="str">
        <f t="shared" si="54"/>
        <v/>
      </c>
      <c r="O66" s="101">
        <f>IF(E66&lt;4,SUM(F66:N66),SUMPRODUCT(LARGE(F66:N66,{1;2;3;4})))</f>
        <v>63</v>
      </c>
      <c r="P66" s="169"/>
      <c r="Q66" s="7"/>
      <c r="R66" s="104">
        <f t="shared" si="55"/>
        <v>0</v>
      </c>
      <c r="S66" s="104">
        <f t="shared" si="56"/>
        <v>0</v>
      </c>
      <c r="T66" s="104">
        <f t="shared" si="57"/>
        <v>0</v>
      </c>
      <c r="U66" s="105" t="str">
        <f t="shared" si="58"/>
        <v/>
      </c>
      <c r="V66" s="104"/>
      <c r="W66" s="7"/>
      <c r="X66" s="7">
        <f t="shared" si="59"/>
        <v>0</v>
      </c>
      <c r="Y66" s="6">
        <f t="shared" si="60"/>
        <v>0</v>
      </c>
      <c r="Z66" s="6">
        <f t="shared" si="61"/>
        <v>0</v>
      </c>
      <c r="AA66" s="19" t="str">
        <f t="shared" si="62"/>
        <v/>
      </c>
      <c r="AB66" s="106"/>
      <c r="AC66" s="104"/>
      <c r="AD66" s="104">
        <f t="shared" si="63"/>
        <v>0</v>
      </c>
      <c r="AE66" s="104">
        <f t="shared" si="64"/>
        <v>0</v>
      </c>
      <c r="AF66" s="104">
        <f t="shared" si="65"/>
        <v>0</v>
      </c>
      <c r="AG66" s="105" t="str">
        <f t="shared" si="66"/>
        <v/>
      </c>
      <c r="AH66" s="104"/>
      <c r="AI66" s="7"/>
      <c r="AJ66" s="7"/>
      <c r="AK66" s="7"/>
      <c r="AL66" s="7">
        <f t="shared" si="67"/>
        <v>0</v>
      </c>
      <c r="AM66" s="7">
        <f t="shared" si="68"/>
        <v>0</v>
      </c>
      <c r="AN66" s="7" t="str">
        <f t="shared" si="69"/>
        <v/>
      </c>
      <c r="AO66" s="106">
        <v>38</v>
      </c>
      <c r="AP66" s="104">
        <v>3</v>
      </c>
      <c r="AQ66" s="104">
        <f t="shared" si="70"/>
        <v>43</v>
      </c>
      <c r="AR66" s="104">
        <f t="shared" si="71"/>
        <v>20</v>
      </c>
      <c r="AS66" s="104">
        <f t="shared" si="72"/>
        <v>0</v>
      </c>
      <c r="AT66" s="105">
        <f t="shared" si="73"/>
        <v>63</v>
      </c>
      <c r="AU66" s="42"/>
      <c r="AV66" s="37"/>
      <c r="AW66" s="104">
        <f t="shared" si="74"/>
        <v>0</v>
      </c>
      <c r="AX66" s="104">
        <f t="shared" si="75"/>
        <v>0</v>
      </c>
      <c r="AY66" s="104">
        <f t="shared" si="76"/>
        <v>0</v>
      </c>
      <c r="AZ66" s="105" t="str">
        <f t="shared" si="77"/>
        <v/>
      </c>
      <c r="BA66" s="42"/>
      <c r="BB66" s="37"/>
      <c r="BC66" s="104">
        <f t="shared" si="78"/>
        <v>0</v>
      </c>
      <c r="BD66" s="104">
        <f t="shared" si="79"/>
        <v>0</v>
      </c>
      <c r="BE66" s="104">
        <f t="shared" si="80"/>
        <v>0</v>
      </c>
      <c r="BF66" s="105" t="str">
        <f t="shared" si="81"/>
        <v/>
      </c>
      <c r="BG66" s="106"/>
      <c r="BH66" s="104"/>
      <c r="BI66" s="104">
        <f t="shared" si="82"/>
        <v>0</v>
      </c>
      <c r="BJ66" s="104">
        <f t="shared" si="83"/>
        <v>0</v>
      </c>
      <c r="BK66" s="104">
        <f t="shared" si="84"/>
        <v>0</v>
      </c>
      <c r="BL66" s="105" t="str">
        <f t="shared" si="85"/>
        <v/>
      </c>
      <c r="BO66" s="104">
        <f t="shared" si="86"/>
        <v>0</v>
      </c>
      <c r="BP66" s="104">
        <f t="shared" si="87"/>
        <v>0</v>
      </c>
      <c r="BQ66" s="104">
        <f t="shared" si="88"/>
        <v>0</v>
      </c>
      <c r="BR66" s="105" t="str">
        <f t="shared" si="89"/>
        <v/>
      </c>
    </row>
    <row r="67" spans="1:70" ht="12.75" customHeight="1" x14ac:dyDescent="0.3">
      <c r="A67" s="32">
        <v>66</v>
      </c>
      <c r="B67" s="58" t="s">
        <v>204</v>
      </c>
      <c r="C67" s="58" t="s">
        <v>87</v>
      </c>
      <c r="D67" s="4">
        <v>2017</v>
      </c>
      <c r="E67" s="10">
        <f t="shared" ref="E67:E95" si="90">(S67+Y67+AR67+AE67+AL67+BD67+AX67+BJ67)/20</f>
        <v>1</v>
      </c>
      <c r="F67" s="91" t="str">
        <f t="shared" ref="F67:F95" si="91">U67</f>
        <v/>
      </c>
      <c r="G67" s="91" t="str">
        <f t="shared" ref="G67:G95" si="92">AA67</f>
        <v/>
      </c>
      <c r="H67" s="91" t="str">
        <f t="shared" ref="H67:H95" si="93">AG67</f>
        <v/>
      </c>
      <c r="I67" s="91" t="str">
        <f t="shared" ref="I67:I95" si="94">AN67</f>
        <v/>
      </c>
      <c r="J67" s="91">
        <f t="shared" ref="J67:J95" si="95">AT67</f>
        <v>63</v>
      </c>
      <c r="K67" s="91" t="str">
        <f t="shared" ref="K67:K95" si="96">AZ67</f>
        <v/>
      </c>
      <c r="L67" s="91" t="str">
        <f t="shared" ref="L67:L95" si="97">BF67</f>
        <v/>
      </c>
      <c r="M67" s="91" t="str">
        <f t="shared" ref="M67:M95" si="98">BL67</f>
        <v/>
      </c>
      <c r="N67" s="116" t="str">
        <f t="shared" ref="N67:N95" si="99">BR67</f>
        <v/>
      </c>
      <c r="O67" s="101">
        <f>IF(E67&lt;4,SUM(F67:N67),SUMPRODUCT(LARGE(F67:N67,{1;2;3;4})))</f>
        <v>63</v>
      </c>
      <c r="P67" s="103"/>
      <c r="Q67" s="104"/>
      <c r="R67" s="19">
        <f t="shared" ref="R67:R95" si="100">CEILING(100*Q67/$Q$2,1)</f>
        <v>0</v>
      </c>
      <c r="S67" s="19">
        <f t="shared" ref="S67:S95" si="101">IF(P67="",0,20)</f>
        <v>0</v>
      </c>
      <c r="T67" s="19">
        <f t="shared" ref="T67:T95" si="102">IF(P67=1,30,IF(P67=2,20,IF(P67=3,10,0)))</f>
        <v>0</v>
      </c>
      <c r="U67" s="168" t="str">
        <f t="shared" ref="U67:U95" si="103">IF(P67="","",R67+S67+T67)</f>
        <v/>
      </c>
      <c r="V67" s="104"/>
      <c r="W67" s="7"/>
      <c r="X67" s="7">
        <f t="shared" ref="X67:X95" si="104">CEILING(100*W67/$W$2,1)</f>
        <v>0</v>
      </c>
      <c r="Y67" s="6">
        <f t="shared" ref="Y67:Y95" si="105">IF(V67="",0,20)</f>
        <v>0</v>
      </c>
      <c r="Z67" s="6">
        <f t="shared" ref="Z67:Z95" si="106">IF(V67=1,30,IF(V67=2,20,IF(V67=3,10,0)))</f>
        <v>0</v>
      </c>
      <c r="AA67" s="19" t="str">
        <f t="shared" ref="AA67:AA95" si="107">IF(V67="","",X67+Y67+Z67)</f>
        <v/>
      </c>
      <c r="AB67" s="103"/>
      <c r="AC67" s="19"/>
      <c r="AD67" s="19">
        <f t="shared" ref="AD67:AD95" si="108">CEILING(100*AC67/$AC$2,1)</f>
        <v>0</v>
      </c>
      <c r="AE67" s="19">
        <f t="shared" ref="AE67:AE95" si="109">IF(AB67="",0,20)</f>
        <v>0</v>
      </c>
      <c r="AF67" s="19">
        <f t="shared" ref="AF67:AF95" si="110">IF(AB67=1,30,IF(AB67=2,20,IF(AB67=3,10,0)))</f>
        <v>0</v>
      </c>
      <c r="AG67" s="168" t="str">
        <f t="shared" ref="AG67:AG95" si="111">IF(AB67="","",AD67+AE67+AF67)</f>
        <v/>
      </c>
      <c r="AH67" s="104"/>
      <c r="AI67" s="7"/>
      <c r="AJ67" s="7"/>
      <c r="AK67" s="7"/>
      <c r="AL67" s="7">
        <f t="shared" ref="AL67:AL95" si="112">IF(AH67="",0,20)</f>
        <v>0</v>
      </c>
      <c r="AM67" s="7">
        <f t="shared" ref="AM67:AM95" si="113">IF(AH67=1,30,IF(AH67=2,20,IF(AH67=3,10,0)))</f>
        <v>0</v>
      </c>
      <c r="AN67" s="7" t="str">
        <f t="shared" ref="AN67:AN95" si="114">IF(AH67="","",AK67+AL67+AM67)</f>
        <v/>
      </c>
      <c r="AO67" s="103">
        <v>40</v>
      </c>
      <c r="AP67" s="19">
        <v>3</v>
      </c>
      <c r="AQ67" s="19">
        <f t="shared" ref="AQ67:AQ95" si="115">CEILING(100*AP67/$AP$2,1)</f>
        <v>43</v>
      </c>
      <c r="AR67" s="19">
        <f t="shared" ref="AR67:AR95" si="116">IF(AO67="",0,20)</f>
        <v>20</v>
      </c>
      <c r="AS67" s="19">
        <f t="shared" ref="AS67:AS95" si="117">IF(AO67=1,30,IF(AO67=2,20,IF(AO67=3,10,0)))</f>
        <v>0</v>
      </c>
      <c r="AT67" s="168">
        <f t="shared" ref="AT67:AT95" si="118">IF(AO67="","",AQ67+AR67+AS67)</f>
        <v>63</v>
      </c>
      <c r="AU67" s="42"/>
      <c r="AV67" s="37"/>
      <c r="AW67" s="104">
        <f t="shared" ref="AW67:AW95" si="119">CEILING(100*AV67/$AV$2,1)</f>
        <v>0</v>
      </c>
      <c r="AX67" s="104">
        <f t="shared" ref="AX67:AX95" si="120">IF(AU67="",0,20)</f>
        <v>0</v>
      </c>
      <c r="AY67" s="104">
        <f t="shared" ref="AY67:AY95" si="121">IF(AU67=1,30,IF(AU67=2,20,IF(AU67=3,10,0)))</f>
        <v>0</v>
      </c>
      <c r="AZ67" s="105" t="str">
        <f t="shared" ref="AZ67:AZ95" si="122">IF(AU67="","",AW67+AX67+AY67)</f>
        <v/>
      </c>
      <c r="BA67" s="42"/>
      <c r="BB67" s="37"/>
      <c r="BC67" s="104">
        <f t="shared" ref="BC67:BC95" si="123">CEILING(100*BB67/$BB$2,1)</f>
        <v>0</v>
      </c>
      <c r="BD67" s="104">
        <f t="shared" ref="BD67:BD95" si="124">IF(BA67="",0,20)</f>
        <v>0</v>
      </c>
      <c r="BE67" s="104">
        <f t="shared" ref="BE67:BE95" si="125">IF(BA67=1,30,IF(BA67=2,20,IF(BA67=3,10,0)))</f>
        <v>0</v>
      </c>
      <c r="BF67" s="105" t="str">
        <f t="shared" ref="BF67:BF95" si="126">IF(BA67="","",BC67+BD67+BE67)</f>
        <v/>
      </c>
      <c r="BG67" s="106"/>
      <c r="BH67" s="104"/>
      <c r="BI67" s="104">
        <f t="shared" ref="BI67:BI95" si="127">CEILING(100*BH67/$BH$2,1)</f>
        <v>0</v>
      </c>
      <c r="BJ67" s="104">
        <f t="shared" ref="BJ67:BJ95" si="128">IF(BG67="",0,20)</f>
        <v>0</v>
      </c>
      <c r="BK67" s="104">
        <f t="shared" ref="BK67:BK95" si="129">IF(BG67=1,30,IF(BG67=2,20,IF(BG67=3,10,0)))</f>
        <v>0</v>
      </c>
      <c r="BL67" s="105" t="str">
        <f t="shared" ref="BL67:BL95" si="130">IF(BG67="","",BI67+BJ67+BK67)</f>
        <v/>
      </c>
      <c r="BO67" s="104">
        <f t="shared" ref="BO67:BO95" si="131">CEILING(100*BN67/$BN$2,1)</f>
        <v>0</v>
      </c>
      <c r="BP67" s="104">
        <f t="shared" ref="BP67:BP95" si="132">IF(BM67="",0,20)</f>
        <v>0</v>
      </c>
      <c r="BQ67" s="104">
        <f t="shared" ref="BQ67:BQ95" si="133">IF(BM67=1,30,IF(BM67=2,20,IF(BM67=3,10,0)))</f>
        <v>0</v>
      </c>
      <c r="BR67" s="105" t="str">
        <f t="shared" ref="BR67:BR95" si="134">IF(BM67="","",BO67+BP67+BQ67)</f>
        <v/>
      </c>
    </row>
    <row r="68" spans="1:70" ht="12.75" customHeight="1" x14ac:dyDescent="0.3">
      <c r="A68" s="32">
        <v>67</v>
      </c>
      <c r="B68" s="58" t="s">
        <v>205</v>
      </c>
      <c r="C68" s="59" t="s">
        <v>45</v>
      </c>
      <c r="D68" s="4">
        <v>2018</v>
      </c>
      <c r="E68" s="10">
        <f t="shared" si="90"/>
        <v>1</v>
      </c>
      <c r="F68" s="91" t="str">
        <f t="shared" si="91"/>
        <v/>
      </c>
      <c r="G68" s="91" t="str">
        <f t="shared" si="92"/>
        <v/>
      </c>
      <c r="H68" s="91" t="str">
        <f t="shared" si="93"/>
        <v/>
      </c>
      <c r="I68" s="91" t="str">
        <f t="shared" si="94"/>
        <v/>
      </c>
      <c r="J68" s="91">
        <f t="shared" si="95"/>
        <v>63</v>
      </c>
      <c r="K68" s="91" t="str">
        <f t="shared" si="96"/>
        <v/>
      </c>
      <c r="L68" s="91" t="str">
        <f t="shared" si="97"/>
        <v/>
      </c>
      <c r="M68" s="91" t="str">
        <f t="shared" si="98"/>
        <v/>
      </c>
      <c r="N68" s="116" t="str">
        <f t="shared" si="99"/>
        <v/>
      </c>
      <c r="O68" s="101">
        <f>IF(E68&lt;4,SUM(F68:N68),SUMPRODUCT(LARGE(F68:N68,{1;2;3;4})))</f>
        <v>63</v>
      </c>
      <c r="P68" s="106"/>
      <c r="Q68" s="104"/>
      <c r="R68" s="104">
        <f t="shared" si="100"/>
        <v>0</v>
      </c>
      <c r="S68" s="104">
        <f t="shared" si="101"/>
        <v>0</v>
      </c>
      <c r="T68" s="104">
        <f t="shared" si="102"/>
        <v>0</v>
      </c>
      <c r="U68" s="105" t="str">
        <f t="shared" si="103"/>
        <v/>
      </c>
      <c r="V68" s="104"/>
      <c r="W68" s="7"/>
      <c r="X68" s="7">
        <f t="shared" si="104"/>
        <v>0</v>
      </c>
      <c r="Y68" s="6">
        <f t="shared" si="105"/>
        <v>0</v>
      </c>
      <c r="Z68" s="6">
        <f t="shared" si="106"/>
        <v>0</v>
      </c>
      <c r="AA68" s="19" t="str">
        <f t="shared" si="107"/>
        <v/>
      </c>
      <c r="AB68" s="106"/>
      <c r="AC68" s="104"/>
      <c r="AD68" s="104">
        <f t="shared" si="108"/>
        <v>0</v>
      </c>
      <c r="AE68" s="104">
        <f t="shared" si="109"/>
        <v>0</v>
      </c>
      <c r="AF68" s="104">
        <f t="shared" si="110"/>
        <v>0</v>
      </c>
      <c r="AG68" s="105" t="str">
        <f t="shared" si="111"/>
        <v/>
      </c>
      <c r="AH68" s="19"/>
      <c r="AI68" s="6"/>
      <c r="AJ68" s="6"/>
      <c r="AK68" s="7"/>
      <c r="AL68" s="7">
        <f t="shared" si="112"/>
        <v>0</v>
      </c>
      <c r="AM68" s="7">
        <f t="shared" si="113"/>
        <v>0</v>
      </c>
      <c r="AN68" s="7" t="str">
        <f t="shared" si="114"/>
        <v/>
      </c>
      <c r="AO68" s="106">
        <v>41</v>
      </c>
      <c r="AP68" s="104">
        <v>3</v>
      </c>
      <c r="AQ68" s="104">
        <f t="shared" si="115"/>
        <v>43</v>
      </c>
      <c r="AR68" s="104">
        <f t="shared" si="116"/>
        <v>20</v>
      </c>
      <c r="AS68" s="104">
        <f t="shared" si="117"/>
        <v>0</v>
      </c>
      <c r="AT68" s="105">
        <f t="shared" si="118"/>
        <v>63</v>
      </c>
      <c r="AU68" s="36"/>
      <c r="AV68" s="34"/>
      <c r="AW68" s="104">
        <f t="shared" si="119"/>
        <v>0</v>
      </c>
      <c r="AX68" s="104">
        <f t="shared" si="120"/>
        <v>0</v>
      </c>
      <c r="AY68" s="104">
        <f t="shared" si="121"/>
        <v>0</v>
      </c>
      <c r="AZ68" s="105" t="str">
        <f t="shared" si="122"/>
        <v/>
      </c>
      <c r="BA68" s="36"/>
      <c r="BB68" s="34"/>
      <c r="BC68" s="104">
        <f t="shared" si="123"/>
        <v>0</v>
      </c>
      <c r="BD68" s="104">
        <f t="shared" si="124"/>
        <v>0</v>
      </c>
      <c r="BE68" s="104">
        <f t="shared" si="125"/>
        <v>0</v>
      </c>
      <c r="BF68" s="105" t="str">
        <f t="shared" si="126"/>
        <v/>
      </c>
      <c r="BG68" s="103"/>
      <c r="BH68" s="19"/>
      <c r="BI68" s="104">
        <f t="shared" si="127"/>
        <v>0</v>
      </c>
      <c r="BJ68" s="104">
        <f t="shared" si="128"/>
        <v>0</v>
      </c>
      <c r="BK68" s="104">
        <f t="shared" si="129"/>
        <v>0</v>
      </c>
      <c r="BL68" s="105" t="str">
        <f t="shared" si="130"/>
        <v/>
      </c>
      <c r="BO68" s="104">
        <f t="shared" si="131"/>
        <v>0</v>
      </c>
      <c r="BP68" s="104">
        <f t="shared" si="132"/>
        <v>0</v>
      </c>
      <c r="BQ68" s="104">
        <f t="shared" si="133"/>
        <v>0</v>
      </c>
      <c r="BR68" s="105" t="str">
        <f t="shared" si="134"/>
        <v/>
      </c>
    </row>
    <row r="69" spans="1:70" ht="12.75" customHeight="1" x14ac:dyDescent="0.3">
      <c r="A69" s="32">
        <v>68</v>
      </c>
      <c r="B69" s="58" t="s">
        <v>215</v>
      </c>
      <c r="C69" s="59" t="s">
        <v>87</v>
      </c>
      <c r="D69" s="4">
        <v>2018</v>
      </c>
      <c r="E69" s="10">
        <f t="shared" si="90"/>
        <v>1</v>
      </c>
      <c r="F69" s="91" t="str">
        <f t="shared" si="91"/>
        <v/>
      </c>
      <c r="G69" s="91" t="str">
        <f t="shared" si="92"/>
        <v/>
      </c>
      <c r="H69" s="91" t="str">
        <f t="shared" si="93"/>
        <v/>
      </c>
      <c r="I69" s="91" t="str">
        <f t="shared" si="94"/>
        <v/>
      </c>
      <c r="J69" s="91">
        <f t="shared" si="95"/>
        <v>63</v>
      </c>
      <c r="K69" s="91" t="str">
        <f t="shared" si="96"/>
        <v/>
      </c>
      <c r="L69" s="91" t="str">
        <f t="shared" si="97"/>
        <v/>
      </c>
      <c r="M69" s="91" t="str">
        <f t="shared" si="98"/>
        <v/>
      </c>
      <c r="N69" s="116" t="str">
        <f t="shared" si="99"/>
        <v/>
      </c>
      <c r="O69" s="101">
        <f>IF(E69&lt;4,SUM(F69:N69),SUMPRODUCT(LARGE(F69:N69,{1;2;3;4})))</f>
        <v>63</v>
      </c>
      <c r="P69" s="106"/>
      <c r="Q69" s="104"/>
      <c r="R69" s="104">
        <f t="shared" si="100"/>
        <v>0</v>
      </c>
      <c r="S69" s="104">
        <f t="shared" si="101"/>
        <v>0</v>
      </c>
      <c r="T69" s="104">
        <f t="shared" si="102"/>
        <v>0</v>
      </c>
      <c r="U69" s="105" t="str">
        <f t="shared" si="103"/>
        <v/>
      </c>
      <c r="V69" s="104"/>
      <c r="W69" s="7"/>
      <c r="X69" s="7">
        <f t="shared" si="104"/>
        <v>0</v>
      </c>
      <c r="Y69" s="6">
        <f t="shared" si="105"/>
        <v>0</v>
      </c>
      <c r="Z69" s="6">
        <f t="shared" si="106"/>
        <v>0</v>
      </c>
      <c r="AA69" s="19" t="str">
        <f t="shared" si="107"/>
        <v/>
      </c>
      <c r="AB69" s="106"/>
      <c r="AC69" s="104"/>
      <c r="AD69" s="104">
        <f t="shared" si="108"/>
        <v>0</v>
      </c>
      <c r="AE69" s="104">
        <f t="shared" si="109"/>
        <v>0</v>
      </c>
      <c r="AF69" s="104">
        <f t="shared" si="110"/>
        <v>0</v>
      </c>
      <c r="AG69" s="105" t="str">
        <f t="shared" si="111"/>
        <v/>
      </c>
      <c r="AH69" s="19"/>
      <c r="AI69" s="6"/>
      <c r="AJ69" s="6"/>
      <c r="AK69" s="7"/>
      <c r="AL69" s="7">
        <f t="shared" si="112"/>
        <v>0</v>
      </c>
      <c r="AM69" s="7">
        <f t="shared" si="113"/>
        <v>0</v>
      </c>
      <c r="AN69" s="7" t="str">
        <f t="shared" si="114"/>
        <v/>
      </c>
      <c r="AO69" s="106">
        <v>53</v>
      </c>
      <c r="AP69" s="104">
        <v>3</v>
      </c>
      <c r="AQ69" s="104">
        <f t="shared" si="115"/>
        <v>43</v>
      </c>
      <c r="AR69" s="104">
        <f t="shared" si="116"/>
        <v>20</v>
      </c>
      <c r="AS69" s="104">
        <f t="shared" si="117"/>
        <v>0</v>
      </c>
      <c r="AT69" s="105">
        <f t="shared" si="118"/>
        <v>63</v>
      </c>
      <c r="AU69" s="36"/>
      <c r="AV69" s="34"/>
      <c r="AW69" s="104">
        <f t="shared" si="119"/>
        <v>0</v>
      </c>
      <c r="AX69" s="104">
        <f t="shared" si="120"/>
        <v>0</v>
      </c>
      <c r="AY69" s="104">
        <f t="shared" si="121"/>
        <v>0</v>
      </c>
      <c r="AZ69" s="105" t="str">
        <f t="shared" si="122"/>
        <v/>
      </c>
      <c r="BA69" s="36"/>
      <c r="BB69" s="34"/>
      <c r="BC69" s="104">
        <f t="shared" si="123"/>
        <v>0</v>
      </c>
      <c r="BD69" s="104">
        <f t="shared" si="124"/>
        <v>0</v>
      </c>
      <c r="BE69" s="104">
        <f t="shared" si="125"/>
        <v>0</v>
      </c>
      <c r="BF69" s="105" t="str">
        <f t="shared" si="126"/>
        <v/>
      </c>
      <c r="BG69" s="103"/>
      <c r="BH69" s="19"/>
      <c r="BI69" s="104">
        <f t="shared" si="127"/>
        <v>0</v>
      </c>
      <c r="BJ69" s="104">
        <f t="shared" si="128"/>
        <v>0</v>
      </c>
      <c r="BK69" s="104">
        <f t="shared" si="129"/>
        <v>0</v>
      </c>
      <c r="BL69" s="105" t="str">
        <f t="shared" si="130"/>
        <v/>
      </c>
      <c r="BO69" s="104">
        <f t="shared" si="131"/>
        <v>0</v>
      </c>
      <c r="BP69" s="104">
        <f t="shared" si="132"/>
        <v>0</v>
      </c>
      <c r="BQ69" s="104">
        <f t="shared" si="133"/>
        <v>0</v>
      </c>
      <c r="BR69" s="105" t="str">
        <f t="shared" si="134"/>
        <v/>
      </c>
    </row>
    <row r="70" spans="1:70" ht="12.75" customHeight="1" x14ac:dyDescent="0.3">
      <c r="A70" s="32">
        <v>69</v>
      </c>
      <c r="B70" s="58" t="s">
        <v>248</v>
      </c>
      <c r="C70" s="59" t="s">
        <v>47</v>
      </c>
      <c r="D70" s="4">
        <v>2015</v>
      </c>
      <c r="E70" s="10">
        <f t="shared" si="90"/>
        <v>1</v>
      </c>
      <c r="F70" s="32" t="str">
        <f t="shared" si="91"/>
        <v/>
      </c>
      <c r="G70" s="32" t="str">
        <f t="shared" si="92"/>
        <v/>
      </c>
      <c r="H70" s="32" t="str">
        <f t="shared" si="93"/>
        <v/>
      </c>
      <c r="I70" s="32" t="str">
        <f t="shared" si="94"/>
        <v/>
      </c>
      <c r="J70" s="91" t="str">
        <f t="shared" si="95"/>
        <v/>
      </c>
      <c r="K70" s="32" t="str">
        <f t="shared" si="96"/>
        <v/>
      </c>
      <c r="L70" s="32">
        <f t="shared" si="97"/>
        <v>63</v>
      </c>
      <c r="M70" s="32" t="str">
        <f t="shared" si="98"/>
        <v/>
      </c>
      <c r="N70" s="116" t="str">
        <f t="shared" si="99"/>
        <v/>
      </c>
      <c r="O70" s="101">
        <f>IF(E70&lt;4,SUM(F70:N70),SUMPRODUCT(LARGE(F70:N70,{1;2;3;4})))</f>
        <v>63</v>
      </c>
      <c r="P70" s="42"/>
      <c r="Q70" s="37"/>
      <c r="R70" s="37">
        <f t="shared" si="100"/>
        <v>0</v>
      </c>
      <c r="S70" s="37">
        <f t="shared" si="101"/>
        <v>0</v>
      </c>
      <c r="T70" s="37">
        <f t="shared" si="102"/>
        <v>0</v>
      </c>
      <c r="U70" s="41" t="str">
        <f t="shared" si="103"/>
        <v/>
      </c>
      <c r="V70" s="104"/>
      <c r="W70" s="7"/>
      <c r="X70" s="7">
        <f t="shared" si="104"/>
        <v>0</v>
      </c>
      <c r="Y70" s="6">
        <f t="shared" si="105"/>
        <v>0</v>
      </c>
      <c r="Z70" s="6">
        <f t="shared" si="106"/>
        <v>0</v>
      </c>
      <c r="AA70" s="19" t="str">
        <f t="shared" si="107"/>
        <v/>
      </c>
      <c r="AB70" s="106"/>
      <c r="AC70" s="104"/>
      <c r="AD70" s="104">
        <f t="shared" si="108"/>
        <v>0</v>
      </c>
      <c r="AE70" s="104">
        <f t="shared" si="109"/>
        <v>0</v>
      </c>
      <c r="AF70" s="104">
        <f t="shared" si="110"/>
        <v>0</v>
      </c>
      <c r="AG70" s="105" t="str">
        <f t="shared" si="111"/>
        <v/>
      </c>
      <c r="AH70" s="19"/>
      <c r="AI70" s="6"/>
      <c r="AJ70" s="6"/>
      <c r="AK70" s="7"/>
      <c r="AL70" s="7">
        <f t="shared" si="112"/>
        <v>0</v>
      </c>
      <c r="AM70" s="7">
        <f t="shared" si="113"/>
        <v>0</v>
      </c>
      <c r="AN70" s="7" t="str">
        <f t="shared" si="114"/>
        <v/>
      </c>
      <c r="AO70" s="106"/>
      <c r="AP70" s="104"/>
      <c r="AQ70" s="104">
        <f t="shared" si="115"/>
        <v>0</v>
      </c>
      <c r="AR70" s="104">
        <f t="shared" si="116"/>
        <v>0</v>
      </c>
      <c r="AS70" s="104">
        <f t="shared" si="117"/>
        <v>0</v>
      </c>
      <c r="AT70" s="105" t="str">
        <f t="shared" si="118"/>
        <v/>
      </c>
      <c r="AU70" s="36"/>
      <c r="AV70" s="34"/>
      <c r="AW70" s="104">
        <f t="shared" si="119"/>
        <v>0</v>
      </c>
      <c r="AX70" s="104">
        <f t="shared" si="120"/>
        <v>0</v>
      </c>
      <c r="AY70" s="104">
        <f t="shared" si="121"/>
        <v>0</v>
      </c>
      <c r="AZ70" s="105" t="str">
        <f t="shared" si="122"/>
        <v/>
      </c>
      <c r="BA70" s="36">
        <v>19</v>
      </c>
      <c r="BB70" s="34">
        <v>3</v>
      </c>
      <c r="BC70" s="104">
        <f t="shared" si="123"/>
        <v>43</v>
      </c>
      <c r="BD70" s="104">
        <f t="shared" si="124"/>
        <v>20</v>
      </c>
      <c r="BE70" s="104">
        <f t="shared" si="125"/>
        <v>0</v>
      </c>
      <c r="BF70" s="105">
        <f t="shared" si="126"/>
        <v>63</v>
      </c>
      <c r="BG70" s="103"/>
      <c r="BH70" s="19"/>
      <c r="BI70" s="104">
        <f t="shared" si="127"/>
        <v>0</v>
      </c>
      <c r="BJ70" s="104">
        <f t="shared" si="128"/>
        <v>0</v>
      </c>
      <c r="BK70" s="104">
        <f t="shared" si="129"/>
        <v>0</v>
      </c>
      <c r="BL70" s="105" t="str">
        <f t="shared" si="130"/>
        <v/>
      </c>
      <c r="BO70" s="104">
        <f t="shared" si="131"/>
        <v>0</v>
      </c>
      <c r="BP70" s="104">
        <f t="shared" si="132"/>
        <v>0</v>
      </c>
      <c r="BQ70" s="104">
        <f t="shared" si="133"/>
        <v>0</v>
      </c>
      <c r="BR70" s="105" t="str">
        <f t="shared" si="134"/>
        <v/>
      </c>
    </row>
    <row r="71" spans="1:70" ht="12.75" customHeight="1" x14ac:dyDescent="0.3">
      <c r="A71" s="32">
        <v>70</v>
      </c>
      <c r="B71" s="58" t="s">
        <v>75</v>
      </c>
      <c r="C71" s="58" t="s">
        <v>47</v>
      </c>
      <c r="D71" s="4">
        <v>2014</v>
      </c>
      <c r="E71" s="10">
        <f t="shared" si="90"/>
        <v>1</v>
      </c>
      <c r="F71" s="151">
        <f t="shared" si="91"/>
        <v>56</v>
      </c>
      <c r="G71" s="91" t="str">
        <f t="shared" si="92"/>
        <v/>
      </c>
      <c r="H71" s="91" t="str">
        <f t="shared" si="93"/>
        <v/>
      </c>
      <c r="I71" s="91" t="str">
        <f t="shared" si="94"/>
        <v/>
      </c>
      <c r="J71" s="91" t="str">
        <f t="shared" si="95"/>
        <v/>
      </c>
      <c r="K71" s="91" t="str">
        <f t="shared" si="96"/>
        <v/>
      </c>
      <c r="L71" s="91" t="str">
        <f t="shared" si="97"/>
        <v/>
      </c>
      <c r="M71" s="91" t="str">
        <f t="shared" si="98"/>
        <v/>
      </c>
      <c r="N71" s="116" t="str">
        <f t="shared" si="99"/>
        <v/>
      </c>
      <c r="O71" s="101">
        <f>IF(E71&lt;4,SUM(F71:N71),SUMPRODUCT(LARGE(F71:N71,{1;2;3;4})))</f>
        <v>56</v>
      </c>
      <c r="P71" s="106">
        <v>34</v>
      </c>
      <c r="Q71" s="104">
        <v>2.5</v>
      </c>
      <c r="R71" s="19">
        <f t="shared" si="100"/>
        <v>36</v>
      </c>
      <c r="S71" s="19">
        <f t="shared" si="101"/>
        <v>20</v>
      </c>
      <c r="T71" s="19">
        <f t="shared" si="102"/>
        <v>0</v>
      </c>
      <c r="U71" s="168">
        <f t="shared" si="103"/>
        <v>56</v>
      </c>
      <c r="V71" s="104"/>
      <c r="W71" s="7"/>
      <c r="X71" s="7">
        <f t="shared" si="104"/>
        <v>0</v>
      </c>
      <c r="Y71" s="6">
        <f t="shared" si="105"/>
        <v>0</v>
      </c>
      <c r="Z71" s="6">
        <f t="shared" si="106"/>
        <v>0</v>
      </c>
      <c r="AA71" s="19" t="str">
        <f t="shared" si="107"/>
        <v/>
      </c>
      <c r="AB71" s="103"/>
      <c r="AC71" s="19"/>
      <c r="AD71" s="19">
        <f t="shared" si="108"/>
        <v>0</v>
      </c>
      <c r="AE71" s="19">
        <f t="shared" si="109"/>
        <v>0</v>
      </c>
      <c r="AF71" s="19">
        <f t="shared" si="110"/>
        <v>0</v>
      </c>
      <c r="AG71" s="168" t="str">
        <f t="shared" si="111"/>
        <v/>
      </c>
      <c r="AH71" s="19"/>
      <c r="AI71" s="6"/>
      <c r="AJ71" s="6"/>
      <c r="AK71" s="7"/>
      <c r="AL71" s="7">
        <f t="shared" si="112"/>
        <v>0</v>
      </c>
      <c r="AM71" s="7">
        <f t="shared" si="113"/>
        <v>0</v>
      </c>
      <c r="AN71" s="7" t="str">
        <f t="shared" si="114"/>
        <v/>
      </c>
      <c r="AO71" s="103"/>
      <c r="AP71" s="19"/>
      <c r="AQ71" s="104">
        <f t="shared" si="115"/>
        <v>0</v>
      </c>
      <c r="AR71" s="19">
        <f t="shared" si="116"/>
        <v>0</v>
      </c>
      <c r="AS71" s="19">
        <f t="shared" si="117"/>
        <v>0</v>
      </c>
      <c r="AT71" s="168" t="str">
        <f t="shared" si="118"/>
        <v/>
      </c>
      <c r="AU71" s="36"/>
      <c r="AV71" s="34"/>
      <c r="AW71" s="104">
        <f t="shared" si="119"/>
        <v>0</v>
      </c>
      <c r="AX71" s="104">
        <f t="shared" si="120"/>
        <v>0</v>
      </c>
      <c r="AY71" s="104">
        <f t="shared" si="121"/>
        <v>0</v>
      </c>
      <c r="AZ71" s="105" t="str">
        <f t="shared" si="122"/>
        <v/>
      </c>
      <c r="BA71" s="36"/>
      <c r="BB71" s="34"/>
      <c r="BC71" s="104">
        <f t="shared" si="123"/>
        <v>0</v>
      </c>
      <c r="BD71" s="104">
        <f t="shared" si="124"/>
        <v>0</v>
      </c>
      <c r="BE71" s="104">
        <f t="shared" si="125"/>
        <v>0</v>
      </c>
      <c r="BF71" s="105" t="str">
        <f t="shared" si="126"/>
        <v/>
      </c>
      <c r="BG71" s="103"/>
      <c r="BH71" s="19"/>
      <c r="BI71" s="104">
        <f t="shared" si="127"/>
        <v>0</v>
      </c>
      <c r="BJ71" s="104">
        <f t="shared" si="128"/>
        <v>0</v>
      </c>
      <c r="BK71" s="104">
        <f t="shared" si="129"/>
        <v>0</v>
      </c>
      <c r="BL71" s="105" t="str">
        <f t="shared" si="130"/>
        <v/>
      </c>
      <c r="BO71" s="104">
        <f t="shared" si="131"/>
        <v>0</v>
      </c>
      <c r="BP71" s="104">
        <f t="shared" si="132"/>
        <v>0</v>
      </c>
      <c r="BQ71" s="104">
        <f t="shared" si="133"/>
        <v>0</v>
      </c>
      <c r="BR71" s="105" t="str">
        <f t="shared" si="134"/>
        <v/>
      </c>
    </row>
    <row r="72" spans="1:70" ht="12.75" customHeight="1" x14ac:dyDescent="0.3">
      <c r="A72" s="32">
        <v>71</v>
      </c>
      <c r="B72" s="59" t="s">
        <v>206</v>
      </c>
      <c r="C72" s="59" t="s">
        <v>87</v>
      </c>
      <c r="D72" s="4">
        <v>2015</v>
      </c>
      <c r="E72" s="10">
        <f t="shared" si="90"/>
        <v>1</v>
      </c>
      <c r="F72" s="91" t="str">
        <f t="shared" si="91"/>
        <v/>
      </c>
      <c r="G72" s="91" t="str">
        <f t="shared" si="92"/>
        <v/>
      </c>
      <c r="H72" s="91" t="str">
        <f t="shared" si="93"/>
        <v/>
      </c>
      <c r="I72" s="91" t="str">
        <f t="shared" si="94"/>
        <v/>
      </c>
      <c r="J72" s="91">
        <f t="shared" si="95"/>
        <v>56</v>
      </c>
      <c r="K72" s="91" t="str">
        <f t="shared" si="96"/>
        <v/>
      </c>
      <c r="L72" s="91" t="str">
        <f t="shared" si="97"/>
        <v/>
      </c>
      <c r="M72" s="91" t="str">
        <f t="shared" si="98"/>
        <v/>
      </c>
      <c r="N72" s="116" t="str">
        <f t="shared" si="99"/>
        <v/>
      </c>
      <c r="O72" s="101">
        <f>IF(E72&lt;4,SUM(F72:N72),SUMPRODUCT(LARGE(F72:N72,{1;2;3;4})))</f>
        <v>56</v>
      </c>
      <c r="P72" s="103"/>
      <c r="Q72" s="19"/>
      <c r="R72" s="19">
        <f t="shared" si="100"/>
        <v>0</v>
      </c>
      <c r="S72" s="19">
        <f t="shared" si="101"/>
        <v>0</v>
      </c>
      <c r="T72" s="19">
        <f t="shared" si="102"/>
        <v>0</v>
      </c>
      <c r="U72" s="168" t="str">
        <f t="shared" si="103"/>
        <v/>
      </c>
      <c r="V72" s="104"/>
      <c r="W72" s="7"/>
      <c r="X72" s="7">
        <f t="shared" si="104"/>
        <v>0</v>
      </c>
      <c r="Y72" s="6">
        <f t="shared" si="105"/>
        <v>0</v>
      </c>
      <c r="Z72" s="6">
        <f t="shared" si="106"/>
        <v>0</v>
      </c>
      <c r="AA72" s="19" t="str">
        <f t="shared" si="107"/>
        <v/>
      </c>
      <c r="AB72" s="103"/>
      <c r="AC72" s="19"/>
      <c r="AD72" s="19">
        <f t="shared" si="108"/>
        <v>0</v>
      </c>
      <c r="AE72" s="19">
        <f t="shared" si="109"/>
        <v>0</v>
      </c>
      <c r="AF72" s="19">
        <f t="shared" si="110"/>
        <v>0</v>
      </c>
      <c r="AG72" s="168" t="str">
        <f t="shared" si="111"/>
        <v/>
      </c>
      <c r="AH72" s="19"/>
      <c r="AI72" s="6"/>
      <c r="AJ72" s="6"/>
      <c r="AK72" s="7"/>
      <c r="AL72" s="7">
        <f t="shared" si="112"/>
        <v>0</v>
      </c>
      <c r="AM72" s="7">
        <f t="shared" si="113"/>
        <v>0</v>
      </c>
      <c r="AN72" s="7" t="str">
        <f t="shared" si="114"/>
        <v/>
      </c>
      <c r="AO72" s="103">
        <v>43</v>
      </c>
      <c r="AP72" s="19">
        <v>2.5</v>
      </c>
      <c r="AQ72" s="104">
        <f t="shared" si="115"/>
        <v>36</v>
      </c>
      <c r="AR72" s="19">
        <f t="shared" si="116"/>
        <v>20</v>
      </c>
      <c r="AS72" s="19">
        <f t="shared" si="117"/>
        <v>0</v>
      </c>
      <c r="AT72" s="168">
        <f t="shared" si="118"/>
        <v>56</v>
      </c>
      <c r="AU72" s="36"/>
      <c r="AV72" s="34"/>
      <c r="AW72" s="104">
        <f t="shared" si="119"/>
        <v>0</v>
      </c>
      <c r="AX72" s="104">
        <f t="shared" si="120"/>
        <v>0</v>
      </c>
      <c r="AY72" s="104">
        <f t="shared" si="121"/>
        <v>0</v>
      </c>
      <c r="AZ72" s="105" t="str">
        <f t="shared" si="122"/>
        <v/>
      </c>
      <c r="BA72" s="36"/>
      <c r="BB72" s="34"/>
      <c r="BC72" s="104">
        <f t="shared" si="123"/>
        <v>0</v>
      </c>
      <c r="BD72" s="104">
        <f t="shared" si="124"/>
        <v>0</v>
      </c>
      <c r="BE72" s="104">
        <f t="shared" si="125"/>
        <v>0</v>
      </c>
      <c r="BF72" s="105" t="str">
        <f t="shared" si="126"/>
        <v/>
      </c>
      <c r="BG72" s="103"/>
      <c r="BH72" s="19"/>
      <c r="BI72" s="104">
        <f t="shared" si="127"/>
        <v>0</v>
      </c>
      <c r="BJ72" s="104">
        <f t="shared" si="128"/>
        <v>0</v>
      </c>
      <c r="BK72" s="104">
        <f t="shared" si="129"/>
        <v>0</v>
      </c>
      <c r="BL72" s="105" t="str">
        <f t="shared" si="130"/>
        <v/>
      </c>
      <c r="BO72" s="104">
        <f t="shared" si="131"/>
        <v>0</v>
      </c>
      <c r="BP72" s="104">
        <f t="shared" si="132"/>
        <v>0</v>
      </c>
      <c r="BQ72" s="104">
        <f t="shared" si="133"/>
        <v>0</v>
      </c>
      <c r="BR72" s="105" t="str">
        <f t="shared" si="134"/>
        <v/>
      </c>
    </row>
    <row r="73" spans="1:70" ht="12.75" customHeight="1" x14ac:dyDescent="0.3">
      <c r="A73" s="32">
        <v>72</v>
      </c>
      <c r="B73" s="58" t="s">
        <v>207</v>
      </c>
      <c r="C73" s="59" t="s">
        <v>87</v>
      </c>
      <c r="D73" s="4">
        <v>2018</v>
      </c>
      <c r="E73" s="10">
        <f t="shared" si="90"/>
        <v>1</v>
      </c>
      <c r="F73" s="91" t="str">
        <f t="shared" si="91"/>
        <v/>
      </c>
      <c r="G73" s="91" t="str">
        <f t="shared" si="92"/>
        <v/>
      </c>
      <c r="H73" s="91" t="str">
        <f t="shared" si="93"/>
        <v/>
      </c>
      <c r="I73" s="91" t="str">
        <f t="shared" si="94"/>
        <v/>
      </c>
      <c r="J73" s="91">
        <f t="shared" si="95"/>
        <v>56</v>
      </c>
      <c r="K73" s="91" t="str">
        <f t="shared" si="96"/>
        <v/>
      </c>
      <c r="L73" s="91" t="str">
        <f t="shared" si="97"/>
        <v/>
      </c>
      <c r="M73" s="91" t="str">
        <f t="shared" si="98"/>
        <v/>
      </c>
      <c r="N73" s="116" t="str">
        <f t="shared" si="99"/>
        <v/>
      </c>
      <c r="O73" s="101">
        <f>IF(E73&lt;4,SUM(F73:N73),SUMPRODUCT(LARGE(F73:N73,{1;2;3;4})))</f>
        <v>56</v>
      </c>
      <c r="P73" s="103"/>
      <c r="Q73" s="104"/>
      <c r="R73" s="19">
        <f t="shared" si="100"/>
        <v>0</v>
      </c>
      <c r="S73" s="19">
        <f t="shared" si="101"/>
        <v>0</v>
      </c>
      <c r="T73" s="19">
        <f t="shared" si="102"/>
        <v>0</v>
      </c>
      <c r="U73" s="168" t="str">
        <f t="shared" si="103"/>
        <v/>
      </c>
      <c r="V73" s="19"/>
      <c r="W73" s="7"/>
      <c r="X73" s="7">
        <f t="shared" si="104"/>
        <v>0</v>
      </c>
      <c r="Y73" s="7">
        <f t="shared" si="105"/>
        <v>0</v>
      </c>
      <c r="Z73" s="7">
        <f t="shared" si="106"/>
        <v>0</v>
      </c>
      <c r="AA73" s="104" t="str">
        <f t="shared" si="107"/>
        <v/>
      </c>
      <c r="AB73" s="103"/>
      <c r="AC73" s="19"/>
      <c r="AD73" s="19">
        <f t="shared" si="108"/>
        <v>0</v>
      </c>
      <c r="AE73" s="19">
        <f t="shared" si="109"/>
        <v>0</v>
      </c>
      <c r="AF73" s="19">
        <f t="shared" si="110"/>
        <v>0</v>
      </c>
      <c r="AG73" s="168" t="str">
        <f t="shared" si="111"/>
        <v/>
      </c>
      <c r="AH73" s="19"/>
      <c r="AI73" s="6"/>
      <c r="AJ73" s="6"/>
      <c r="AK73" s="7"/>
      <c r="AL73" s="7">
        <f t="shared" si="112"/>
        <v>0</v>
      </c>
      <c r="AM73" s="7">
        <f t="shared" si="113"/>
        <v>0</v>
      </c>
      <c r="AN73" s="7" t="str">
        <f t="shared" si="114"/>
        <v/>
      </c>
      <c r="AO73" s="103">
        <v>44</v>
      </c>
      <c r="AP73" s="19">
        <v>2.5</v>
      </c>
      <c r="AQ73" s="104">
        <f t="shared" si="115"/>
        <v>36</v>
      </c>
      <c r="AR73" s="19">
        <f t="shared" si="116"/>
        <v>20</v>
      </c>
      <c r="AS73" s="19">
        <f t="shared" si="117"/>
        <v>0</v>
      </c>
      <c r="AT73" s="168">
        <f t="shared" si="118"/>
        <v>56</v>
      </c>
      <c r="AU73" s="36"/>
      <c r="AV73" s="34"/>
      <c r="AW73" s="104">
        <f t="shared" si="119"/>
        <v>0</v>
      </c>
      <c r="AX73" s="104">
        <f t="shared" si="120"/>
        <v>0</v>
      </c>
      <c r="AY73" s="104">
        <f t="shared" si="121"/>
        <v>0</v>
      </c>
      <c r="AZ73" s="105" t="str">
        <f t="shared" si="122"/>
        <v/>
      </c>
      <c r="BA73" s="36"/>
      <c r="BB73" s="34"/>
      <c r="BC73" s="104">
        <f t="shared" si="123"/>
        <v>0</v>
      </c>
      <c r="BD73" s="104">
        <f t="shared" si="124"/>
        <v>0</v>
      </c>
      <c r="BE73" s="104">
        <f t="shared" si="125"/>
        <v>0</v>
      </c>
      <c r="BF73" s="105" t="str">
        <f t="shared" si="126"/>
        <v/>
      </c>
      <c r="BG73" s="103"/>
      <c r="BH73" s="19"/>
      <c r="BI73" s="104">
        <f t="shared" si="127"/>
        <v>0</v>
      </c>
      <c r="BJ73" s="104">
        <f t="shared" si="128"/>
        <v>0</v>
      </c>
      <c r="BK73" s="104">
        <f t="shared" si="129"/>
        <v>0</v>
      </c>
      <c r="BL73" s="105" t="str">
        <f t="shared" si="130"/>
        <v/>
      </c>
      <c r="BO73" s="104">
        <f t="shared" si="131"/>
        <v>0</v>
      </c>
      <c r="BP73" s="104">
        <f t="shared" si="132"/>
        <v>0</v>
      </c>
      <c r="BQ73" s="104">
        <f t="shared" si="133"/>
        <v>0</v>
      </c>
      <c r="BR73" s="105" t="str">
        <f t="shared" si="134"/>
        <v/>
      </c>
    </row>
    <row r="74" spans="1:70" ht="12.75" customHeight="1" x14ac:dyDescent="0.3">
      <c r="A74" s="32">
        <v>73</v>
      </c>
      <c r="B74" s="58" t="s">
        <v>249</v>
      </c>
      <c r="C74" s="59" t="s">
        <v>159</v>
      </c>
      <c r="D74" s="4">
        <v>2018</v>
      </c>
      <c r="E74" s="10">
        <f t="shared" si="90"/>
        <v>1</v>
      </c>
      <c r="F74" s="32" t="str">
        <f t="shared" si="91"/>
        <v/>
      </c>
      <c r="G74" s="32" t="str">
        <f t="shared" si="92"/>
        <v/>
      </c>
      <c r="H74" s="32" t="str">
        <f t="shared" si="93"/>
        <v/>
      </c>
      <c r="I74" s="32" t="str">
        <f t="shared" si="94"/>
        <v/>
      </c>
      <c r="J74" s="91" t="str">
        <f t="shared" si="95"/>
        <v/>
      </c>
      <c r="K74" s="32" t="str">
        <f t="shared" si="96"/>
        <v/>
      </c>
      <c r="L74" s="32">
        <f t="shared" si="97"/>
        <v>56</v>
      </c>
      <c r="M74" s="32" t="str">
        <f t="shared" si="98"/>
        <v/>
      </c>
      <c r="N74" s="116" t="str">
        <f t="shared" si="99"/>
        <v/>
      </c>
      <c r="O74" s="101">
        <f>IF(E74&lt;4,SUM(F74:N74),SUMPRODUCT(LARGE(F74:N74,{1;2;3;4})))</f>
        <v>56</v>
      </c>
      <c r="P74" s="42"/>
      <c r="Q74" s="37"/>
      <c r="R74" s="37">
        <f t="shared" si="100"/>
        <v>0</v>
      </c>
      <c r="S74" s="37">
        <f t="shared" si="101"/>
        <v>0</v>
      </c>
      <c r="T74" s="37">
        <f t="shared" si="102"/>
        <v>0</v>
      </c>
      <c r="U74" s="41" t="str">
        <f t="shared" si="103"/>
        <v/>
      </c>
      <c r="V74" s="104"/>
      <c r="W74" s="7"/>
      <c r="X74" s="7">
        <f t="shared" si="104"/>
        <v>0</v>
      </c>
      <c r="Y74" s="6">
        <f t="shared" si="105"/>
        <v>0</v>
      </c>
      <c r="Z74" s="6">
        <f t="shared" si="106"/>
        <v>0</v>
      </c>
      <c r="AA74" s="19" t="str">
        <f t="shared" si="107"/>
        <v/>
      </c>
      <c r="AB74" s="106"/>
      <c r="AC74" s="104"/>
      <c r="AD74" s="104">
        <f t="shared" si="108"/>
        <v>0</v>
      </c>
      <c r="AE74" s="104">
        <f t="shared" si="109"/>
        <v>0</v>
      </c>
      <c r="AF74" s="104">
        <f t="shared" si="110"/>
        <v>0</v>
      </c>
      <c r="AG74" s="105" t="str">
        <f t="shared" si="111"/>
        <v/>
      </c>
      <c r="AH74" s="19"/>
      <c r="AI74" s="6"/>
      <c r="AJ74" s="6"/>
      <c r="AK74" s="7"/>
      <c r="AL74" s="7">
        <f t="shared" si="112"/>
        <v>0</v>
      </c>
      <c r="AM74" s="7">
        <f t="shared" si="113"/>
        <v>0</v>
      </c>
      <c r="AN74" s="7" t="str">
        <f t="shared" si="114"/>
        <v/>
      </c>
      <c r="AO74" s="106"/>
      <c r="AP74" s="104"/>
      <c r="AQ74" s="104">
        <f t="shared" si="115"/>
        <v>0</v>
      </c>
      <c r="AR74" s="104">
        <f t="shared" si="116"/>
        <v>0</v>
      </c>
      <c r="AS74" s="104">
        <f t="shared" si="117"/>
        <v>0</v>
      </c>
      <c r="AT74" s="105" t="str">
        <f t="shared" si="118"/>
        <v/>
      </c>
      <c r="AU74" s="36"/>
      <c r="AV74" s="34"/>
      <c r="AW74" s="104">
        <f t="shared" si="119"/>
        <v>0</v>
      </c>
      <c r="AX74" s="104">
        <f t="shared" si="120"/>
        <v>0</v>
      </c>
      <c r="AY74" s="104">
        <f t="shared" si="121"/>
        <v>0</v>
      </c>
      <c r="AZ74" s="105" t="str">
        <f t="shared" si="122"/>
        <v/>
      </c>
      <c r="BA74" s="36">
        <v>23</v>
      </c>
      <c r="BB74" s="34">
        <v>2.5</v>
      </c>
      <c r="BC74" s="104">
        <f t="shared" si="123"/>
        <v>36</v>
      </c>
      <c r="BD74" s="104">
        <f t="shared" si="124"/>
        <v>20</v>
      </c>
      <c r="BE74" s="104">
        <f t="shared" si="125"/>
        <v>0</v>
      </c>
      <c r="BF74" s="105">
        <f t="shared" si="126"/>
        <v>56</v>
      </c>
      <c r="BG74" s="103"/>
      <c r="BH74" s="19"/>
      <c r="BI74" s="104">
        <f t="shared" si="127"/>
        <v>0</v>
      </c>
      <c r="BJ74" s="104">
        <f t="shared" si="128"/>
        <v>0</v>
      </c>
      <c r="BK74" s="104">
        <f t="shared" si="129"/>
        <v>0</v>
      </c>
      <c r="BL74" s="105" t="str">
        <f t="shared" si="130"/>
        <v/>
      </c>
      <c r="BO74" s="104">
        <f t="shared" si="131"/>
        <v>0</v>
      </c>
      <c r="BP74" s="104">
        <f t="shared" si="132"/>
        <v>0</v>
      </c>
      <c r="BQ74" s="104">
        <f t="shared" si="133"/>
        <v>0</v>
      </c>
      <c r="BR74" s="105" t="str">
        <f t="shared" si="134"/>
        <v/>
      </c>
    </row>
    <row r="75" spans="1:70" ht="12.75" customHeight="1" x14ac:dyDescent="0.3">
      <c r="A75" s="32">
        <v>74</v>
      </c>
      <c r="B75" s="58" t="s">
        <v>76</v>
      </c>
      <c r="C75" s="58" t="s">
        <v>89</v>
      </c>
      <c r="D75" s="4">
        <v>2015</v>
      </c>
      <c r="E75" s="10">
        <f t="shared" si="90"/>
        <v>1</v>
      </c>
      <c r="F75" s="151">
        <f t="shared" si="91"/>
        <v>49</v>
      </c>
      <c r="G75" s="91" t="str">
        <f t="shared" si="92"/>
        <v/>
      </c>
      <c r="H75" s="91" t="str">
        <f t="shared" si="93"/>
        <v/>
      </c>
      <c r="I75" s="91" t="str">
        <f t="shared" si="94"/>
        <v/>
      </c>
      <c r="J75" s="91" t="str">
        <f t="shared" si="95"/>
        <v/>
      </c>
      <c r="K75" s="91" t="str">
        <f t="shared" si="96"/>
        <v/>
      </c>
      <c r="L75" s="91" t="str">
        <f t="shared" si="97"/>
        <v/>
      </c>
      <c r="M75" s="91" t="str">
        <f t="shared" si="98"/>
        <v/>
      </c>
      <c r="N75" s="116" t="str">
        <f t="shared" si="99"/>
        <v/>
      </c>
      <c r="O75" s="101">
        <f>IF(E75&lt;4,SUM(F75:N75),SUMPRODUCT(LARGE(F75:N75,{1;2;3;4})))</f>
        <v>49</v>
      </c>
      <c r="P75" s="103">
        <v>35</v>
      </c>
      <c r="Q75" s="19">
        <v>2</v>
      </c>
      <c r="R75" s="19">
        <f t="shared" si="100"/>
        <v>29</v>
      </c>
      <c r="S75" s="19">
        <f t="shared" si="101"/>
        <v>20</v>
      </c>
      <c r="T75" s="19">
        <f t="shared" si="102"/>
        <v>0</v>
      </c>
      <c r="U75" s="168">
        <f t="shared" si="103"/>
        <v>49</v>
      </c>
      <c r="V75" s="104"/>
      <c r="W75" s="7"/>
      <c r="X75" s="7">
        <f t="shared" si="104"/>
        <v>0</v>
      </c>
      <c r="Y75" s="6">
        <f t="shared" si="105"/>
        <v>0</v>
      </c>
      <c r="Z75" s="6">
        <f t="shared" si="106"/>
        <v>0</v>
      </c>
      <c r="AA75" s="19" t="str">
        <f t="shared" si="107"/>
        <v/>
      </c>
      <c r="AB75" s="103"/>
      <c r="AC75" s="19"/>
      <c r="AD75" s="19">
        <f t="shared" si="108"/>
        <v>0</v>
      </c>
      <c r="AE75" s="19">
        <f t="shared" si="109"/>
        <v>0</v>
      </c>
      <c r="AF75" s="19">
        <f t="shared" si="110"/>
        <v>0</v>
      </c>
      <c r="AG75" s="168" t="str">
        <f t="shared" si="111"/>
        <v/>
      </c>
      <c r="AH75" s="19"/>
      <c r="AI75" s="6"/>
      <c r="AJ75" s="6"/>
      <c r="AK75" s="7"/>
      <c r="AL75" s="7">
        <f t="shared" si="112"/>
        <v>0</v>
      </c>
      <c r="AM75" s="7">
        <f t="shared" si="113"/>
        <v>0</v>
      </c>
      <c r="AN75" s="7" t="str">
        <f t="shared" si="114"/>
        <v/>
      </c>
      <c r="AO75" s="103"/>
      <c r="AP75" s="19"/>
      <c r="AQ75" s="104">
        <f t="shared" si="115"/>
        <v>0</v>
      </c>
      <c r="AR75" s="19">
        <f t="shared" si="116"/>
        <v>0</v>
      </c>
      <c r="AS75" s="19">
        <f t="shared" si="117"/>
        <v>0</v>
      </c>
      <c r="AT75" s="168" t="str">
        <f t="shared" si="118"/>
        <v/>
      </c>
      <c r="AU75" s="36"/>
      <c r="AV75" s="34"/>
      <c r="AW75" s="104">
        <f t="shared" si="119"/>
        <v>0</v>
      </c>
      <c r="AX75" s="104">
        <f t="shared" si="120"/>
        <v>0</v>
      </c>
      <c r="AY75" s="104">
        <f t="shared" si="121"/>
        <v>0</v>
      </c>
      <c r="AZ75" s="105" t="str">
        <f t="shared" si="122"/>
        <v/>
      </c>
      <c r="BA75" s="36"/>
      <c r="BB75" s="34"/>
      <c r="BC75" s="104">
        <f t="shared" si="123"/>
        <v>0</v>
      </c>
      <c r="BD75" s="104">
        <f t="shared" si="124"/>
        <v>0</v>
      </c>
      <c r="BE75" s="104">
        <f t="shared" si="125"/>
        <v>0</v>
      </c>
      <c r="BF75" s="105" t="str">
        <f t="shared" si="126"/>
        <v/>
      </c>
      <c r="BG75" s="103"/>
      <c r="BH75" s="19"/>
      <c r="BI75" s="104">
        <f t="shared" si="127"/>
        <v>0</v>
      </c>
      <c r="BJ75" s="104">
        <f t="shared" si="128"/>
        <v>0</v>
      </c>
      <c r="BK75" s="104">
        <f t="shared" si="129"/>
        <v>0</v>
      </c>
      <c r="BL75" s="105" t="str">
        <f t="shared" si="130"/>
        <v/>
      </c>
      <c r="BO75" s="104">
        <f t="shared" si="131"/>
        <v>0</v>
      </c>
      <c r="BP75" s="104">
        <f t="shared" si="132"/>
        <v>0</v>
      </c>
      <c r="BQ75" s="104">
        <f t="shared" si="133"/>
        <v>0</v>
      </c>
      <c r="BR75" s="105" t="str">
        <f t="shared" si="134"/>
        <v/>
      </c>
    </row>
    <row r="76" spans="1:70" ht="12.75" customHeight="1" x14ac:dyDescent="0.3">
      <c r="A76" s="32">
        <v>75</v>
      </c>
      <c r="B76" s="58" t="s">
        <v>78</v>
      </c>
      <c r="C76" s="58" t="s">
        <v>47</v>
      </c>
      <c r="D76" s="4">
        <v>2014</v>
      </c>
      <c r="E76" s="10">
        <f t="shared" si="90"/>
        <v>1</v>
      </c>
      <c r="F76" s="151">
        <f t="shared" si="91"/>
        <v>49</v>
      </c>
      <c r="G76" s="91" t="str">
        <f t="shared" si="92"/>
        <v/>
      </c>
      <c r="H76" s="91" t="str">
        <f t="shared" si="93"/>
        <v/>
      </c>
      <c r="I76" s="91" t="str">
        <f t="shared" si="94"/>
        <v/>
      </c>
      <c r="J76" s="91" t="str">
        <f t="shared" si="95"/>
        <v/>
      </c>
      <c r="K76" s="91" t="str">
        <f t="shared" si="96"/>
        <v/>
      </c>
      <c r="L76" s="91" t="str">
        <f t="shared" si="97"/>
        <v/>
      </c>
      <c r="M76" s="91" t="str">
        <f t="shared" si="98"/>
        <v/>
      </c>
      <c r="N76" s="116" t="str">
        <f t="shared" si="99"/>
        <v/>
      </c>
      <c r="O76" s="101">
        <f>IF(E76&lt;4,SUM(F76:N76),SUMPRODUCT(LARGE(F76:N76,{1;2;3;4})))</f>
        <v>49</v>
      </c>
      <c r="P76" s="103">
        <v>37</v>
      </c>
      <c r="Q76" s="7">
        <v>2</v>
      </c>
      <c r="R76" s="19">
        <f t="shared" si="100"/>
        <v>29</v>
      </c>
      <c r="S76" s="19">
        <f t="shared" si="101"/>
        <v>20</v>
      </c>
      <c r="T76" s="19">
        <f t="shared" si="102"/>
        <v>0</v>
      </c>
      <c r="U76" s="168">
        <f t="shared" si="103"/>
        <v>49</v>
      </c>
      <c r="V76" s="104"/>
      <c r="W76" s="7"/>
      <c r="X76" s="7">
        <f t="shared" si="104"/>
        <v>0</v>
      </c>
      <c r="Y76" s="7">
        <f t="shared" si="105"/>
        <v>0</v>
      </c>
      <c r="Z76" s="7">
        <f t="shared" si="106"/>
        <v>0</v>
      </c>
      <c r="AA76" s="104" t="str">
        <f t="shared" si="107"/>
        <v/>
      </c>
      <c r="AB76" s="103"/>
      <c r="AC76" s="19"/>
      <c r="AD76" s="19">
        <f t="shared" si="108"/>
        <v>0</v>
      </c>
      <c r="AE76" s="19">
        <f t="shared" si="109"/>
        <v>0</v>
      </c>
      <c r="AF76" s="19">
        <f t="shared" si="110"/>
        <v>0</v>
      </c>
      <c r="AG76" s="168" t="str">
        <f t="shared" si="111"/>
        <v/>
      </c>
      <c r="AH76" s="19"/>
      <c r="AI76" s="6"/>
      <c r="AJ76" s="6"/>
      <c r="AK76" s="7"/>
      <c r="AL76" s="7">
        <f t="shared" si="112"/>
        <v>0</v>
      </c>
      <c r="AM76" s="7">
        <f t="shared" si="113"/>
        <v>0</v>
      </c>
      <c r="AN76" s="7" t="str">
        <f t="shared" si="114"/>
        <v/>
      </c>
      <c r="AO76" s="103"/>
      <c r="AP76" s="19"/>
      <c r="AQ76" s="19">
        <f t="shared" si="115"/>
        <v>0</v>
      </c>
      <c r="AR76" s="19">
        <f t="shared" si="116"/>
        <v>0</v>
      </c>
      <c r="AS76" s="19">
        <f t="shared" si="117"/>
        <v>0</v>
      </c>
      <c r="AT76" s="168" t="str">
        <f t="shared" si="118"/>
        <v/>
      </c>
      <c r="AU76" s="36"/>
      <c r="AV76" s="34"/>
      <c r="AW76" s="104">
        <f t="shared" si="119"/>
        <v>0</v>
      </c>
      <c r="AX76" s="104">
        <f t="shared" si="120"/>
        <v>0</v>
      </c>
      <c r="AY76" s="104">
        <f t="shared" si="121"/>
        <v>0</v>
      </c>
      <c r="AZ76" s="105" t="str">
        <f t="shared" si="122"/>
        <v/>
      </c>
      <c r="BA76" s="36"/>
      <c r="BB76" s="34"/>
      <c r="BC76" s="104">
        <f t="shared" si="123"/>
        <v>0</v>
      </c>
      <c r="BD76" s="104">
        <f t="shared" si="124"/>
        <v>0</v>
      </c>
      <c r="BE76" s="104">
        <f t="shared" si="125"/>
        <v>0</v>
      </c>
      <c r="BF76" s="105" t="str">
        <f t="shared" si="126"/>
        <v/>
      </c>
      <c r="BG76" s="103"/>
      <c r="BH76" s="19"/>
      <c r="BI76" s="104">
        <f t="shared" si="127"/>
        <v>0</v>
      </c>
      <c r="BJ76" s="104">
        <f t="shared" si="128"/>
        <v>0</v>
      </c>
      <c r="BK76" s="104">
        <f t="shared" si="129"/>
        <v>0</v>
      </c>
      <c r="BL76" s="105" t="str">
        <f t="shared" si="130"/>
        <v/>
      </c>
      <c r="BO76" s="104">
        <f t="shared" si="131"/>
        <v>0</v>
      </c>
      <c r="BP76" s="104">
        <f t="shared" si="132"/>
        <v>0</v>
      </c>
      <c r="BQ76" s="104">
        <f t="shared" si="133"/>
        <v>0</v>
      </c>
      <c r="BR76" s="105" t="str">
        <f t="shared" si="134"/>
        <v/>
      </c>
    </row>
    <row r="77" spans="1:70" ht="12.75" customHeight="1" x14ac:dyDescent="0.3">
      <c r="A77" s="32">
        <v>76</v>
      </c>
      <c r="B77" s="58" t="s">
        <v>79</v>
      </c>
      <c r="C77" s="58" t="s">
        <v>47</v>
      </c>
      <c r="D77" s="4">
        <v>2015</v>
      </c>
      <c r="E77" s="10">
        <f t="shared" si="90"/>
        <v>1</v>
      </c>
      <c r="F77" s="151">
        <f t="shared" si="91"/>
        <v>49</v>
      </c>
      <c r="G77" s="91" t="str">
        <f t="shared" si="92"/>
        <v/>
      </c>
      <c r="H77" s="91" t="str">
        <f t="shared" si="93"/>
        <v/>
      </c>
      <c r="I77" s="91" t="str">
        <f t="shared" si="94"/>
        <v/>
      </c>
      <c r="J77" s="91" t="str">
        <f t="shared" si="95"/>
        <v/>
      </c>
      <c r="K77" s="91" t="str">
        <f t="shared" si="96"/>
        <v/>
      </c>
      <c r="L77" s="91" t="str">
        <f t="shared" si="97"/>
        <v/>
      </c>
      <c r="M77" s="91" t="str">
        <f t="shared" si="98"/>
        <v/>
      </c>
      <c r="N77" s="116" t="str">
        <f t="shared" si="99"/>
        <v/>
      </c>
      <c r="O77" s="101">
        <f>IF(E77&lt;4,SUM(F77:N77),SUMPRODUCT(LARGE(F77:N77,{1;2;3;4})))</f>
        <v>49</v>
      </c>
      <c r="P77" s="106">
        <v>38</v>
      </c>
      <c r="Q77" s="104">
        <v>2</v>
      </c>
      <c r="R77" s="19">
        <f t="shared" si="100"/>
        <v>29</v>
      </c>
      <c r="S77" s="19">
        <f t="shared" si="101"/>
        <v>20</v>
      </c>
      <c r="T77" s="19">
        <f t="shared" si="102"/>
        <v>0</v>
      </c>
      <c r="U77" s="168">
        <f t="shared" si="103"/>
        <v>49</v>
      </c>
      <c r="V77" s="19"/>
      <c r="W77" s="7"/>
      <c r="X77" s="7">
        <f t="shared" si="104"/>
        <v>0</v>
      </c>
      <c r="Y77" s="6">
        <f t="shared" si="105"/>
        <v>0</v>
      </c>
      <c r="Z77" s="6">
        <f t="shared" si="106"/>
        <v>0</v>
      </c>
      <c r="AA77" s="19" t="str">
        <f t="shared" si="107"/>
        <v/>
      </c>
      <c r="AB77" s="103"/>
      <c r="AC77" s="19"/>
      <c r="AD77" s="19">
        <f t="shared" si="108"/>
        <v>0</v>
      </c>
      <c r="AE77" s="19">
        <f t="shared" si="109"/>
        <v>0</v>
      </c>
      <c r="AF77" s="19">
        <f t="shared" si="110"/>
        <v>0</v>
      </c>
      <c r="AG77" s="168" t="str">
        <f t="shared" si="111"/>
        <v/>
      </c>
      <c r="AH77" s="19"/>
      <c r="AI77" s="6"/>
      <c r="AJ77" s="6"/>
      <c r="AK77" s="7"/>
      <c r="AL77" s="7">
        <f t="shared" si="112"/>
        <v>0</v>
      </c>
      <c r="AM77" s="7">
        <f t="shared" si="113"/>
        <v>0</v>
      </c>
      <c r="AN77" s="7" t="str">
        <f t="shared" si="114"/>
        <v/>
      </c>
      <c r="AO77" s="103"/>
      <c r="AP77" s="19"/>
      <c r="AQ77" s="19">
        <f t="shared" si="115"/>
        <v>0</v>
      </c>
      <c r="AR77" s="19">
        <f t="shared" si="116"/>
        <v>0</v>
      </c>
      <c r="AS77" s="19">
        <f t="shared" si="117"/>
        <v>0</v>
      </c>
      <c r="AT77" s="168" t="str">
        <f t="shared" si="118"/>
        <v/>
      </c>
      <c r="AU77" s="36"/>
      <c r="AV77" s="34"/>
      <c r="AW77" s="104">
        <f t="shared" si="119"/>
        <v>0</v>
      </c>
      <c r="AX77" s="104">
        <f t="shared" si="120"/>
        <v>0</v>
      </c>
      <c r="AY77" s="104">
        <f t="shared" si="121"/>
        <v>0</v>
      </c>
      <c r="AZ77" s="105" t="str">
        <f t="shared" si="122"/>
        <v/>
      </c>
      <c r="BA77" s="36"/>
      <c r="BB77" s="34"/>
      <c r="BC77" s="104">
        <f t="shared" si="123"/>
        <v>0</v>
      </c>
      <c r="BD77" s="104">
        <f t="shared" si="124"/>
        <v>0</v>
      </c>
      <c r="BE77" s="104">
        <f t="shared" si="125"/>
        <v>0</v>
      </c>
      <c r="BF77" s="105" t="str">
        <f t="shared" si="126"/>
        <v/>
      </c>
      <c r="BG77" s="103"/>
      <c r="BH77" s="19"/>
      <c r="BI77" s="104">
        <f t="shared" si="127"/>
        <v>0</v>
      </c>
      <c r="BJ77" s="104">
        <f t="shared" si="128"/>
        <v>0</v>
      </c>
      <c r="BK77" s="104">
        <f t="shared" si="129"/>
        <v>0</v>
      </c>
      <c r="BL77" s="105" t="str">
        <f t="shared" si="130"/>
        <v/>
      </c>
      <c r="BO77" s="104">
        <f t="shared" si="131"/>
        <v>0</v>
      </c>
      <c r="BP77" s="104">
        <f t="shared" si="132"/>
        <v>0</v>
      </c>
      <c r="BQ77" s="104">
        <f t="shared" si="133"/>
        <v>0</v>
      </c>
      <c r="BR77" s="105" t="str">
        <f t="shared" si="134"/>
        <v/>
      </c>
    </row>
    <row r="78" spans="1:70" ht="12.75" customHeight="1" x14ac:dyDescent="0.3">
      <c r="A78" s="32">
        <v>77</v>
      </c>
      <c r="B78" s="59" t="s">
        <v>80</v>
      </c>
      <c r="C78" s="59" t="s">
        <v>47</v>
      </c>
      <c r="D78" s="4">
        <v>2014</v>
      </c>
      <c r="E78" s="10">
        <f t="shared" si="90"/>
        <v>1</v>
      </c>
      <c r="F78" s="151">
        <f t="shared" si="91"/>
        <v>49</v>
      </c>
      <c r="G78" s="91" t="str">
        <f t="shared" si="92"/>
        <v/>
      </c>
      <c r="H78" s="91" t="str">
        <f t="shared" si="93"/>
        <v/>
      </c>
      <c r="I78" s="91" t="str">
        <f t="shared" si="94"/>
        <v/>
      </c>
      <c r="J78" s="91" t="str">
        <f t="shared" si="95"/>
        <v/>
      </c>
      <c r="K78" s="91" t="str">
        <f t="shared" si="96"/>
        <v/>
      </c>
      <c r="L78" s="91" t="str">
        <f t="shared" si="97"/>
        <v/>
      </c>
      <c r="M78" s="91" t="str">
        <f t="shared" si="98"/>
        <v/>
      </c>
      <c r="N78" s="116" t="str">
        <f t="shared" si="99"/>
        <v/>
      </c>
      <c r="O78" s="101">
        <f>IF(E78&lt;4,SUM(F78:N78),SUMPRODUCT(LARGE(F78:N78,{1;2;3;4})))</f>
        <v>49</v>
      </c>
      <c r="P78" s="103">
        <v>39</v>
      </c>
      <c r="Q78" s="104">
        <v>2</v>
      </c>
      <c r="R78" s="19">
        <f t="shared" si="100"/>
        <v>29</v>
      </c>
      <c r="S78" s="19">
        <f t="shared" si="101"/>
        <v>20</v>
      </c>
      <c r="T78" s="19">
        <f t="shared" si="102"/>
        <v>0</v>
      </c>
      <c r="U78" s="168">
        <f t="shared" si="103"/>
        <v>49</v>
      </c>
      <c r="V78" s="104"/>
      <c r="W78" s="7"/>
      <c r="X78" s="7">
        <f t="shared" si="104"/>
        <v>0</v>
      </c>
      <c r="Y78" s="7">
        <f t="shared" si="105"/>
        <v>0</v>
      </c>
      <c r="Z78" s="7">
        <f t="shared" si="106"/>
        <v>0</v>
      </c>
      <c r="AA78" s="104" t="str">
        <f t="shared" si="107"/>
        <v/>
      </c>
      <c r="AB78" s="103"/>
      <c r="AC78" s="19"/>
      <c r="AD78" s="19">
        <f t="shared" si="108"/>
        <v>0</v>
      </c>
      <c r="AE78" s="19">
        <f t="shared" si="109"/>
        <v>0</v>
      </c>
      <c r="AF78" s="19">
        <f t="shared" si="110"/>
        <v>0</v>
      </c>
      <c r="AG78" s="168" t="str">
        <f t="shared" si="111"/>
        <v/>
      </c>
      <c r="AH78" s="19"/>
      <c r="AI78" s="6"/>
      <c r="AJ78" s="6"/>
      <c r="AK78" s="7"/>
      <c r="AL78" s="7">
        <f t="shared" si="112"/>
        <v>0</v>
      </c>
      <c r="AM78" s="7">
        <f t="shared" si="113"/>
        <v>0</v>
      </c>
      <c r="AN78" s="7" t="str">
        <f t="shared" si="114"/>
        <v/>
      </c>
      <c r="AO78" s="103"/>
      <c r="AP78" s="19"/>
      <c r="AQ78" s="19">
        <f t="shared" si="115"/>
        <v>0</v>
      </c>
      <c r="AR78" s="19">
        <f t="shared" si="116"/>
        <v>0</v>
      </c>
      <c r="AS78" s="19">
        <f t="shared" si="117"/>
        <v>0</v>
      </c>
      <c r="AT78" s="168" t="str">
        <f t="shared" si="118"/>
        <v/>
      </c>
      <c r="AU78" s="36"/>
      <c r="AV78" s="34"/>
      <c r="AW78" s="104">
        <f t="shared" si="119"/>
        <v>0</v>
      </c>
      <c r="AX78" s="104">
        <f t="shared" si="120"/>
        <v>0</v>
      </c>
      <c r="AY78" s="104">
        <f t="shared" si="121"/>
        <v>0</v>
      </c>
      <c r="AZ78" s="105" t="str">
        <f t="shared" si="122"/>
        <v/>
      </c>
      <c r="BA78" s="36"/>
      <c r="BB78" s="34"/>
      <c r="BC78" s="104">
        <f t="shared" si="123"/>
        <v>0</v>
      </c>
      <c r="BD78" s="104">
        <f t="shared" si="124"/>
        <v>0</v>
      </c>
      <c r="BE78" s="104">
        <f t="shared" si="125"/>
        <v>0</v>
      </c>
      <c r="BF78" s="105" t="str">
        <f t="shared" si="126"/>
        <v/>
      </c>
      <c r="BG78" s="103"/>
      <c r="BH78" s="19"/>
      <c r="BI78" s="104">
        <f t="shared" si="127"/>
        <v>0</v>
      </c>
      <c r="BJ78" s="104">
        <f t="shared" si="128"/>
        <v>0</v>
      </c>
      <c r="BK78" s="104">
        <f t="shared" si="129"/>
        <v>0</v>
      </c>
      <c r="BL78" s="105" t="str">
        <f t="shared" si="130"/>
        <v/>
      </c>
      <c r="BO78" s="104">
        <f t="shared" si="131"/>
        <v>0</v>
      </c>
      <c r="BP78" s="104">
        <f t="shared" si="132"/>
        <v>0</v>
      </c>
      <c r="BQ78" s="104">
        <f t="shared" si="133"/>
        <v>0</v>
      </c>
      <c r="BR78" s="105" t="str">
        <f t="shared" si="134"/>
        <v/>
      </c>
    </row>
    <row r="79" spans="1:70" ht="12.75" customHeight="1" x14ac:dyDescent="0.3">
      <c r="A79" s="32">
        <v>78</v>
      </c>
      <c r="B79" s="58" t="s">
        <v>81</v>
      </c>
      <c r="C79" s="58" t="s">
        <v>47</v>
      </c>
      <c r="D79" s="4">
        <v>2014</v>
      </c>
      <c r="E79" s="10">
        <f t="shared" si="90"/>
        <v>1</v>
      </c>
      <c r="F79" s="151">
        <f t="shared" si="91"/>
        <v>49</v>
      </c>
      <c r="G79" s="91" t="str">
        <f t="shared" si="92"/>
        <v/>
      </c>
      <c r="H79" s="91" t="str">
        <f t="shared" si="93"/>
        <v/>
      </c>
      <c r="I79" s="91" t="str">
        <f t="shared" si="94"/>
        <v/>
      </c>
      <c r="J79" s="91" t="str">
        <f t="shared" si="95"/>
        <v/>
      </c>
      <c r="K79" s="91" t="str">
        <f t="shared" si="96"/>
        <v/>
      </c>
      <c r="L79" s="91" t="str">
        <f t="shared" si="97"/>
        <v/>
      </c>
      <c r="M79" s="91" t="str">
        <f t="shared" si="98"/>
        <v/>
      </c>
      <c r="N79" s="116" t="str">
        <f t="shared" si="99"/>
        <v/>
      </c>
      <c r="O79" s="101">
        <f>IF(E79&lt;4,SUM(F79:N79),SUMPRODUCT(LARGE(F79:N79,{1;2;3;4})))</f>
        <v>49</v>
      </c>
      <c r="P79" s="106">
        <v>40</v>
      </c>
      <c r="Q79" s="104">
        <v>2</v>
      </c>
      <c r="R79" s="19">
        <f t="shared" si="100"/>
        <v>29</v>
      </c>
      <c r="S79" s="19">
        <f t="shared" si="101"/>
        <v>20</v>
      </c>
      <c r="T79" s="19">
        <f t="shared" si="102"/>
        <v>0</v>
      </c>
      <c r="U79" s="168">
        <f t="shared" si="103"/>
        <v>49</v>
      </c>
      <c r="V79" s="104"/>
      <c r="W79" s="7"/>
      <c r="X79" s="7">
        <f t="shared" si="104"/>
        <v>0</v>
      </c>
      <c r="Y79" s="6">
        <f t="shared" si="105"/>
        <v>0</v>
      </c>
      <c r="Z79" s="6">
        <f t="shared" si="106"/>
        <v>0</v>
      </c>
      <c r="AA79" s="104" t="str">
        <f t="shared" si="107"/>
        <v/>
      </c>
      <c r="AB79" s="103"/>
      <c r="AC79" s="19"/>
      <c r="AD79" s="19">
        <f t="shared" si="108"/>
        <v>0</v>
      </c>
      <c r="AE79" s="19">
        <f t="shared" si="109"/>
        <v>0</v>
      </c>
      <c r="AF79" s="19">
        <f t="shared" si="110"/>
        <v>0</v>
      </c>
      <c r="AG79" s="168" t="str">
        <f t="shared" si="111"/>
        <v/>
      </c>
      <c r="AH79" s="19"/>
      <c r="AI79" s="6"/>
      <c r="AJ79" s="6"/>
      <c r="AK79" s="7"/>
      <c r="AL79" s="7">
        <f t="shared" si="112"/>
        <v>0</v>
      </c>
      <c r="AM79" s="7">
        <f t="shared" si="113"/>
        <v>0</v>
      </c>
      <c r="AN79" s="7" t="str">
        <f t="shared" si="114"/>
        <v/>
      </c>
      <c r="AO79" s="103"/>
      <c r="AP79" s="19"/>
      <c r="AQ79" s="19">
        <f t="shared" si="115"/>
        <v>0</v>
      </c>
      <c r="AR79" s="19">
        <f t="shared" si="116"/>
        <v>0</v>
      </c>
      <c r="AS79" s="19">
        <f t="shared" si="117"/>
        <v>0</v>
      </c>
      <c r="AT79" s="168" t="str">
        <f t="shared" si="118"/>
        <v/>
      </c>
      <c r="AU79" s="36"/>
      <c r="AV79" s="34"/>
      <c r="AW79" s="104">
        <f t="shared" si="119"/>
        <v>0</v>
      </c>
      <c r="AX79" s="104">
        <f t="shared" si="120"/>
        <v>0</v>
      </c>
      <c r="AY79" s="104">
        <f t="shared" si="121"/>
        <v>0</v>
      </c>
      <c r="AZ79" s="105" t="str">
        <f t="shared" si="122"/>
        <v/>
      </c>
      <c r="BA79" s="36"/>
      <c r="BB79" s="34"/>
      <c r="BC79" s="104">
        <f t="shared" si="123"/>
        <v>0</v>
      </c>
      <c r="BD79" s="104">
        <f t="shared" si="124"/>
        <v>0</v>
      </c>
      <c r="BE79" s="104">
        <f t="shared" si="125"/>
        <v>0</v>
      </c>
      <c r="BF79" s="105" t="str">
        <f t="shared" si="126"/>
        <v/>
      </c>
      <c r="BG79" s="103"/>
      <c r="BH79" s="19"/>
      <c r="BI79" s="104">
        <f t="shared" si="127"/>
        <v>0</v>
      </c>
      <c r="BJ79" s="104">
        <f t="shared" si="128"/>
        <v>0</v>
      </c>
      <c r="BK79" s="104">
        <f t="shared" si="129"/>
        <v>0</v>
      </c>
      <c r="BL79" s="105" t="str">
        <f t="shared" si="130"/>
        <v/>
      </c>
      <c r="BO79" s="104">
        <f t="shared" si="131"/>
        <v>0</v>
      </c>
      <c r="BP79" s="104">
        <f t="shared" si="132"/>
        <v>0</v>
      </c>
      <c r="BQ79" s="104">
        <f t="shared" si="133"/>
        <v>0</v>
      </c>
      <c r="BR79" s="105" t="str">
        <f t="shared" si="134"/>
        <v/>
      </c>
    </row>
    <row r="80" spans="1:70" ht="12.75" customHeight="1" x14ac:dyDescent="0.3">
      <c r="A80" s="32">
        <v>79</v>
      </c>
      <c r="B80" s="58" t="s">
        <v>82</v>
      </c>
      <c r="C80" s="58" t="s">
        <v>47</v>
      </c>
      <c r="D80" s="4">
        <v>2014</v>
      </c>
      <c r="E80" s="10">
        <f t="shared" si="90"/>
        <v>1</v>
      </c>
      <c r="F80" s="151">
        <f t="shared" si="91"/>
        <v>49</v>
      </c>
      <c r="G80" s="91" t="str">
        <f t="shared" si="92"/>
        <v/>
      </c>
      <c r="H80" s="91" t="str">
        <f t="shared" si="93"/>
        <v/>
      </c>
      <c r="I80" s="91" t="str">
        <f t="shared" si="94"/>
        <v/>
      </c>
      <c r="J80" s="91" t="str">
        <f t="shared" si="95"/>
        <v/>
      </c>
      <c r="K80" s="91" t="str">
        <f t="shared" si="96"/>
        <v/>
      </c>
      <c r="L80" s="91" t="str">
        <f t="shared" si="97"/>
        <v/>
      </c>
      <c r="M80" s="91" t="str">
        <f t="shared" si="98"/>
        <v/>
      </c>
      <c r="N80" s="116" t="str">
        <f t="shared" si="99"/>
        <v/>
      </c>
      <c r="O80" s="101">
        <f>IF(E80&lt;4,SUM(F80:N80),SUMPRODUCT(LARGE(F80:N80,{1;2;3;4})))</f>
        <v>49</v>
      </c>
      <c r="P80" s="103">
        <v>41</v>
      </c>
      <c r="Q80" s="19">
        <v>2</v>
      </c>
      <c r="R80" s="19">
        <f t="shared" si="100"/>
        <v>29</v>
      </c>
      <c r="S80" s="19">
        <f t="shared" si="101"/>
        <v>20</v>
      </c>
      <c r="T80" s="19">
        <f t="shared" si="102"/>
        <v>0</v>
      </c>
      <c r="U80" s="168">
        <f t="shared" si="103"/>
        <v>49</v>
      </c>
      <c r="V80" s="19"/>
      <c r="W80" s="19"/>
      <c r="X80" s="104">
        <f t="shared" si="104"/>
        <v>0</v>
      </c>
      <c r="Y80" s="19">
        <f t="shared" si="105"/>
        <v>0</v>
      </c>
      <c r="Z80" s="19">
        <f t="shared" si="106"/>
        <v>0</v>
      </c>
      <c r="AA80" s="19" t="str">
        <f t="shared" si="107"/>
        <v/>
      </c>
      <c r="AB80" s="106"/>
      <c r="AC80" s="104"/>
      <c r="AD80" s="104">
        <f t="shared" si="108"/>
        <v>0</v>
      </c>
      <c r="AE80" s="104">
        <f t="shared" si="109"/>
        <v>0</v>
      </c>
      <c r="AF80" s="104">
        <f t="shared" si="110"/>
        <v>0</v>
      </c>
      <c r="AG80" s="105" t="str">
        <f t="shared" si="111"/>
        <v/>
      </c>
      <c r="AH80" s="19"/>
      <c r="AI80" s="19"/>
      <c r="AJ80" s="19"/>
      <c r="AK80" s="104"/>
      <c r="AL80" s="104">
        <f t="shared" si="112"/>
        <v>0</v>
      </c>
      <c r="AM80" s="104">
        <f t="shared" si="113"/>
        <v>0</v>
      </c>
      <c r="AN80" s="104" t="str">
        <f t="shared" si="114"/>
        <v/>
      </c>
      <c r="AO80" s="106"/>
      <c r="AP80" s="104"/>
      <c r="AQ80" s="104">
        <f t="shared" si="115"/>
        <v>0</v>
      </c>
      <c r="AR80" s="104">
        <f t="shared" si="116"/>
        <v>0</v>
      </c>
      <c r="AS80" s="104">
        <f t="shared" si="117"/>
        <v>0</v>
      </c>
      <c r="AT80" s="105" t="str">
        <f t="shared" si="118"/>
        <v/>
      </c>
      <c r="AU80" s="36"/>
      <c r="AV80" s="34"/>
      <c r="AW80" s="104">
        <f t="shared" si="119"/>
        <v>0</v>
      </c>
      <c r="AX80" s="104">
        <f t="shared" si="120"/>
        <v>0</v>
      </c>
      <c r="AY80" s="104">
        <f t="shared" si="121"/>
        <v>0</v>
      </c>
      <c r="AZ80" s="105" t="str">
        <f t="shared" si="122"/>
        <v/>
      </c>
      <c r="BA80" s="36"/>
      <c r="BB80" s="34"/>
      <c r="BC80" s="104">
        <f t="shared" si="123"/>
        <v>0</v>
      </c>
      <c r="BD80" s="104">
        <f t="shared" si="124"/>
        <v>0</v>
      </c>
      <c r="BE80" s="104">
        <f t="shared" si="125"/>
        <v>0</v>
      </c>
      <c r="BF80" s="105" t="str">
        <f t="shared" si="126"/>
        <v/>
      </c>
      <c r="BG80" s="103"/>
      <c r="BH80" s="19"/>
      <c r="BI80" s="104">
        <f t="shared" si="127"/>
        <v>0</v>
      </c>
      <c r="BJ80" s="104">
        <f t="shared" si="128"/>
        <v>0</v>
      </c>
      <c r="BK80" s="104">
        <f t="shared" si="129"/>
        <v>0</v>
      </c>
      <c r="BL80" s="105" t="str">
        <f t="shared" si="130"/>
        <v/>
      </c>
      <c r="BO80" s="104">
        <f t="shared" si="131"/>
        <v>0</v>
      </c>
      <c r="BP80" s="104">
        <f t="shared" si="132"/>
        <v>0</v>
      </c>
      <c r="BQ80" s="104">
        <f t="shared" si="133"/>
        <v>0</v>
      </c>
      <c r="BR80" s="105" t="str">
        <f t="shared" si="134"/>
        <v/>
      </c>
    </row>
    <row r="81" spans="1:70" ht="12.75" customHeight="1" x14ac:dyDescent="0.3">
      <c r="A81" s="32">
        <v>80</v>
      </c>
      <c r="B81" s="58" t="s">
        <v>209</v>
      </c>
      <c r="C81" s="59" t="s">
        <v>47</v>
      </c>
      <c r="D81" s="4">
        <v>2015</v>
      </c>
      <c r="E81" s="10">
        <f t="shared" si="90"/>
        <v>1</v>
      </c>
      <c r="F81" s="91" t="str">
        <f t="shared" si="91"/>
        <v/>
      </c>
      <c r="G81" s="91" t="str">
        <f t="shared" si="92"/>
        <v/>
      </c>
      <c r="H81" s="91" t="str">
        <f t="shared" si="93"/>
        <v/>
      </c>
      <c r="I81" s="91" t="str">
        <f t="shared" si="94"/>
        <v/>
      </c>
      <c r="J81" s="91">
        <f t="shared" si="95"/>
        <v>49</v>
      </c>
      <c r="K81" s="91" t="str">
        <f t="shared" si="96"/>
        <v/>
      </c>
      <c r="L81" s="91" t="str">
        <f t="shared" si="97"/>
        <v/>
      </c>
      <c r="M81" s="91" t="str">
        <f t="shared" si="98"/>
        <v/>
      </c>
      <c r="N81" s="116" t="str">
        <f t="shared" si="99"/>
        <v/>
      </c>
      <c r="O81" s="101">
        <f>IF(E81&lt;4,SUM(F81:N81),SUMPRODUCT(LARGE(F81:N81,{1;2;3;4})))</f>
        <v>49</v>
      </c>
      <c r="P81" s="106"/>
      <c r="Q81" s="104"/>
      <c r="R81" s="104">
        <f t="shared" si="100"/>
        <v>0</v>
      </c>
      <c r="S81" s="104">
        <f t="shared" si="101"/>
        <v>0</v>
      </c>
      <c r="T81" s="104">
        <f t="shared" si="102"/>
        <v>0</v>
      </c>
      <c r="U81" s="105" t="str">
        <f t="shared" si="103"/>
        <v/>
      </c>
      <c r="V81" s="104"/>
      <c r="W81" s="7"/>
      <c r="X81" s="7">
        <f t="shared" si="104"/>
        <v>0</v>
      </c>
      <c r="Y81" s="6">
        <f t="shared" si="105"/>
        <v>0</v>
      </c>
      <c r="Z81" s="6">
        <f t="shared" si="106"/>
        <v>0</v>
      </c>
      <c r="AA81" s="19" t="str">
        <f t="shared" si="107"/>
        <v/>
      </c>
      <c r="AB81" s="106"/>
      <c r="AC81" s="104"/>
      <c r="AD81" s="104">
        <f t="shared" si="108"/>
        <v>0</v>
      </c>
      <c r="AE81" s="104">
        <f t="shared" si="109"/>
        <v>0</v>
      </c>
      <c r="AF81" s="104">
        <f t="shared" si="110"/>
        <v>0</v>
      </c>
      <c r="AG81" s="105" t="str">
        <f t="shared" si="111"/>
        <v/>
      </c>
      <c r="AH81" s="19"/>
      <c r="AI81" s="6"/>
      <c r="AJ81" s="6"/>
      <c r="AK81" s="7"/>
      <c r="AL81" s="7">
        <f t="shared" si="112"/>
        <v>0</v>
      </c>
      <c r="AM81" s="7">
        <f t="shared" si="113"/>
        <v>0</v>
      </c>
      <c r="AN81" s="7" t="str">
        <f t="shared" si="114"/>
        <v/>
      </c>
      <c r="AO81" s="106">
        <v>47</v>
      </c>
      <c r="AP81" s="104">
        <v>2</v>
      </c>
      <c r="AQ81" s="104">
        <f t="shared" si="115"/>
        <v>29</v>
      </c>
      <c r="AR81" s="104">
        <f t="shared" si="116"/>
        <v>20</v>
      </c>
      <c r="AS81" s="104">
        <f t="shared" si="117"/>
        <v>0</v>
      </c>
      <c r="AT81" s="105">
        <f t="shared" si="118"/>
        <v>49</v>
      </c>
      <c r="AU81" s="36"/>
      <c r="AV81" s="34"/>
      <c r="AW81" s="104">
        <f t="shared" si="119"/>
        <v>0</v>
      </c>
      <c r="AX81" s="104">
        <f t="shared" si="120"/>
        <v>0</v>
      </c>
      <c r="AY81" s="104">
        <f t="shared" si="121"/>
        <v>0</v>
      </c>
      <c r="AZ81" s="105" t="str">
        <f t="shared" si="122"/>
        <v/>
      </c>
      <c r="BA81" s="36"/>
      <c r="BB81" s="34"/>
      <c r="BC81" s="104">
        <f t="shared" si="123"/>
        <v>0</v>
      </c>
      <c r="BD81" s="104">
        <f t="shared" si="124"/>
        <v>0</v>
      </c>
      <c r="BE81" s="104">
        <f t="shared" si="125"/>
        <v>0</v>
      </c>
      <c r="BF81" s="105" t="str">
        <f t="shared" si="126"/>
        <v/>
      </c>
      <c r="BG81" s="103"/>
      <c r="BH81" s="19"/>
      <c r="BI81" s="104">
        <f t="shared" si="127"/>
        <v>0</v>
      </c>
      <c r="BJ81" s="104">
        <f t="shared" si="128"/>
        <v>0</v>
      </c>
      <c r="BK81" s="104">
        <f t="shared" si="129"/>
        <v>0</v>
      </c>
      <c r="BL81" s="105" t="str">
        <f t="shared" si="130"/>
        <v/>
      </c>
      <c r="BO81" s="104">
        <f t="shared" si="131"/>
        <v>0</v>
      </c>
      <c r="BP81" s="104">
        <f t="shared" si="132"/>
        <v>0</v>
      </c>
      <c r="BQ81" s="104">
        <f t="shared" si="133"/>
        <v>0</v>
      </c>
      <c r="BR81" s="105" t="str">
        <f t="shared" si="134"/>
        <v/>
      </c>
    </row>
    <row r="82" spans="1:70" ht="12.75" customHeight="1" x14ac:dyDescent="0.3">
      <c r="A82" s="32">
        <v>81</v>
      </c>
      <c r="B82" s="58" t="s">
        <v>210</v>
      </c>
      <c r="C82" s="59" t="s">
        <v>87</v>
      </c>
      <c r="D82" s="4">
        <v>2018</v>
      </c>
      <c r="E82" s="10">
        <f t="shared" si="90"/>
        <v>1</v>
      </c>
      <c r="F82" s="91" t="str">
        <f t="shared" si="91"/>
        <v/>
      </c>
      <c r="G82" s="91" t="str">
        <f t="shared" si="92"/>
        <v/>
      </c>
      <c r="H82" s="91" t="str">
        <f t="shared" si="93"/>
        <v/>
      </c>
      <c r="I82" s="91" t="str">
        <f t="shared" si="94"/>
        <v/>
      </c>
      <c r="J82" s="91">
        <f t="shared" si="95"/>
        <v>49</v>
      </c>
      <c r="K82" s="91" t="str">
        <f t="shared" si="96"/>
        <v/>
      </c>
      <c r="L82" s="91" t="str">
        <f t="shared" si="97"/>
        <v/>
      </c>
      <c r="M82" s="91" t="str">
        <f t="shared" si="98"/>
        <v/>
      </c>
      <c r="N82" s="116" t="str">
        <f t="shared" si="99"/>
        <v/>
      </c>
      <c r="O82" s="101">
        <f>IF(E82&lt;4,SUM(F82:N82),SUMPRODUCT(LARGE(F82:N82,{1;2;3;4})))</f>
        <v>49</v>
      </c>
      <c r="P82" s="106"/>
      <c r="Q82" s="104"/>
      <c r="R82" s="104">
        <f t="shared" si="100"/>
        <v>0</v>
      </c>
      <c r="S82" s="104">
        <f t="shared" si="101"/>
        <v>0</v>
      </c>
      <c r="T82" s="104">
        <f t="shared" si="102"/>
        <v>0</v>
      </c>
      <c r="U82" s="105" t="str">
        <f t="shared" si="103"/>
        <v/>
      </c>
      <c r="V82" s="104"/>
      <c r="W82" s="7"/>
      <c r="X82" s="7">
        <f t="shared" si="104"/>
        <v>0</v>
      </c>
      <c r="Y82" s="6">
        <f t="shared" si="105"/>
        <v>0</v>
      </c>
      <c r="Z82" s="6">
        <f t="shared" si="106"/>
        <v>0</v>
      </c>
      <c r="AA82" s="19" t="str">
        <f t="shared" si="107"/>
        <v/>
      </c>
      <c r="AB82" s="106"/>
      <c r="AC82" s="104"/>
      <c r="AD82" s="104">
        <f t="shared" si="108"/>
        <v>0</v>
      </c>
      <c r="AE82" s="104">
        <f t="shared" si="109"/>
        <v>0</v>
      </c>
      <c r="AF82" s="104">
        <f t="shared" si="110"/>
        <v>0</v>
      </c>
      <c r="AG82" s="105" t="str">
        <f t="shared" si="111"/>
        <v/>
      </c>
      <c r="AH82" s="19"/>
      <c r="AI82" s="6"/>
      <c r="AJ82" s="6"/>
      <c r="AK82" s="7"/>
      <c r="AL82" s="7">
        <f t="shared" si="112"/>
        <v>0</v>
      </c>
      <c r="AM82" s="7">
        <f t="shared" si="113"/>
        <v>0</v>
      </c>
      <c r="AN82" s="7" t="str">
        <f t="shared" si="114"/>
        <v/>
      </c>
      <c r="AO82" s="106">
        <v>48</v>
      </c>
      <c r="AP82" s="104">
        <v>2</v>
      </c>
      <c r="AQ82" s="104">
        <f t="shared" si="115"/>
        <v>29</v>
      </c>
      <c r="AR82" s="104">
        <f t="shared" si="116"/>
        <v>20</v>
      </c>
      <c r="AS82" s="104">
        <f t="shared" si="117"/>
        <v>0</v>
      </c>
      <c r="AT82" s="105">
        <f t="shared" si="118"/>
        <v>49</v>
      </c>
      <c r="AU82" s="36"/>
      <c r="AV82" s="34"/>
      <c r="AW82" s="104">
        <f t="shared" si="119"/>
        <v>0</v>
      </c>
      <c r="AX82" s="104">
        <f t="shared" si="120"/>
        <v>0</v>
      </c>
      <c r="AY82" s="104">
        <f t="shared" si="121"/>
        <v>0</v>
      </c>
      <c r="AZ82" s="105" t="str">
        <f t="shared" si="122"/>
        <v/>
      </c>
      <c r="BA82" s="36"/>
      <c r="BB82" s="34"/>
      <c r="BC82" s="104">
        <f t="shared" si="123"/>
        <v>0</v>
      </c>
      <c r="BD82" s="104">
        <f t="shared" si="124"/>
        <v>0</v>
      </c>
      <c r="BE82" s="104">
        <f t="shared" si="125"/>
        <v>0</v>
      </c>
      <c r="BF82" s="105" t="str">
        <f t="shared" si="126"/>
        <v/>
      </c>
      <c r="BG82" s="103"/>
      <c r="BH82" s="19"/>
      <c r="BI82" s="104">
        <f t="shared" si="127"/>
        <v>0</v>
      </c>
      <c r="BJ82" s="104">
        <f t="shared" si="128"/>
        <v>0</v>
      </c>
      <c r="BK82" s="104">
        <f t="shared" si="129"/>
        <v>0</v>
      </c>
      <c r="BL82" s="105" t="str">
        <f t="shared" si="130"/>
        <v/>
      </c>
      <c r="BO82" s="104">
        <f t="shared" si="131"/>
        <v>0</v>
      </c>
      <c r="BP82" s="104">
        <f t="shared" si="132"/>
        <v>0</v>
      </c>
      <c r="BQ82" s="104">
        <f t="shared" si="133"/>
        <v>0</v>
      </c>
      <c r="BR82" s="105" t="str">
        <f t="shared" si="134"/>
        <v/>
      </c>
    </row>
    <row r="83" spans="1:70" ht="12.75" customHeight="1" x14ac:dyDescent="0.3">
      <c r="A83" s="32">
        <v>82</v>
      </c>
      <c r="B83" s="58" t="s">
        <v>211</v>
      </c>
      <c r="C83" s="59" t="s">
        <v>47</v>
      </c>
      <c r="D83" s="4">
        <v>2016</v>
      </c>
      <c r="E83" s="10">
        <f t="shared" si="90"/>
        <v>1</v>
      </c>
      <c r="F83" s="91" t="str">
        <f t="shared" si="91"/>
        <v/>
      </c>
      <c r="G83" s="91" t="str">
        <f t="shared" si="92"/>
        <v/>
      </c>
      <c r="H83" s="91" t="str">
        <f t="shared" si="93"/>
        <v/>
      </c>
      <c r="I83" s="91" t="str">
        <f t="shared" si="94"/>
        <v/>
      </c>
      <c r="J83" s="91">
        <f t="shared" si="95"/>
        <v>49</v>
      </c>
      <c r="K83" s="91" t="str">
        <f t="shared" si="96"/>
        <v/>
      </c>
      <c r="L83" s="91" t="str">
        <f t="shared" si="97"/>
        <v/>
      </c>
      <c r="M83" s="91" t="str">
        <f t="shared" si="98"/>
        <v/>
      </c>
      <c r="N83" s="116" t="str">
        <f t="shared" si="99"/>
        <v/>
      </c>
      <c r="O83" s="101">
        <f>IF(E83&lt;4,SUM(F83:N83),SUMPRODUCT(LARGE(F83:N83,{1;2;3;4})))</f>
        <v>49</v>
      </c>
      <c r="P83" s="106"/>
      <c r="Q83" s="104"/>
      <c r="R83" s="104">
        <f t="shared" si="100"/>
        <v>0</v>
      </c>
      <c r="S83" s="104">
        <f t="shared" si="101"/>
        <v>0</v>
      </c>
      <c r="T83" s="104">
        <f t="shared" si="102"/>
        <v>0</v>
      </c>
      <c r="U83" s="105" t="str">
        <f t="shared" si="103"/>
        <v/>
      </c>
      <c r="V83" s="104"/>
      <c r="W83" s="7"/>
      <c r="X83" s="7">
        <f t="shared" si="104"/>
        <v>0</v>
      </c>
      <c r="Y83" s="6">
        <f t="shared" si="105"/>
        <v>0</v>
      </c>
      <c r="Z83" s="6">
        <f t="shared" si="106"/>
        <v>0</v>
      </c>
      <c r="AA83" s="19" t="str">
        <f t="shared" si="107"/>
        <v/>
      </c>
      <c r="AB83" s="106"/>
      <c r="AC83" s="104"/>
      <c r="AD83" s="104">
        <f t="shared" si="108"/>
        <v>0</v>
      </c>
      <c r="AE83" s="104">
        <f t="shared" si="109"/>
        <v>0</v>
      </c>
      <c r="AF83" s="104">
        <f t="shared" si="110"/>
        <v>0</v>
      </c>
      <c r="AG83" s="105" t="str">
        <f t="shared" si="111"/>
        <v/>
      </c>
      <c r="AH83" s="19"/>
      <c r="AI83" s="6"/>
      <c r="AJ83" s="6"/>
      <c r="AK83" s="7"/>
      <c r="AL83" s="7">
        <f t="shared" si="112"/>
        <v>0</v>
      </c>
      <c r="AM83" s="7">
        <f t="shared" si="113"/>
        <v>0</v>
      </c>
      <c r="AN83" s="7" t="str">
        <f t="shared" si="114"/>
        <v/>
      </c>
      <c r="AO83" s="106">
        <v>49</v>
      </c>
      <c r="AP83" s="104">
        <v>2</v>
      </c>
      <c r="AQ83" s="104">
        <f t="shared" si="115"/>
        <v>29</v>
      </c>
      <c r="AR83" s="104">
        <f t="shared" si="116"/>
        <v>20</v>
      </c>
      <c r="AS83" s="104">
        <f t="shared" si="117"/>
        <v>0</v>
      </c>
      <c r="AT83" s="105">
        <f t="shared" si="118"/>
        <v>49</v>
      </c>
      <c r="AU83" s="36"/>
      <c r="AV83" s="34"/>
      <c r="AW83" s="104">
        <f t="shared" si="119"/>
        <v>0</v>
      </c>
      <c r="AX83" s="104">
        <f t="shared" si="120"/>
        <v>0</v>
      </c>
      <c r="AY83" s="104">
        <f t="shared" si="121"/>
        <v>0</v>
      </c>
      <c r="AZ83" s="105" t="str">
        <f t="shared" si="122"/>
        <v/>
      </c>
      <c r="BA83" s="36"/>
      <c r="BB83" s="34"/>
      <c r="BC83" s="104">
        <f t="shared" si="123"/>
        <v>0</v>
      </c>
      <c r="BD83" s="104">
        <f t="shared" si="124"/>
        <v>0</v>
      </c>
      <c r="BE83" s="104">
        <f t="shared" si="125"/>
        <v>0</v>
      </c>
      <c r="BF83" s="105" t="str">
        <f t="shared" si="126"/>
        <v/>
      </c>
      <c r="BG83" s="103"/>
      <c r="BH83" s="19"/>
      <c r="BI83" s="104">
        <f t="shared" si="127"/>
        <v>0</v>
      </c>
      <c r="BJ83" s="104">
        <f t="shared" si="128"/>
        <v>0</v>
      </c>
      <c r="BK83" s="104">
        <f t="shared" si="129"/>
        <v>0</v>
      </c>
      <c r="BL83" s="105" t="str">
        <f t="shared" si="130"/>
        <v/>
      </c>
      <c r="BO83" s="104">
        <f t="shared" si="131"/>
        <v>0</v>
      </c>
      <c r="BP83" s="104">
        <f t="shared" si="132"/>
        <v>0</v>
      </c>
      <c r="BQ83" s="104">
        <f t="shared" si="133"/>
        <v>0</v>
      </c>
      <c r="BR83" s="105" t="str">
        <f t="shared" si="134"/>
        <v/>
      </c>
    </row>
    <row r="84" spans="1:70" ht="12.75" customHeight="1" x14ac:dyDescent="0.3">
      <c r="A84" s="32">
        <v>83</v>
      </c>
      <c r="B84" s="59" t="s">
        <v>212</v>
      </c>
      <c r="C84" s="59" t="s">
        <v>87</v>
      </c>
      <c r="D84" s="4">
        <v>2017</v>
      </c>
      <c r="E84" s="10">
        <f t="shared" si="90"/>
        <v>1</v>
      </c>
      <c r="F84" s="91" t="str">
        <f t="shared" si="91"/>
        <v/>
      </c>
      <c r="G84" s="91" t="str">
        <f t="shared" si="92"/>
        <v/>
      </c>
      <c r="H84" s="91" t="str">
        <f t="shared" si="93"/>
        <v/>
      </c>
      <c r="I84" s="91" t="str">
        <f t="shared" si="94"/>
        <v/>
      </c>
      <c r="J84" s="91">
        <f t="shared" si="95"/>
        <v>49</v>
      </c>
      <c r="K84" s="91" t="str">
        <f t="shared" si="96"/>
        <v/>
      </c>
      <c r="L84" s="91" t="str">
        <f t="shared" si="97"/>
        <v/>
      </c>
      <c r="M84" s="91" t="str">
        <f t="shared" si="98"/>
        <v/>
      </c>
      <c r="N84" s="116" t="str">
        <f t="shared" si="99"/>
        <v/>
      </c>
      <c r="O84" s="101">
        <f>IF(E84&lt;4,SUM(F84:N84),SUMPRODUCT(LARGE(F84:N84,{1;2;3;4})))</f>
        <v>49</v>
      </c>
      <c r="P84" s="106"/>
      <c r="Q84" s="104"/>
      <c r="R84" s="104">
        <f t="shared" si="100"/>
        <v>0</v>
      </c>
      <c r="S84" s="104">
        <f t="shared" si="101"/>
        <v>0</v>
      </c>
      <c r="T84" s="104">
        <f t="shared" si="102"/>
        <v>0</v>
      </c>
      <c r="U84" s="105" t="str">
        <f t="shared" si="103"/>
        <v/>
      </c>
      <c r="V84" s="104"/>
      <c r="W84" s="7"/>
      <c r="X84" s="7">
        <f t="shared" si="104"/>
        <v>0</v>
      </c>
      <c r="Y84" s="6">
        <f t="shared" si="105"/>
        <v>0</v>
      </c>
      <c r="Z84" s="6">
        <f t="shared" si="106"/>
        <v>0</v>
      </c>
      <c r="AA84" s="19" t="str">
        <f t="shared" si="107"/>
        <v/>
      </c>
      <c r="AB84" s="106"/>
      <c r="AC84" s="104"/>
      <c r="AD84" s="104">
        <f t="shared" si="108"/>
        <v>0</v>
      </c>
      <c r="AE84" s="104">
        <f t="shared" si="109"/>
        <v>0</v>
      </c>
      <c r="AF84" s="104">
        <f t="shared" si="110"/>
        <v>0</v>
      </c>
      <c r="AG84" s="105" t="str">
        <f t="shared" si="111"/>
        <v/>
      </c>
      <c r="AH84" s="19"/>
      <c r="AI84" s="6"/>
      <c r="AJ84" s="6"/>
      <c r="AK84" s="7"/>
      <c r="AL84" s="7">
        <f t="shared" si="112"/>
        <v>0</v>
      </c>
      <c r="AM84" s="7">
        <f t="shared" si="113"/>
        <v>0</v>
      </c>
      <c r="AN84" s="7" t="str">
        <f t="shared" si="114"/>
        <v/>
      </c>
      <c r="AO84" s="106">
        <v>50</v>
      </c>
      <c r="AP84" s="104">
        <v>2</v>
      </c>
      <c r="AQ84" s="104">
        <f t="shared" si="115"/>
        <v>29</v>
      </c>
      <c r="AR84" s="104">
        <f t="shared" si="116"/>
        <v>20</v>
      </c>
      <c r="AS84" s="104">
        <f t="shared" si="117"/>
        <v>0</v>
      </c>
      <c r="AT84" s="105">
        <f t="shared" si="118"/>
        <v>49</v>
      </c>
      <c r="AU84" s="36"/>
      <c r="AV84" s="34"/>
      <c r="AW84" s="104">
        <f t="shared" si="119"/>
        <v>0</v>
      </c>
      <c r="AX84" s="104">
        <f t="shared" si="120"/>
        <v>0</v>
      </c>
      <c r="AY84" s="104">
        <f t="shared" si="121"/>
        <v>0</v>
      </c>
      <c r="AZ84" s="105" t="str">
        <f t="shared" si="122"/>
        <v/>
      </c>
      <c r="BA84" s="36"/>
      <c r="BB84" s="34"/>
      <c r="BC84" s="104">
        <f t="shared" si="123"/>
        <v>0</v>
      </c>
      <c r="BD84" s="104">
        <f t="shared" si="124"/>
        <v>0</v>
      </c>
      <c r="BE84" s="104">
        <f t="shared" si="125"/>
        <v>0</v>
      </c>
      <c r="BF84" s="105" t="str">
        <f t="shared" si="126"/>
        <v/>
      </c>
      <c r="BG84" s="103"/>
      <c r="BH84" s="19"/>
      <c r="BI84" s="104">
        <f t="shared" si="127"/>
        <v>0</v>
      </c>
      <c r="BJ84" s="104">
        <f t="shared" si="128"/>
        <v>0</v>
      </c>
      <c r="BK84" s="104">
        <f t="shared" si="129"/>
        <v>0</v>
      </c>
      <c r="BL84" s="105" t="str">
        <f t="shared" si="130"/>
        <v/>
      </c>
      <c r="BO84" s="104">
        <f t="shared" si="131"/>
        <v>0</v>
      </c>
      <c r="BP84" s="104">
        <f t="shared" si="132"/>
        <v>0</v>
      </c>
      <c r="BQ84" s="104">
        <f t="shared" si="133"/>
        <v>0</v>
      </c>
      <c r="BR84" s="105" t="str">
        <f t="shared" si="134"/>
        <v/>
      </c>
    </row>
    <row r="85" spans="1:70" ht="12.75" customHeight="1" x14ac:dyDescent="0.3">
      <c r="A85" s="32">
        <v>84</v>
      </c>
      <c r="B85" s="58" t="s">
        <v>213</v>
      </c>
      <c r="C85" s="59" t="s">
        <v>45</v>
      </c>
      <c r="D85" s="4">
        <v>2018</v>
      </c>
      <c r="E85" s="10">
        <f t="shared" si="90"/>
        <v>1</v>
      </c>
      <c r="F85" s="91" t="str">
        <f t="shared" si="91"/>
        <v/>
      </c>
      <c r="G85" s="91" t="str">
        <f t="shared" si="92"/>
        <v/>
      </c>
      <c r="H85" s="91" t="str">
        <f t="shared" si="93"/>
        <v/>
      </c>
      <c r="I85" s="91" t="str">
        <f t="shared" si="94"/>
        <v/>
      </c>
      <c r="J85" s="91">
        <f t="shared" si="95"/>
        <v>49</v>
      </c>
      <c r="K85" s="91" t="str">
        <f t="shared" si="96"/>
        <v/>
      </c>
      <c r="L85" s="91" t="str">
        <f t="shared" si="97"/>
        <v/>
      </c>
      <c r="M85" s="91" t="str">
        <f t="shared" si="98"/>
        <v/>
      </c>
      <c r="N85" s="116" t="str">
        <f t="shared" si="99"/>
        <v/>
      </c>
      <c r="O85" s="101">
        <f>IF(E85&lt;4,SUM(F85:N85),SUMPRODUCT(LARGE(F85:N85,{1;2;3;4})))</f>
        <v>49</v>
      </c>
      <c r="P85" s="106"/>
      <c r="Q85" s="104"/>
      <c r="R85" s="104">
        <f t="shared" si="100"/>
        <v>0</v>
      </c>
      <c r="S85" s="104">
        <f t="shared" si="101"/>
        <v>0</v>
      </c>
      <c r="T85" s="104">
        <f t="shared" si="102"/>
        <v>0</v>
      </c>
      <c r="U85" s="105" t="str">
        <f t="shared" si="103"/>
        <v/>
      </c>
      <c r="V85" s="104"/>
      <c r="W85" s="7"/>
      <c r="X85" s="7">
        <f t="shared" si="104"/>
        <v>0</v>
      </c>
      <c r="Y85" s="6">
        <f t="shared" si="105"/>
        <v>0</v>
      </c>
      <c r="Z85" s="6">
        <f t="shared" si="106"/>
        <v>0</v>
      </c>
      <c r="AA85" s="19" t="str">
        <f t="shared" si="107"/>
        <v/>
      </c>
      <c r="AB85" s="106"/>
      <c r="AC85" s="104"/>
      <c r="AD85" s="104">
        <f t="shared" si="108"/>
        <v>0</v>
      </c>
      <c r="AE85" s="104">
        <f t="shared" si="109"/>
        <v>0</v>
      </c>
      <c r="AF85" s="104">
        <f t="shared" si="110"/>
        <v>0</v>
      </c>
      <c r="AG85" s="105" t="str">
        <f t="shared" si="111"/>
        <v/>
      </c>
      <c r="AH85" s="19"/>
      <c r="AI85" s="6"/>
      <c r="AJ85" s="6"/>
      <c r="AK85" s="7"/>
      <c r="AL85" s="7">
        <f t="shared" si="112"/>
        <v>0</v>
      </c>
      <c r="AM85" s="7">
        <f t="shared" si="113"/>
        <v>0</v>
      </c>
      <c r="AN85" s="7" t="str">
        <f t="shared" si="114"/>
        <v/>
      </c>
      <c r="AO85" s="106">
        <v>51</v>
      </c>
      <c r="AP85" s="104">
        <v>2</v>
      </c>
      <c r="AQ85" s="104">
        <f t="shared" si="115"/>
        <v>29</v>
      </c>
      <c r="AR85" s="104">
        <f t="shared" si="116"/>
        <v>20</v>
      </c>
      <c r="AS85" s="104">
        <f t="shared" si="117"/>
        <v>0</v>
      </c>
      <c r="AT85" s="105">
        <f t="shared" si="118"/>
        <v>49</v>
      </c>
      <c r="AU85" s="36"/>
      <c r="AV85" s="34"/>
      <c r="AW85" s="104">
        <f t="shared" si="119"/>
        <v>0</v>
      </c>
      <c r="AX85" s="104">
        <f t="shared" si="120"/>
        <v>0</v>
      </c>
      <c r="AY85" s="104">
        <f t="shared" si="121"/>
        <v>0</v>
      </c>
      <c r="AZ85" s="105" t="str">
        <f t="shared" si="122"/>
        <v/>
      </c>
      <c r="BA85" s="36"/>
      <c r="BB85" s="34"/>
      <c r="BC85" s="104">
        <f t="shared" si="123"/>
        <v>0</v>
      </c>
      <c r="BD85" s="104">
        <f t="shared" si="124"/>
        <v>0</v>
      </c>
      <c r="BE85" s="104">
        <f t="shared" si="125"/>
        <v>0</v>
      </c>
      <c r="BF85" s="105" t="str">
        <f t="shared" si="126"/>
        <v/>
      </c>
      <c r="BG85" s="103"/>
      <c r="BH85" s="19"/>
      <c r="BI85" s="104">
        <f t="shared" si="127"/>
        <v>0</v>
      </c>
      <c r="BJ85" s="104">
        <f t="shared" si="128"/>
        <v>0</v>
      </c>
      <c r="BK85" s="104">
        <f t="shared" si="129"/>
        <v>0</v>
      </c>
      <c r="BL85" s="105" t="str">
        <f t="shared" si="130"/>
        <v/>
      </c>
      <c r="BO85" s="104">
        <f t="shared" si="131"/>
        <v>0</v>
      </c>
      <c r="BP85" s="104">
        <f t="shared" si="132"/>
        <v>0</v>
      </c>
      <c r="BQ85" s="104">
        <f t="shared" si="133"/>
        <v>0</v>
      </c>
      <c r="BR85" s="105" t="str">
        <f t="shared" si="134"/>
        <v/>
      </c>
    </row>
    <row r="86" spans="1:70" ht="12.75" customHeight="1" x14ac:dyDescent="0.3">
      <c r="A86" s="32">
        <v>85</v>
      </c>
      <c r="B86" s="58" t="s">
        <v>214</v>
      </c>
      <c r="C86" s="59" t="s">
        <v>87</v>
      </c>
      <c r="D86" s="4">
        <v>2016</v>
      </c>
      <c r="E86" s="10">
        <f t="shared" si="90"/>
        <v>1</v>
      </c>
      <c r="F86" s="91" t="str">
        <f t="shared" si="91"/>
        <v/>
      </c>
      <c r="G86" s="91" t="str">
        <f t="shared" si="92"/>
        <v/>
      </c>
      <c r="H86" s="91" t="str">
        <f t="shared" si="93"/>
        <v/>
      </c>
      <c r="I86" s="91" t="str">
        <f t="shared" si="94"/>
        <v/>
      </c>
      <c r="J86" s="91">
        <f t="shared" si="95"/>
        <v>49</v>
      </c>
      <c r="K86" s="91" t="str">
        <f t="shared" si="96"/>
        <v/>
      </c>
      <c r="L86" s="91" t="str">
        <f t="shared" si="97"/>
        <v/>
      </c>
      <c r="M86" s="91" t="str">
        <f t="shared" si="98"/>
        <v/>
      </c>
      <c r="N86" s="116" t="str">
        <f t="shared" si="99"/>
        <v/>
      </c>
      <c r="O86" s="101">
        <f>IF(E86&lt;4,SUM(F86:N86),SUMPRODUCT(LARGE(F86:N86,{1;2;3;4})))</f>
        <v>49</v>
      </c>
      <c r="P86" s="106"/>
      <c r="Q86" s="104"/>
      <c r="R86" s="104">
        <f t="shared" si="100"/>
        <v>0</v>
      </c>
      <c r="S86" s="104">
        <f t="shared" si="101"/>
        <v>0</v>
      </c>
      <c r="T86" s="104">
        <f t="shared" si="102"/>
        <v>0</v>
      </c>
      <c r="U86" s="105" t="str">
        <f t="shared" si="103"/>
        <v/>
      </c>
      <c r="V86" s="104"/>
      <c r="W86" s="7"/>
      <c r="X86" s="7">
        <f t="shared" si="104"/>
        <v>0</v>
      </c>
      <c r="Y86" s="6">
        <f t="shared" si="105"/>
        <v>0</v>
      </c>
      <c r="Z86" s="6">
        <f t="shared" si="106"/>
        <v>0</v>
      </c>
      <c r="AA86" s="19" t="str">
        <f t="shared" si="107"/>
        <v/>
      </c>
      <c r="AB86" s="106"/>
      <c r="AC86" s="104"/>
      <c r="AD86" s="104">
        <f t="shared" si="108"/>
        <v>0</v>
      </c>
      <c r="AE86" s="104">
        <f t="shared" si="109"/>
        <v>0</v>
      </c>
      <c r="AF86" s="104">
        <f t="shared" si="110"/>
        <v>0</v>
      </c>
      <c r="AG86" s="105" t="str">
        <f t="shared" si="111"/>
        <v/>
      </c>
      <c r="AH86" s="19"/>
      <c r="AI86" s="6"/>
      <c r="AJ86" s="6"/>
      <c r="AK86" s="7"/>
      <c r="AL86" s="7">
        <f t="shared" si="112"/>
        <v>0</v>
      </c>
      <c r="AM86" s="7">
        <f t="shared" si="113"/>
        <v>0</v>
      </c>
      <c r="AN86" s="7" t="str">
        <f t="shared" si="114"/>
        <v/>
      </c>
      <c r="AO86" s="106">
        <v>52</v>
      </c>
      <c r="AP86" s="104">
        <v>2</v>
      </c>
      <c r="AQ86" s="104">
        <f t="shared" si="115"/>
        <v>29</v>
      </c>
      <c r="AR86" s="104">
        <f t="shared" si="116"/>
        <v>20</v>
      </c>
      <c r="AS86" s="104">
        <f t="shared" si="117"/>
        <v>0</v>
      </c>
      <c r="AT86" s="105">
        <f t="shared" si="118"/>
        <v>49</v>
      </c>
      <c r="AU86" s="36"/>
      <c r="AV86" s="34"/>
      <c r="AW86" s="104">
        <f t="shared" si="119"/>
        <v>0</v>
      </c>
      <c r="AX86" s="104">
        <f t="shared" si="120"/>
        <v>0</v>
      </c>
      <c r="AY86" s="104">
        <f t="shared" si="121"/>
        <v>0</v>
      </c>
      <c r="AZ86" s="105" t="str">
        <f t="shared" si="122"/>
        <v/>
      </c>
      <c r="BA86" s="36"/>
      <c r="BB86" s="34"/>
      <c r="BC86" s="104">
        <f t="shared" si="123"/>
        <v>0</v>
      </c>
      <c r="BD86" s="104">
        <f t="shared" si="124"/>
        <v>0</v>
      </c>
      <c r="BE86" s="104">
        <f t="shared" si="125"/>
        <v>0</v>
      </c>
      <c r="BF86" s="105" t="str">
        <f t="shared" si="126"/>
        <v/>
      </c>
      <c r="BG86" s="103"/>
      <c r="BH86" s="19"/>
      <c r="BI86" s="104">
        <f t="shared" si="127"/>
        <v>0</v>
      </c>
      <c r="BJ86" s="104">
        <f t="shared" si="128"/>
        <v>0</v>
      </c>
      <c r="BK86" s="104">
        <f t="shared" si="129"/>
        <v>0</v>
      </c>
      <c r="BL86" s="105" t="str">
        <f t="shared" si="130"/>
        <v/>
      </c>
      <c r="BO86" s="104">
        <f t="shared" si="131"/>
        <v>0</v>
      </c>
      <c r="BP86" s="104">
        <f t="shared" si="132"/>
        <v>0</v>
      </c>
      <c r="BQ86" s="104">
        <f t="shared" si="133"/>
        <v>0</v>
      </c>
      <c r="BR86" s="105" t="str">
        <f t="shared" si="134"/>
        <v/>
      </c>
    </row>
    <row r="87" spans="1:70" ht="12.75" customHeight="1" x14ac:dyDescent="0.3">
      <c r="A87" s="32">
        <v>86</v>
      </c>
      <c r="B87" s="58" t="s">
        <v>216</v>
      </c>
      <c r="C87" s="59" t="s">
        <v>87</v>
      </c>
      <c r="D87" s="4">
        <v>2016</v>
      </c>
      <c r="E87" s="10">
        <f t="shared" si="90"/>
        <v>1</v>
      </c>
      <c r="F87" s="91" t="str">
        <f t="shared" si="91"/>
        <v/>
      </c>
      <c r="G87" s="91" t="str">
        <f t="shared" si="92"/>
        <v/>
      </c>
      <c r="H87" s="91" t="str">
        <f t="shared" si="93"/>
        <v/>
      </c>
      <c r="I87" s="91" t="str">
        <f t="shared" si="94"/>
        <v/>
      </c>
      <c r="J87" s="91">
        <f t="shared" si="95"/>
        <v>49</v>
      </c>
      <c r="K87" s="91" t="str">
        <f t="shared" si="96"/>
        <v/>
      </c>
      <c r="L87" s="91" t="str">
        <f t="shared" si="97"/>
        <v/>
      </c>
      <c r="M87" s="91" t="str">
        <f t="shared" si="98"/>
        <v/>
      </c>
      <c r="N87" s="116" t="str">
        <f t="shared" si="99"/>
        <v/>
      </c>
      <c r="O87" s="101">
        <f>IF(E87&lt;4,SUM(F87:N87),SUMPRODUCT(LARGE(F87:N87,{1;2;3;4})))</f>
        <v>49</v>
      </c>
      <c r="P87" s="106"/>
      <c r="Q87" s="104"/>
      <c r="R87" s="104">
        <f t="shared" si="100"/>
        <v>0</v>
      </c>
      <c r="S87" s="104">
        <f t="shared" si="101"/>
        <v>0</v>
      </c>
      <c r="T87" s="104">
        <f t="shared" si="102"/>
        <v>0</v>
      </c>
      <c r="U87" s="105" t="str">
        <f t="shared" si="103"/>
        <v/>
      </c>
      <c r="V87" s="104"/>
      <c r="W87" s="7"/>
      <c r="X87" s="7">
        <f t="shared" si="104"/>
        <v>0</v>
      </c>
      <c r="Y87" s="6">
        <f t="shared" si="105"/>
        <v>0</v>
      </c>
      <c r="Z87" s="6">
        <f t="shared" si="106"/>
        <v>0</v>
      </c>
      <c r="AA87" s="19" t="str">
        <f t="shared" si="107"/>
        <v/>
      </c>
      <c r="AB87" s="106"/>
      <c r="AC87" s="104"/>
      <c r="AD87" s="104">
        <f t="shared" si="108"/>
        <v>0</v>
      </c>
      <c r="AE87" s="104">
        <f t="shared" si="109"/>
        <v>0</v>
      </c>
      <c r="AF87" s="104">
        <f t="shared" si="110"/>
        <v>0</v>
      </c>
      <c r="AG87" s="105" t="str">
        <f t="shared" si="111"/>
        <v/>
      </c>
      <c r="AH87" s="19"/>
      <c r="AI87" s="6"/>
      <c r="AJ87" s="6"/>
      <c r="AK87" s="7"/>
      <c r="AL87" s="7">
        <f t="shared" si="112"/>
        <v>0</v>
      </c>
      <c r="AM87" s="7">
        <f t="shared" si="113"/>
        <v>0</v>
      </c>
      <c r="AN87" s="7" t="str">
        <f t="shared" si="114"/>
        <v/>
      </c>
      <c r="AO87" s="106">
        <v>54</v>
      </c>
      <c r="AP87" s="104">
        <v>2</v>
      </c>
      <c r="AQ87" s="104">
        <f t="shared" si="115"/>
        <v>29</v>
      </c>
      <c r="AR87" s="104">
        <f t="shared" si="116"/>
        <v>20</v>
      </c>
      <c r="AS87" s="104">
        <f t="shared" si="117"/>
        <v>0</v>
      </c>
      <c r="AT87" s="105">
        <f t="shared" si="118"/>
        <v>49</v>
      </c>
      <c r="AU87" s="36"/>
      <c r="AV87" s="34"/>
      <c r="AW87" s="104">
        <f t="shared" si="119"/>
        <v>0</v>
      </c>
      <c r="AX87" s="104">
        <f t="shared" si="120"/>
        <v>0</v>
      </c>
      <c r="AY87" s="104">
        <f t="shared" si="121"/>
        <v>0</v>
      </c>
      <c r="AZ87" s="105" t="str">
        <f t="shared" si="122"/>
        <v/>
      </c>
      <c r="BA87" s="36"/>
      <c r="BB87" s="34"/>
      <c r="BC87" s="104">
        <f t="shared" si="123"/>
        <v>0</v>
      </c>
      <c r="BD87" s="104">
        <f t="shared" si="124"/>
        <v>0</v>
      </c>
      <c r="BE87" s="104">
        <f t="shared" si="125"/>
        <v>0</v>
      </c>
      <c r="BF87" s="105" t="str">
        <f t="shared" si="126"/>
        <v/>
      </c>
      <c r="BG87" s="103"/>
      <c r="BH87" s="19"/>
      <c r="BI87" s="104">
        <f t="shared" si="127"/>
        <v>0</v>
      </c>
      <c r="BJ87" s="104">
        <f t="shared" si="128"/>
        <v>0</v>
      </c>
      <c r="BK87" s="104">
        <f t="shared" si="129"/>
        <v>0</v>
      </c>
      <c r="BL87" s="105" t="str">
        <f t="shared" si="130"/>
        <v/>
      </c>
      <c r="BO87" s="104">
        <f t="shared" si="131"/>
        <v>0</v>
      </c>
      <c r="BP87" s="104">
        <f t="shared" si="132"/>
        <v>0</v>
      </c>
      <c r="BQ87" s="104">
        <f t="shared" si="133"/>
        <v>0</v>
      </c>
      <c r="BR87" s="105" t="str">
        <f t="shared" si="134"/>
        <v/>
      </c>
    </row>
    <row r="88" spans="1:70" ht="12.75" customHeight="1" x14ac:dyDescent="0.3">
      <c r="A88" s="32">
        <v>87</v>
      </c>
      <c r="B88" s="58" t="s">
        <v>250</v>
      </c>
      <c r="C88" s="59" t="s">
        <v>47</v>
      </c>
      <c r="D88" s="4">
        <v>2015</v>
      </c>
      <c r="E88" s="10">
        <f t="shared" si="90"/>
        <v>1</v>
      </c>
      <c r="F88" s="32" t="str">
        <f t="shared" si="91"/>
        <v/>
      </c>
      <c r="G88" s="32" t="str">
        <f t="shared" si="92"/>
        <v/>
      </c>
      <c r="H88" s="32" t="str">
        <f t="shared" si="93"/>
        <v/>
      </c>
      <c r="I88" s="32" t="str">
        <f t="shared" si="94"/>
        <v/>
      </c>
      <c r="J88" s="91" t="str">
        <f t="shared" si="95"/>
        <v/>
      </c>
      <c r="K88" s="32" t="str">
        <f t="shared" si="96"/>
        <v/>
      </c>
      <c r="L88" s="32">
        <f t="shared" si="97"/>
        <v>49</v>
      </c>
      <c r="M88" s="32" t="str">
        <f t="shared" si="98"/>
        <v/>
      </c>
      <c r="N88" s="116" t="str">
        <f t="shared" si="99"/>
        <v/>
      </c>
      <c r="O88" s="101">
        <f>IF(E88&lt;4,SUM(F88:N88),SUMPRODUCT(LARGE(F88:N88,{1;2;3;4})))</f>
        <v>49</v>
      </c>
      <c r="P88" s="42"/>
      <c r="Q88" s="37"/>
      <c r="R88" s="37">
        <f t="shared" si="100"/>
        <v>0</v>
      </c>
      <c r="S88" s="37">
        <f t="shared" si="101"/>
        <v>0</v>
      </c>
      <c r="T88" s="37">
        <f t="shared" si="102"/>
        <v>0</v>
      </c>
      <c r="U88" s="41" t="str">
        <f t="shared" si="103"/>
        <v/>
      </c>
      <c r="V88" s="104"/>
      <c r="W88" s="7"/>
      <c r="X88" s="7">
        <f t="shared" si="104"/>
        <v>0</v>
      </c>
      <c r="Y88" s="6">
        <f t="shared" si="105"/>
        <v>0</v>
      </c>
      <c r="Z88" s="6">
        <f t="shared" si="106"/>
        <v>0</v>
      </c>
      <c r="AA88" s="19" t="str">
        <f t="shared" si="107"/>
        <v/>
      </c>
      <c r="AB88" s="106"/>
      <c r="AC88" s="104"/>
      <c r="AD88" s="104">
        <f t="shared" si="108"/>
        <v>0</v>
      </c>
      <c r="AE88" s="104">
        <f t="shared" si="109"/>
        <v>0</v>
      </c>
      <c r="AF88" s="104">
        <f t="shared" si="110"/>
        <v>0</v>
      </c>
      <c r="AG88" s="105" t="str">
        <f t="shared" si="111"/>
        <v/>
      </c>
      <c r="AH88" s="19"/>
      <c r="AI88" s="6"/>
      <c r="AJ88" s="6"/>
      <c r="AK88" s="7"/>
      <c r="AL88" s="7">
        <f t="shared" si="112"/>
        <v>0</v>
      </c>
      <c r="AM88" s="7">
        <f t="shared" si="113"/>
        <v>0</v>
      </c>
      <c r="AN88" s="7" t="str">
        <f t="shared" si="114"/>
        <v/>
      </c>
      <c r="AO88" s="106"/>
      <c r="AP88" s="104"/>
      <c r="AQ88" s="104">
        <f t="shared" si="115"/>
        <v>0</v>
      </c>
      <c r="AR88" s="104">
        <f t="shared" si="116"/>
        <v>0</v>
      </c>
      <c r="AS88" s="104">
        <f t="shared" si="117"/>
        <v>0</v>
      </c>
      <c r="AT88" s="105" t="str">
        <f t="shared" si="118"/>
        <v/>
      </c>
      <c r="AU88" s="36"/>
      <c r="AV88" s="34"/>
      <c r="AW88" s="104">
        <f t="shared" si="119"/>
        <v>0</v>
      </c>
      <c r="AX88" s="104">
        <f t="shared" si="120"/>
        <v>0</v>
      </c>
      <c r="AY88" s="104">
        <f t="shared" si="121"/>
        <v>0</v>
      </c>
      <c r="AZ88" s="105" t="str">
        <f t="shared" si="122"/>
        <v/>
      </c>
      <c r="BA88" s="36">
        <v>24</v>
      </c>
      <c r="BB88" s="34">
        <v>2</v>
      </c>
      <c r="BC88" s="104">
        <f t="shared" si="123"/>
        <v>29</v>
      </c>
      <c r="BD88" s="104">
        <f t="shared" si="124"/>
        <v>20</v>
      </c>
      <c r="BE88" s="104">
        <f t="shared" si="125"/>
        <v>0</v>
      </c>
      <c r="BF88" s="105">
        <f t="shared" si="126"/>
        <v>49</v>
      </c>
      <c r="BG88" s="103"/>
      <c r="BH88" s="19"/>
      <c r="BI88" s="104">
        <f t="shared" si="127"/>
        <v>0</v>
      </c>
      <c r="BJ88" s="104">
        <f t="shared" si="128"/>
        <v>0</v>
      </c>
      <c r="BK88" s="104">
        <f t="shared" si="129"/>
        <v>0</v>
      </c>
      <c r="BL88" s="105" t="str">
        <f t="shared" si="130"/>
        <v/>
      </c>
      <c r="BO88" s="104">
        <f t="shared" si="131"/>
        <v>0</v>
      </c>
      <c r="BP88" s="104">
        <f t="shared" si="132"/>
        <v>0</v>
      </c>
      <c r="BQ88" s="104">
        <f t="shared" si="133"/>
        <v>0</v>
      </c>
      <c r="BR88" s="105" t="str">
        <f t="shared" si="134"/>
        <v/>
      </c>
    </row>
    <row r="89" spans="1:70" ht="12.75" customHeight="1" x14ac:dyDescent="0.3">
      <c r="A89" s="32">
        <v>88</v>
      </c>
      <c r="B89" s="59" t="s">
        <v>251</v>
      </c>
      <c r="C89" s="59" t="s">
        <v>46</v>
      </c>
      <c r="D89" s="4">
        <v>2018</v>
      </c>
      <c r="E89" s="10">
        <f t="shared" si="90"/>
        <v>1</v>
      </c>
      <c r="F89" s="32" t="str">
        <f t="shared" si="91"/>
        <v/>
      </c>
      <c r="G89" s="32" t="str">
        <f t="shared" si="92"/>
        <v/>
      </c>
      <c r="H89" s="32" t="str">
        <f t="shared" si="93"/>
        <v/>
      </c>
      <c r="I89" s="32" t="str">
        <f t="shared" si="94"/>
        <v/>
      </c>
      <c r="J89" s="91" t="str">
        <f t="shared" si="95"/>
        <v/>
      </c>
      <c r="K89" s="32" t="str">
        <f t="shared" si="96"/>
        <v/>
      </c>
      <c r="L89" s="32">
        <f t="shared" si="97"/>
        <v>49</v>
      </c>
      <c r="M89" s="32" t="str">
        <f t="shared" si="98"/>
        <v/>
      </c>
      <c r="N89" s="116" t="str">
        <f t="shared" si="99"/>
        <v/>
      </c>
      <c r="O89" s="101">
        <f>IF(E89&lt;4,SUM(F89:N89),SUMPRODUCT(LARGE(F89:N89,{1;2;3;4})))</f>
        <v>49</v>
      </c>
      <c r="P89" s="42"/>
      <c r="Q89" s="37"/>
      <c r="R89" s="37">
        <f t="shared" si="100"/>
        <v>0</v>
      </c>
      <c r="S89" s="37">
        <f t="shared" si="101"/>
        <v>0</v>
      </c>
      <c r="T89" s="37">
        <f t="shared" si="102"/>
        <v>0</v>
      </c>
      <c r="U89" s="41" t="str">
        <f t="shared" si="103"/>
        <v/>
      </c>
      <c r="V89" s="104"/>
      <c r="W89" s="7"/>
      <c r="X89" s="7">
        <f t="shared" si="104"/>
        <v>0</v>
      </c>
      <c r="Y89" s="6">
        <f t="shared" si="105"/>
        <v>0</v>
      </c>
      <c r="Z89" s="6">
        <f t="shared" si="106"/>
        <v>0</v>
      </c>
      <c r="AA89" s="19" t="str">
        <f t="shared" si="107"/>
        <v/>
      </c>
      <c r="AB89" s="106"/>
      <c r="AC89" s="104"/>
      <c r="AD89" s="104">
        <f t="shared" si="108"/>
        <v>0</v>
      </c>
      <c r="AE89" s="104">
        <f t="shared" si="109"/>
        <v>0</v>
      </c>
      <c r="AF89" s="104">
        <f t="shared" si="110"/>
        <v>0</v>
      </c>
      <c r="AG89" s="105" t="str">
        <f t="shared" si="111"/>
        <v/>
      </c>
      <c r="AH89" s="19"/>
      <c r="AI89" s="6"/>
      <c r="AJ89" s="6"/>
      <c r="AK89" s="7"/>
      <c r="AL89" s="7">
        <f t="shared" si="112"/>
        <v>0</v>
      </c>
      <c r="AM89" s="7">
        <f t="shared" si="113"/>
        <v>0</v>
      </c>
      <c r="AN89" s="7" t="str">
        <f t="shared" si="114"/>
        <v/>
      </c>
      <c r="AO89" s="106"/>
      <c r="AP89" s="104"/>
      <c r="AQ89" s="104">
        <f t="shared" si="115"/>
        <v>0</v>
      </c>
      <c r="AR89" s="104">
        <f t="shared" si="116"/>
        <v>0</v>
      </c>
      <c r="AS89" s="104">
        <f t="shared" si="117"/>
        <v>0</v>
      </c>
      <c r="AT89" s="105" t="str">
        <f t="shared" si="118"/>
        <v/>
      </c>
      <c r="AU89" s="36"/>
      <c r="AV89" s="34"/>
      <c r="AW89" s="104">
        <f t="shared" si="119"/>
        <v>0</v>
      </c>
      <c r="AX89" s="104">
        <f t="shared" si="120"/>
        <v>0</v>
      </c>
      <c r="AY89" s="104">
        <f t="shared" si="121"/>
        <v>0</v>
      </c>
      <c r="AZ89" s="105" t="str">
        <f t="shared" si="122"/>
        <v/>
      </c>
      <c r="BA89" s="36">
        <v>25</v>
      </c>
      <c r="BB89" s="34">
        <v>2</v>
      </c>
      <c r="BC89" s="104">
        <f t="shared" si="123"/>
        <v>29</v>
      </c>
      <c r="BD89" s="104">
        <f t="shared" si="124"/>
        <v>20</v>
      </c>
      <c r="BE89" s="104">
        <f t="shared" si="125"/>
        <v>0</v>
      </c>
      <c r="BF89" s="105">
        <f t="shared" si="126"/>
        <v>49</v>
      </c>
      <c r="BG89" s="103"/>
      <c r="BH89" s="19"/>
      <c r="BI89" s="104">
        <f t="shared" si="127"/>
        <v>0</v>
      </c>
      <c r="BJ89" s="104">
        <f t="shared" si="128"/>
        <v>0</v>
      </c>
      <c r="BK89" s="104">
        <f t="shared" si="129"/>
        <v>0</v>
      </c>
      <c r="BL89" s="105" t="str">
        <f t="shared" si="130"/>
        <v/>
      </c>
      <c r="BO89" s="104">
        <f t="shared" si="131"/>
        <v>0</v>
      </c>
      <c r="BP89" s="104">
        <f t="shared" si="132"/>
        <v>0</v>
      </c>
      <c r="BQ89" s="104">
        <f t="shared" si="133"/>
        <v>0</v>
      </c>
      <c r="BR89" s="105" t="str">
        <f t="shared" si="134"/>
        <v/>
      </c>
    </row>
    <row r="90" spans="1:70" ht="12.75" customHeight="1" x14ac:dyDescent="0.3">
      <c r="A90" s="32">
        <v>89</v>
      </c>
      <c r="B90" s="64" t="s">
        <v>169</v>
      </c>
      <c r="C90" s="64" t="s">
        <v>91</v>
      </c>
      <c r="D90" s="66">
        <v>2014</v>
      </c>
      <c r="E90" s="10">
        <f t="shared" si="90"/>
        <v>1</v>
      </c>
      <c r="F90" s="91" t="str">
        <f t="shared" si="91"/>
        <v/>
      </c>
      <c r="G90" s="91">
        <f t="shared" si="92"/>
        <v>48</v>
      </c>
      <c r="H90" s="91" t="str">
        <f t="shared" si="93"/>
        <v/>
      </c>
      <c r="I90" s="91" t="str">
        <f t="shared" si="94"/>
        <v/>
      </c>
      <c r="J90" s="91" t="str">
        <f t="shared" si="95"/>
        <v/>
      </c>
      <c r="K90" s="91" t="str">
        <f t="shared" si="96"/>
        <v/>
      </c>
      <c r="L90" s="91" t="str">
        <f t="shared" si="97"/>
        <v/>
      </c>
      <c r="M90" s="91" t="str">
        <f t="shared" si="98"/>
        <v/>
      </c>
      <c r="N90" s="116" t="str">
        <f t="shared" si="99"/>
        <v/>
      </c>
      <c r="O90" s="101">
        <f>IF(E90&lt;4,SUM(F90:N90),SUMPRODUCT(LARGE(F90:N90,{1;2;3;4})))</f>
        <v>48</v>
      </c>
      <c r="P90" s="106"/>
      <c r="Q90" s="104"/>
      <c r="R90" s="104">
        <f t="shared" si="100"/>
        <v>0</v>
      </c>
      <c r="S90" s="104">
        <f t="shared" si="101"/>
        <v>0</v>
      </c>
      <c r="T90" s="104">
        <f t="shared" si="102"/>
        <v>0</v>
      </c>
      <c r="U90" s="105" t="str">
        <f t="shared" si="103"/>
        <v/>
      </c>
      <c r="V90" s="104">
        <v>33</v>
      </c>
      <c r="W90" s="7">
        <v>3</v>
      </c>
      <c r="X90" s="7">
        <f t="shared" si="104"/>
        <v>28</v>
      </c>
      <c r="Y90" s="6">
        <f t="shared" si="105"/>
        <v>20</v>
      </c>
      <c r="Z90" s="6">
        <f t="shared" si="106"/>
        <v>0</v>
      </c>
      <c r="AA90" s="19">
        <f t="shared" si="107"/>
        <v>48</v>
      </c>
      <c r="AB90" s="106"/>
      <c r="AC90" s="104"/>
      <c r="AD90" s="104">
        <f t="shared" si="108"/>
        <v>0</v>
      </c>
      <c r="AE90" s="104">
        <f t="shared" si="109"/>
        <v>0</v>
      </c>
      <c r="AF90" s="104">
        <f t="shared" si="110"/>
        <v>0</v>
      </c>
      <c r="AG90" s="105" t="str">
        <f t="shared" si="111"/>
        <v/>
      </c>
      <c r="AH90" s="19"/>
      <c r="AI90" s="6"/>
      <c r="AJ90" s="6"/>
      <c r="AK90" s="7"/>
      <c r="AL90" s="7">
        <f t="shared" si="112"/>
        <v>0</v>
      </c>
      <c r="AM90" s="7">
        <f t="shared" si="113"/>
        <v>0</v>
      </c>
      <c r="AN90" s="7" t="str">
        <f t="shared" si="114"/>
        <v/>
      </c>
      <c r="AO90" s="106"/>
      <c r="AP90" s="104"/>
      <c r="AQ90" s="104">
        <f t="shared" si="115"/>
        <v>0</v>
      </c>
      <c r="AR90" s="104">
        <f t="shared" si="116"/>
        <v>0</v>
      </c>
      <c r="AS90" s="104">
        <f t="shared" si="117"/>
        <v>0</v>
      </c>
      <c r="AT90" s="105" t="str">
        <f t="shared" si="118"/>
        <v/>
      </c>
      <c r="AU90" s="36"/>
      <c r="AV90" s="34"/>
      <c r="AW90" s="104">
        <f t="shared" si="119"/>
        <v>0</v>
      </c>
      <c r="AX90" s="104">
        <f t="shared" si="120"/>
        <v>0</v>
      </c>
      <c r="AY90" s="104">
        <f t="shared" si="121"/>
        <v>0</v>
      </c>
      <c r="AZ90" s="105" t="str">
        <f t="shared" si="122"/>
        <v/>
      </c>
      <c r="BA90" s="36"/>
      <c r="BB90" s="34"/>
      <c r="BC90" s="104">
        <f t="shared" si="123"/>
        <v>0</v>
      </c>
      <c r="BD90" s="104">
        <f t="shared" si="124"/>
        <v>0</v>
      </c>
      <c r="BE90" s="104">
        <f t="shared" si="125"/>
        <v>0</v>
      </c>
      <c r="BF90" s="105" t="str">
        <f t="shared" si="126"/>
        <v/>
      </c>
      <c r="BG90" s="103"/>
      <c r="BH90" s="19"/>
      <c r="BI90" s="104">
        <f t="shared" si="127"/>
        <v>0</v>
      </c>
      <c r="BJ90" s="104">
        <f t="shared" si="128"/>
        <v>0</v>
      </c>
      <c r="BK90" s="104">
        <f t="shared" si="129"/>
        <v>0</v>
      </c>
      <c r="BL90" s="105" t="str">
        <f t="shared" si="130"/>
        <v/>
      </c>
      <c r="BO90" s="104">
        <f t="shared" si="131"/>
        <v>0</v>
      </c>
      <c r="BP90" s="104">
        <f t="shared" si="132"/>
        <v>0</v>
      </c>
      <c r="BQ90" s="104">
        <f t="shared" si="133"/>
        <v>0</v>
      </c>
      <c r="BR90" s="105" t="str">
        <f t="shared" si="134"/>
        <v/>
      </c>
    </row>
    <row r="91" spans="1:70" ht="12.75" customHeight="1" x14ac:dyDescent="0.3">
      <c r="A91" s="32">
        <v>90</v>
      </c>
      <c r="B91" s="58" t="s">
        <v>217</v>
      </c>
      <c r="C91" s="59" t="s">
        <v>47</v>
      </c>
      <c r="D91" s="4">
        <v>2016</v>
      </c>
      <c r="E91" s="10">
        <f t="shared" si="90"/>
        <v>1</v>
      </c>
      <c r="F91" s="91" t="str">
        <f t="shared" si="91"/>
        <v/>
      </c>
      <c r="G91" s="91" t="str">
        <f t="shared" si="92"/>
        <v/>
      </c>
      <c r="H91" s="91" t="str">
        <f t="shared" si="93"/>
        <v/>
      </c>
      <c r="I91" s="91" t="str">
        <f t="shared" si="94"/>
        <v/>
      </c>
      <c r="J91" s="91">
        <f t="shared" si="95"/>
        <v>42</v>
      </c>
      <c r="K91" s="91" t="str">
        <f t="shared" si="96"/>
        <v/>
      </c>
      <c r="L91" s="91" t="str">
        <f t="shared" si="97"/>
        <v/>
      </c>
      <c r="M91" s="91" t="str">
        <f t="shared" si="98"/>
        <v/>
      </c>
      <c r="N91" s="116" t="str">
        <f t="shared" si="99"/>
        <v/>
      </c>
      <c r="O91" s="101">
        <f>IF(E91&lt;4,SUM(F91:N91),SUMPRODUCT(LARGE(F91:N91,{1;2;3;4})))</f>
        <v>42</v>
      </c>
      <c r="P91" s="106"/>
      <c r="Q91" s="104"/>
      <c r="R91" s="104">
        <f t="shared" si="100"/>
        <v>0</v>
      </c>
      <c r="S91" s="104">
        <f t="shared" si="101"/>
        <v>0</v>
      </c>
      <c r="T91" s="104">
        <f t="shared" si="102"/>
        <v>0</v>
      </c>
      <c r="U91" s="105" t="str">
        <f t="shared" si="103"/>
        <v/>
      </c>
      <c r="V91" s="104"/>
      <c r="W91" s="7"/>
      <c r="X91" s="7">
        <f t="shared" si="104"/>
        <v>0</v>
      </c>
      <c r="Y91" s="6">
        <f t="shared" si="105"/>
        <v>0</v>
      </c>
      <c r="Z91" s="6">
        <f t="shared" si="106"/>
        <v>0</v>
      </c>
      <c r="AA91" s="19" t="str">
        <f t="shared" si="107"/>
        <v/>
      </c>
      <c r="AB91" s="106"/>
      <c r="AC91" s="104"/>
      <c r="AD91" s="104">
        <f t="shared" si="108"/>
        <v>0</v>
      </c>
      <c r="AE91" s="104">
        <f t="shared" si="109"/>
        <v>0</v>
      </c>
      <c r="AF91" s="104">
        <f t="shared" si="110"/>
        <v>0</v>
      </c>
      <c r="AG91" s="105" t="str">
        <f t="shared" si="111"/>
        <v/>
      </c>
      <c r="AH91" s="19"/>
      <c r="AI91" s="6"/>
      <c r="AJ91" s="6"/>
      <c r="AK91" s="7"/>
      <c r="AL91" s="7">
        <f t="shared" si="112"/>
        <v>0</v>
      </c>
      <c r="AM91" s="7">
        <f t="shared" si="113"/>
        <v>0</v>
      </c>
      <c r="AN91" s="7" t="str">
        <f t="shared" si="114"/>
        <v/>
      </c>
      <c r="AO91" s="106">
        <v>55</v>
      </c>
      <c r="AP91" s="104">
        <v>1.5</v>
      </c>
      <c r="AQ91" s="104">
        <f t="shared" si="115"/>
        <v>22</v>
      </c>
      <c r="AR91" s="104">
        <f t="shared" si="116"/>
        <v>20</v>
      </c>
      <c r="AS91" s="104">
        <f t="shared" si="117"/>
        <v>0</v>
      </c>
      <c r="AT91" s="105">
        <f t="shared" si="118"/>
        <v>42</v>
      </c>
      <c r="AU91" s="36"/>
      <c r="AV91" s="34"/>
      <c r="AW91" s="104">
        <f t="shared" si="119"/>
        <v>0</v>
      </c>
      <c r="AX91" s="104">
        <f t="shared" si="120"/>
        <v>0</v>
      </c>
      <c r="AY91" s="104">
        <f t="shared" si="121"/>
        <v>0</v>
      </c>
      <c r="AZ91" s="105" t="str">
        <f t="shared" si="122"/>
        <v/>
      </c>
      <c r="BA91" s="36"/>
      <c r="BB91" s="34"/>
      <c r="BC91" s="104">
        <f t="shared" si="123"/>
        <v>0</v>
      </c>
      <c r="BD91" s="104">
        <f t="shared" si="124"/>
        <v>0</v>
      </c>
      <c r="BE91" s="104">
        <f t="shared" si="125"/>
        <v>0</v>
      </c>
      <c r="BF91" s="105" t="str">
        <f t="shared" si="126"/>
        <v/>
      </c>
      <c r="BG91" s="103"/>
      <c r="BH91" s="19"/>
      <c r="BI91" s="104">
        <f t="shared" si="127"/>
        <v>0</v>
      </c>
      <c r="BJ91" s="104">
        <f t="shared" si="128"/>
        <v>0</v>
      </c>
      <c r="BK91" s="104">
        <f t="shared" si="129"/>
        <v>0</v>
      </c>
      <c r="BL91" s="105" t="str">
        <f t="shared" si="130"/>
        <v/>
      </c>
      <c r="BO91" s="104">
        <f t="shared" si="131"/>
        <v>0</v>
      </c>
      <c r="BP91" s="104">
        <f t="shared" si="132"/>
        <v>0</v>
      </c>
      <c r="BQ91" s="104">
        <f t="shared" si="133"/>
        <v>0</v>
      </c>
      <c r="BR91" s="105" t="str">
        <f t="shared" si="134"/>
        <v/>
      </c>
    </row>
    <row r="92" spans="1:70" ht="12.75" customHeight="1" x14ac:dyDescent="0.3">
      <c r="A92" s="32">
        <v>91</v>
      </c>
      <c r="B92" s="59" t="s">
        <v>218</v>
      </c>
      <c r="C92" s="59" t="s">
        <v>41</v>
      </c>
      <c r="D92" s="4">
        <v>2018</v>
      </c>
      <c r="E92" s="10">
        <f t="shared" si="90"/>
        <v>1</v>
      </c>
      <c r="F92" s="91" t="str">
        <f t="shared" si="91"/>
        <v/>
      </c>
      <c r="G92" s="91" t="str">
        <f t="shared" si="92"/>
        <v/>
      </c>
      <c r="H92" s="91" t="str">
        <f t="shared" si="93"/>
        <v/>
      </c>
      <c r="I92" s="91" t="str">
        <f t="shared" si="94"/>
        <v/>
      </c>
      <c r="J92" s="91">
        <f t="shared" si="95"/>
        <v>42</v>
      </c>
      <c r="K92" s="91" t="str">
        <f t="shared" si="96"/>
        <v/>
      </c>
      <c r="L92" s="91" t="str">
        <f t="shared" si="97"/>
        <v/>
      </c>
      <c r="M92" s="91" t="str">
        <f t="shared" si="98"/>
        <v/>
      </c>
      <c r="N92" s="116" t="str">
        <f t="shared" si="99"/>
        <v/>
      </c>
      <c r="O92" s="101">
        <f>IF(E92&lt;4,SUM(F92:N92),SUMPRODUCT(LARGE(F92:N92,{1;2;3;4})))</f>
        <v>42</v>
      </c>
      <c r="P92" s="106"/>
      <c r="Q92" s="104"/>
      <c r="R92" s="104">
        <f t="shared" si="100"/>
        <v>0</v>
      </c>
      <c r="S92" s="104">
        <f t="shared" si="101"/>
        <v>0</v>
      </c>
      <c r="T92" s="104">
        <f t="shared" si="102"/>
        <v>0</v>
      </c>
      <c r="U92" s="105" t="str">
        <f t="shared" si="103"/>
        <v/>
      </c>
      <c r="V92" s="104"/>
      <c r="W92" s="7"/>
      <c r="X92" s="7">
        <f t="shared" si="104"/>
        <v>0</v>
      </c>
      <c r="Y92" s="6">
        <f t="shared" si="105"/>
        <v>0</v>
      </c>
      <c r="Z92" s="6">
        <f t="shared" si="106"/>
        <v>0</v>
      </c>
      <c r="AA92" s="19" t="str">
        <f t="shared" si="107"/>
        <v/>
      </c>
      <c r="AB92" s="106"/>
      <c r="AC92" s="104"/>
      <c r="AD92" s="104">
        <f t="shared" si="108"/>
        <v>0</v>
      </c>
      <c r="AE92" s="104">
        <f t="shared" si="109"/>
        <v>0</v>
      </c>
      <c r="AF92" s="104">
        <f t="shared" si="110"/>
        <v>0</v>
      </c>
      <c r="AG92" s="105" t="str">
        <f t="shared" si="111"/>
        <v/>
      </c>
      <c r="AH92" s="19"/>
      <c r="AI92" s="6"/>
      <c r="AJ92" s="6"/>
      <c r="AK92" s="7"/>
      <c r="AL92" s="7">
        <f t="shared" si="112"/>
        <v>0</v>
      </c>
      <c r="AM92" s="7">
        <f t="shared" si="113"/>
        <v>0</v>
      </c>
      <c r="AN92" s="7" t="str">
        <f t="shared" si="114"/>
        <v/>
      </c>
      <c r="AO92" s="106">
        <v>56</v>
      </c>
      <c r="AP92" s="104">
        <v>1.5</v>
      </c>
      <c r="AQ92" s="104">
        <f t="shared" si="115"/>
        <v>22</v>
      </c>
      <c r="AR92" s="104">
        <f t="shared" si="116"/>
        <v>20</v>
      </c>
      <c r="AS92" s="104">
        <f t="shared" si="117"/>
        <v>0</v>
      </c>
      <c r="AT92" s="105">
        <f t="shared" si="118"/>
        <v>42</v>
      </c>
      <c r="AU92" s="36"/>
      <c r="AV92" s="34"/>
      <c r="AW92" s="104">
        <f t="shared" si="119"/>
        <v>0</v>
      </c>
      <c r="AX92" s="104">
        <f t="shared" si="120"/>
        <v>0</v>
      </c>
      <c r="AY92" s="104">
        <f t="shared" si="121"/>
        <v>0</v>
      </c>
      <c r="AZ92" s="105" t="str">
        <f t="shared" si="122"/>
        <v/>
      </c>
      <c r="BA92" s="36"/>
      <c r="BB92" s="34"/>
      <c r="BC92" s="104">
        <f t="shared" si="123"/>
        <v>0</v>
      </c>
      <c r="BD92" s="104">
        <f t="shared" si="124"/>
        <v>0</v>
      </c>
      <c r="BE92" s="104">
        <f t="shared" si="125"/>
        <v>0</v>
      </c>
      <c r="BF92" s="105" t="str">
        <f t="shared" si="126"/>
        <v/>
      </c>
      <c r="BG92" s="103"/>
      <c r="BH92" s="19"/>
      <c r="BI92" s="104">
        <f t="shared" si="127"/>
        <v>0</v>
      </c>
      <c r="BJ92" s="104">
        <f t="shared" si="128"/>
        <v>0</v>
      </c>
      <c r="BK92" s="104">
        <f t="shared" si="129"/>
        <v>0</v>
      </c>
      <c r="BL92" s="105" t="str">
        <f t="shared" si="130"/>
        <v/>
      </c>
      <c r="BO92" s="104">
        <f t="shared" si="131"/>
        <v>0</v>
      </c>
      <c r="BP92" s="104">
        <f t="shared" si="132"/>
        <v>0</v>
      </c>
      <c r="BQ92" s="104">
        <f t="shared" si="133"/>
        <v>0</v>
      </c>
      <c r="BR92" s="105" t="str">
        <f t="shared" si="134"/>
        <v/>
      </c>
    </row>
    <row r="93" spans="1:70" ht="12.75" customHeight="1" x14ac:dyDescent="0.3">
      <c r="A93" s="32">
        <v>92</v>
      </c>
      <c r="B93" s="58" t="s">
        <v>219</v>
      </c>
      <c r="C93" s="59" t="s">
        <v>87</v>
      </c>
      <c r="D93" s="4">
        <v>2016</v>
      </c>
      <c r="E93" s="10">
        <f t="shared" si="90"/>
        <v>1</v>
      </c>
      <c r="F93" s="91" t="str">
        <f t="shared" si="91"/>
        <v/>
      </c>
      <c r="G93" s="91" t="str">
        <f t="shared" si="92"/>
        <v/>
      </c>
      <c r="H93" s="91" t="str">
        <f t="shared" si="93"/>
        <v/>
      </c>
      <c r="I93" s="91" t="str">
        <f t="shared" si="94"/>
        <v/>
      </c>
      <c r="J93" s="91">
        <f t="shared" si="95"/>
        <v>35</v>
      </c>
      <c r="K93" s="91" t="str">
        <f t="shared" si="96"/>
        <v/>
      </c>
      <c r="L93" s="91" t="str">
        <f t="shared" si="97"/>
        <v/>
      </c>
      <c r="M93" s="91" t="str">
        <f t="shared" si="98"/>
        <v/>
      </c>
      <c r="N93" s="116" t="str">
        <f t="shared" si="99"/>
        <v/>
      </c>
      <c r="O93" s="101">
        <f>IF(E93&lt;4,SUM(F93:N93),SUMPRODUCT(LARGE(F93:N93,{1;2;3;4})))</f>
        <v>35</v>
      </c>
      <c r="P93" s="106"/>
      <c r="Q93" s="104"/>
      <c r="R93" s="104">
        <f t="shared" si="100"/>
        <v>0</v>
      </c>
      <c r="S93" s="104">
        <f t="shared" si="101"/>
        <v>0</v>
      </c>
      <c r="T93" s="104">
        <f t="shared" si="102"/>
        <v>0</v>
      </c>
      <c r="U93" s="105" t="str">
        <f t="shared" si="103"/>
        <v/>
      </c>
      <c r="V93" s="104"/>
      <c r="W93" s="7"/>
      <c r="X93" s="7">
        <f t="shared" si="104"/>
        <v>0</v>
      </c>
      <c r="Y93" s="6">
        <f t="shared" si="105"/>
        <v>0</v>
      </c>
      <c r="Z93" s="6">
        <f t="shared" si="106"/>
        <v>0</v>
      </c>
      <c r="AA93" s="19" t="str">
        <f t="shared" si="107"/>
        <v/>
      </c>
      <c r="AB93" s="106"/>
      <c r="AC93" s="104"/>
      <c r="AD93" s="104">
        <f t="shared" si="108"/>
        <v>0</v>
      </c>
      <c r="AE93" s="104">
        <f t="shared" si="109"/>
        <v>0</v>
      </c>
      <c r="AF93" s="104">
        <f t="shared" si="110"/>
        <v>0</v>
      </c>
      <c r="AG93" s="105" t="str">
        <f t="shared" si="111"/>
        <v/>
      </c>
      <c r="AH93" s="19"/>
      <c r="AI93" s="6"/>
      <c r="AJ93" s="6"/>
      <c r="AK93" s="7"/>
      <c r="AL93" s="7">
        <f t="shared" si="112"/>
        <v>0</v>
      </c>
      <c r="AM93" s="7">
        <f t="shared" si="113"/>
        <v>0</v>
      </c>
      <c r="AN93" s="7" t="str">
        <f t="shared" si="114"/>
        <v/>
      </c>
      <c r="AO93" s="106">
        <v>57</v>
      </c>
      <c r="AP93" s="104">
        <v>1</v>
      </c>
      <c r="AQ93" s="104">
        <f t="shared" si="115"/>
        <v>15</v>
      </c>
      <c r="AR93" s="104">
        <f t="shared" si="116"/>
        <v>20</v>
      </c>
      <c r="AS93" s="104">
        <f t="shared" si="117"/>
        <v>0</v>
      </c>
      <c r="AT93" s="105">
        <f t="shared" si="118"/>
        <v>35</v>
      </c>
      <c r="AU93" s="36"/>
      <c r="AV93" s="34"/>
      <c r="AW93" s="104">
        <f t="shared" si="119"/>
        <v>0</v>
      </c>
      <c r="AX93" s="104">
        <f t="shared" si="120"/>
        <v>0</v>
      </c>
      <c r="AY93" s="104">
        <f t="shared" si="121"/>
        <v>0</v>
      </c>
      <c r="AZ93" s="105" t="str">
        <f t="shared" si="122"/>
        <v/>
      </c>
      <c r="BA93" s="36"/>
      <c r="BB93" s="34"/>
      <c r="BC93" s="104">
        <f t="shared" si="123"/>
        <v>0</v>
      </c>
      <c r="BD93" s="104">
        <f t="shared" si="124"/>
        <v>0</v>
      </c>
      <c r="BE93" s="104">
        <f t="shared" si="125"/>
        <v>0</v>
      </c>
      <c r="BF93" s="105" t="str">
        <f t="shared" si="126"/>
        <v/>
      </c>
      <c r="BG93" s="103"/>
      <c r="BH93" s="19"/>
      <c r="BI93" s="104">
        <f t="shared" si="127"/>
        <v>0</v>
      </c>
      <c r="BJ93" s="104">
        <f t="shared" si="128"/>
        <v>0</v>
      </c>
      <c r="BK93" s="104">
        <f t="shared" si="129"/>
        <v>0</v>
      </c>
      <c r="BL93" s="105" t="str">
        <f t="shared" si="130"/>
        <v/>
      </c>
      <c r="BO93" s="104">
        <f t="shared" si="131"/>
        <v>0</v>
      </c>
      <c r="BP93" s="104">
        <f t="shared" si="132"/>
        <v>0</v>
      </c>
      <c r="BQ93" s="104">
        <f t="shared" si="133"/>
        <v>0</v>
      </c>
      <c r="BR93" s="105" t="str">
        <f t="shared" si="134"/>
        <v/>
      </c>
    </row>
    <row r="94" spans="1:70" ht="12.75" customHeight="1" x14ac:dyDescent="0.3">
      <c r="A94" s="32">
        <v>93</v>
      </c>
      <c r="B94" s="58" t="s">
        <v>252</v>
      </c>
      <c r="C94" s="59" t="s">
        <v>46</v>
      </c>
      <c r="D94" s="4">
        <v>2017</v>
      </c>
      <c r="E94" s="10">
        <f t="shared" si="90"/>
        <v>1</v>
      </c>
      <c r="F94" s="32" t="str">
        <f t="shared" si="91"/>
        <v/>
      </c>
      <c r="G94" s="32" t="str">
        <f t="shared" si="92"/>
        <v/>
      </c>
      <c r="H94" s="32" t="str">
        <f t="shared" si="93"/>
        <v/>
      </c>
      <c r="I94" s="32" t="str">
        <f t="shared" si="94"/>
        <v/>
      </c>
      <c r="J94" s="91" t="str">
        <f t="shared" si="95"/>
        <v/>
      </c>
      <c r="K94" s="32" t="str">
        <f t="shared" si="96"/>
        <v/>
      </c>
      <c r="L94" s="32">
        <f t="shared" si="97"/>
        <v>35</v>
      </c>
      <c r="M94" s="32" t="str">
        <f t="shared" si="98"/>
        <v/>
      </c>
      <c r="N94" s="116" t="str">
        <f t="shared" si="99"/>
        <v/>
      </c>
      <c r="O94" s="101">
        <f>IF(E94&lt;4,SUM(F94:N94),SUMPRODUCT(LARGE(F94:N94,{1;2;3;4})))</f>
        <v>35</v>
      </c>
      <c r="P94" s="42"/>
      <c r="Q94" s="37"/>
      <c r="R94" s="37">
        <f t="shared" si="100"/>
        <v>0</v>
      </c>
      <c r="S94" s="37">
        <f t="shared" si="101"/>
        <v>0</v>
      </c>
      <c r="T94" s="37">
        <f t="shared" si="102"/>
        <v>0</v>
      </c>
      <c r="U94" s="41" t="str">
        <f t="shared" si="103"/>
        <v/>
      </c>
      <c r="V94" s="104"/>
      <c r="W94" s="7"/>
      <c r="X94" s="7">
        <f t="shared" si="104"/>
        <v>0</v>
      </c>
      <c r="Y94" s="6">
        <f t="shared" si="105"/>
        <v>0</v>
      </c>
      <c r="Z94" s="6">
        <f t="shared" si="106"/>
        <v>0</v>
      </c>
      <c r="AA94" s="19" t="str">
        <f t="shared" si="107"/>
        <v/>
      </c>
      <c r="AB94" s="106"/>
      <c r="AC94" s="104"/>
      <c r="AD94" s="104">
        <f t="shared" si="108"/>
        <v>0</v>
      </c>
      <c r="AE94" s="104">
        <f t="shared" si="109"/>
        <v>0</v>
      </c>
      <c r="AF94" s="104">
        <f t="shared" si="110"/>
        <v>0</v>
      </c>
      <c r="AG94" s="105" t="str">
        <f t="shared" si="111"/>
        <v/>
      </c>
      <c r="AH94" s="19"/>
      <c r="AI94" s="6"/>
      <c r="AJ94" s="6"/>
      <c r="AK94" s="7"/>
      <c r="AL94" s="7">
        <f t="shared" si="112"/>
        <v>0</v>
      </c>
      <c r="AM94" s="7">
        <f t="shared" si="113"/>
        <v>0</v>
      </c>
      <c r="AN94" s="7" t="str">
        <f t="shared" si="114"/>
        <v/>
      </c>
      <c r="AO94" s="106"/>
      <c r="AP94" s="104"/>
      <c r="AQ94" s="104">
        <f t="shared" si="115"/>
        <v>0</v>
      </c>
      <c r="AR94" s="104">
        <f t="shared" si="116"/>
        <v>0</v>
      </c>
      <c r="AS94" s="104">
        <f t="shared" si="117"/>
        <v>0</v>
      </c>
      <c r="AT94" s="105" t="str">
        <f t="shared" si="118"/>
        <v/>
      </c>
      <c r="AU94" s="36"/>
      <c r="AV94" s="34"/>
      <c r="AW94" s="104">
        <f t="shared" si="119"/>
        <v>0</v>
      </c>
      <c r="AX94" s="104">
        <f t="shared" si="120"/>
        <v>0</v>
      </c>
      <c r="AY94" s="104">
        <f t="shared" si="121"/>
        <v>0</v>
      </c>
      <c r="AZ94" s="105" t="str">
        <f t="shared" si="122"/>
        <v/>
      </c>
      <c r="BA94" s="36">
        <v>30</v>
      </c>
      <c r="BB94" s="34">
        <v>1</v>
      </c>
      <c r="BC94" s="104">
        <f t="shared" si="123"/>
        <v>15</v>
      </c>
      <c r="BD94" s="104">
        <f t="shared" si="124"/>
        <v>20</v>
      </c>
      <c r="BE94" s="104">
        <f t="shared" si="125"/>
        <v>0</v>
      </c>
      <c r="BF94" s="105">
        <f t="shared" si="126"/>
        <v>35</v>
      </c>
      <c r="BG94" s="103"/>
      <c r="BH94" s="19"/>
      <c r="BI94" s="104">
        <f t="shared" si="127"/>
        <v>0</v>
      </c>
      <c r="BJ94" s="104">
        <f t="shared" si="128"/>
        <v>0</v>
      </c>
      <c r="BK94" s="104">
        <f t="shared" si="129"/>
        <v>0</v>
      </c>
      <c r="BL94" s="105" t="str">
        <f t="shared" si="130"/>
        <v/>
      </c>
      <c r="BO94" s="104">
        <f t="shared" si="131"/>
        <v>0</v>
      </c>
      <c r="BP94" s="104">
        <f t="shared" si="132"/>
        <v>0</v>
      </c>
      <c r="BQ94" s="104">
        <f t="shared" si="133"/>
        <v>0</v>
      </c>
      <c r="BR94" s="105" t="str">
        <f t="shared" si="134"/>
        <v/>
      </c>
    </row>
    <row r="95" spans="1:70" ht="12.75" customHeight="1" x14ac:dyDescent="0.3">
      <c r="A95" s="32">
        <v>94</v>
      </c>
      <c r="B95" s="58" t="s">
        <v>86</v>
      </c>
      <c r="C95" s="58" t="s">
        <v>47</v>
      </c>
      <c r="D95" s="4">
        <v>2014</v>
      </c>
      <c r="E95" s="10">
        <f t="shared" si="90"/>
        <v>1</v>
      </c>
      <c r="F95" s="151">
        <f t="shared" si="91"/>
        <v>20</v>
      </c>
      <c r="G95" s="91" t="str">
        <f t="shared" si="92"/>
        <v/>
      </c>
      <c r="H95" s="91" t="str">
        <f t="shared" si="93"/>
        <v/>
      </c>
      <c r="I95" s="91" t="str">
        <f t="shared" si="94"/>
        <v/>
      </c>
      <c r="J95" s="91" t="str">
        <f t="shared" si="95"/>
        <v/>
      </c>
      <c r="K95" s="91" t="str">
        <f t="shared" si="96"/>
        <v/>
      </c>
      <c r="L95" s="91" t="str">
        <f t="shared" si="97"/>
        <v/>
      </c>
      <c r="M95" s="91" t="str">
        <f t="shared" si="98"/>
        <v/>
      </c>
      <c r="N95" s="116" t="str">
        <f t="shared" si="99"/>
        <v/>
      </c>
      <c r="O95" s="101">
        <f>IF(E95&lt;4,SUM(F95:N95),SUMPRODUCT(LARGE(F95:N95,{1;2;3;4})))</f>
        <v>20</v>
      </c>
      <c r="P95" s="103">
        <v>45</v>
      </c>
      <c r="Q95" s="19">
        <v>0</v>
      </c>
      <c r="R95" s="19">
        <f t="shared" si="100"/>
        <v>0</v>
      </c>
      <c r="S95" s="19">
        <f t="shared" si="101"/>
        <v>20</v>
      </c>
      <c r="T95" s="19">
        <f t="shared" si="102"/>
        <v>0</v>
      </c>
      <c r="U95" s="168">
        <f t="shared" si="103"/>
        <v>20</v>
      </c>
      <c r="V95" s="104"/>
      <c r="W95" s="7"/>
      <c r="X95" s="7">
        <f t="shared" si="104"/>
        <v>0</v>
      </c>
      <c r="Y95" s="6">
        <f t="shared" si="105"/>
        <v>0</v>
      </c>
      <c r="Z95" s="6">
        <f t="shared" si="106"/>
        <v>0</v>
      </c>
      <c r="AA95" s="19" t="str">
        <f t="shared" si="107"/>
        <v/>
      </c>
      <c r="AB95" s="103"/>
      <c r="AC95" s="19"/>
      <c r="AD95" s="19">
        <f t="shared" si="108"/>
        <v>0</v>
      </c>
      <c r="AE95" s="19">
        <f t="shared" si="109"/>
        <v>0</v>
      </c>
      <c r="AF95" s="19">
        <f t="shared" si="110"/>
        <v>0</v>
      </c>
      <c r="AG95" s="168" t="str">
        <f t="shared" si="111"/>
        <v/>
      </c>
      <c r="AH95" s="104"/>
      <c r="AI95" s="7"/>
      <c r="AJ95" s="7"/>
      <c r="AK95" s="7" t="str">
        <f>IF(AJ95=0,"",CEILING(100*AI95/AJ95,1))</f>
        <v/>
      </c>
      <c r="AL95" s="7">
        <f t="shared" si="112"/>
        <v>0</v>
      </c>
      <c r="AM95" s="7">
        <f t="shared" si="113"/>
        <v>0</v>
      </c>
      <c r="AN95" s="7" t="str">
        <f t="shared" si="114"/>
        <v/>
      </c>
      <c r="AO95" s="103"/>
      <c r="AP95" s="19"/>
      <c r="AQ95" s="19">
        <f t="shared" si="115"/>
        <v>0</v>
      </c>
      <c r="AR95" s="19">
        <f t="shared" si="116"/>
        <v>0</v>
      </c>
      <c r="AS95" s="19">
        <f t="shared" si="117"/>
        <v>0</v>
      </c>
      <c r="AT95" s="168" t="str">
        <f t="shared" si="118"/>
        <v/>
      </c>
      <c r="AU95" s="42"/>
      <c r="AV95" s="37"/>
      <c r="AW95" s="104">
        <f t="shared" si="119"/>
        <v>0</v>
      </c>
      <c r="AX95" s="104">
        <f t="shared" si="120"/>
        <v>0</v>
      </c>
      <c r="AY95" s="104">
        <f t="shared" si="121"/>
        <v>0</v>
      </c>
      <c r="AZ95" s="105" t="str">
        <f t="shared" si="122"/>
        <v/>
      </c>
      <c r="BA95" s="42"/>
      <c r="BB95" s="37"/>
      <c r="BC95" s="104">
        <f t="shared" si="123"/>
        <v>0</v>
      </c>
      <c r="BD95" s="104">
        <f t="shared" si="124"/>
        <v>0</v>
      </c>
      <c r="BE95" s="104">
        <f t="shared" si="125"/>
        <v>0</v>
      </c>
      <c r="BF95" s="105" t="str">
        <f t="shared" si="126"/>
        <v/>
      </c>
      <c r="BG95" s="106"/>
      <c r="BH95" s="104"/>
      <c r="BI95" s="104">
        <f t="shared" si="127"/>
        <v>0</v>
      </c>
      <c r="BJ95" s="104">
        <f t="shared" si="128"/>
        <v>0</v>
      </c>
      <c r="BK95" s="104">
        <f t="shared" si="129"/>
        <v>0</v>
      </c>
      <c r="BL95" s="105" t="str">
        <f t="shared" si="130"/>
        <v/>
      </c>
      <c r="BO95" s="104">
        <f t="shared" si="131"/>
        <v>0</v>
      </c>
      <c r="BP95" s="104">
        <f t="shared" si="132"/>
        <v>0</v>
      </c>
      <c r="BQ95" s="104">
        <f t="shared" si="133"/>
        <v>0</v>
      </c>
      <c r="BR95" s="105" t="str">
        <f t="shared" si="134"/>
        <v/>
      </c>
    </row>
    <row r="96" spans="1:70" ht="12.75" customHeight="1" x14ac:dyDescent="0.3">
      <c r="A96" s="32">
        <v>95</v>
      </c>
      <c r="B96" s="58"/>
      <c r="C96" s="59"/>
      <c r="D96" s="4"/>
      <c r="E96" s="10">
        <f t="shared" ref="E96:E98" si="135">(S96+Y96+AR96+AE96+AL96+BD96+AX96+BJ96)/20</f>
        <v>0</v>
      </c>
      <c r="F96" s="32" t="str">
        <f t="shared" ref="F96:F98" si="136">U96</f>
        <v/>
      </c>
      <c r="G96" s="32" t="str">
        <f t="shared" ref="G96:G98" si="137">AA96</f>
        <v/>
      </c>
      <c r="H96" s="32" t="str">
        <f t="shared" ref="H96:H98" si="138">AG96</f>
        <v/>
      </c>
      <c r="I96" s="32" t="str">
        <f t="shared" ref="I96:I98" si="139">AN96</f>
        <v/>
      </c>
      <c r="J96" s="91" t="str">
        <f t="shared" ref="J96:J98" si="140">AT96</f>
        <v/>
      </c>
      <c r="K96" s="32" t="str">
        <f t="shared" ref="K96:K98" si="141">AZ96</f>
        <v/>
      </c>
      <c r="L96" s="32" t="str">
        <f t="shared" ref="L96:L98" si="142">BF96</f>
        <v/>
      </c>
      <c r="M96" s="32" t="str">
        <f t="shared" ref="M96:M98" si="143">BL96</f>
        <v/>
      </c>
      <c r="N96" s="116" t="str">
        <f t="shared" ref="N96:N98" si="144">BR96</f>
        <v/>
      </c>
      <c r="O96" s="101">
        <f>IF(E96&lt;4,SUM(F96:N96),SUMPRODUCT(LARGE(F96:N96,{1;2;3;4})))</f>
        <v>0</v>
      </c>
      <c r="P96" s="42"/>
      <c r="Q96" s="37"/>
      <c r="R96" s="37">
        <f t="shared" ref="R96:R98" si="145">CEILING(100*Q96/$Q$2,1)</f>
        <v>0</v>
      </c>
      <c r="S96" s="37">
        <f t="shared" ref="S96:S98" si="146">IF(P96="",0,20)</f>
        <v>0</v>
      </c>
      <c r="T96" s="37">
        <f t="shared" ref="T96:T98" si="147">IF(P96=1,30,IF(P96=2,20,IF(P96=3,10,0)))</f>
        <v>0</v>
      </c>
      <c r="U96" s="41" t="str">
        <f t="shared" ref="U96:U98" si="148">IF(P96="","",R96+S96+T96)</f>
        <v/>
      </c>
      <c r="V96" s="104"/>
      <c r="W96" s="7"/>
      <c r="X96" s="7">
        <f t="shared" ref="X96:X98" si="149">CEILING(100*W96/$W$2,1)</f>
        <v>0</v>
      </c>
      <c r="Y96" s="6">
        <f t="shared" ref="Y96:Y98" si="150">IF(V96="",0,20)</f>
        <v>0</v>
      </c>
      <c r="Z96" s="6">
        <f t="shared" ref="Z96:Z98" si="151">IF(V96=1,30,IF(V96=2,20,IF(V96=3,10,0)))</f>
        <v>0</v>
      </c>
      <c r="AA96" s="19" t="str">
        <f t="shared" ref="AA96:AA98" si="152">IF(V96="","",X96+Y96+Z96)</f>
        <v/>
      </c>
      <c r="AB96" s="106"/>
      <c r="AC96" s="104"/>
      <c r="AD96" s="104">
        <f t="shared" ref="AD96:AD98" si="153">CEILING(100*AC96/$AC$2,1)</f>
        <v>0</v>
      </c>
      <c r="AE96" s="104">
        <f t="shared" ref="AE96:AE98" si="154">IF(AB96="",0,20)</f>
        <v>0</v>
      </c>
      <c r="AF96" s="104">
        <f t="shared" ref="AF96:AF98" si="155">IF(AB96=1,30,IF(AB96=2,20,IF(AB96=3,10,0)))</f>
        <v>0</v>
      </c>
      <c r="AG96" s="105" t="str">
        <f t="shared" ref="AG96:AG98" si="156">IF(AB96="","",AD96+AE96+AF96)</f>
        <v/>
      </c>
      <c r="AH96" s="19"/>
      <c r="AI96" s="6"/>
      <c r="AJ96" s="6"/>
      <c r="AK96" s="7"/>
      <c r="AL96" s="7">
        <f t="shared" ref="AL96:AL98" si="157">IF(AH96="",0,20)</f>
        <v>0</v>
      </c>
      <c r="AM96" s="7">
        <f t="shared" ref="AM96:AM98" si="158">IF(AH96=1,30,IF(AH96=2,20,IF(AH96=3,10,0)))</f>
        <v>0</v>
      </c>
      <c r="AN96" s="7" t="str">
        <f t="shared" ref="AN96:AN98" si="159">IF(AH96="","",AK96+AL96+AM96)</f>
        <v/>
      </c>
      <c r="AO96" s="106"/>
      <c r="AP96" s="104"/>
      <c r="AQ96" s="104">
        <f t="shared" ref="AQ96:AQ98" si="160">CEILING(100*AP96/$AP$2,1)</f>
        <v>0</v>
      </c>
      <c r="AR96" s="104">
        <f t="shared" ref="AR96:AR98" si="161">IF(AO96="",0,20)</f>
        <v>0</v>
      </c>
      <c r="AS96" s="104">
        <f t="shared" ref="AS96:AS98" si="162">IF(AO96=1,30,IF(AO96=2,20,IF(AO96=3,10,0)))</f>
        <v>0</v>
      </c>
      <c r="AT96" s="105" t="str">
        <f t="shared" ref="AT96:AT98" si="163">IF(AO96="","",AQ96+AR96+AS96)</f>
        <v/>
      </c>
      <c r="AU96" s="36"/>
      <c r="AV96" s="34"/>
      <c r="AW96" s="104">
        <f t="shared" ref="AW96:AW98" si="164">CEILING(100*AV96/$AV$2,1)</f>
        <v>0</v>
      </c>
      <c r="AX96" s="104">
        <f t="shared" ref="AX96:AX98" si="165">IF(AU96="",0,20)</f>
        <v>0</v>
      </c>
      <c r="AY96" s="104">
        <f t="shared" ref="AY96:AY98" si="166">IF(AU96=1,30,IF(AU96=2,20,IF(AU96=3,10,0)))</f>
        <v>0</v>
      </c>
      <c r="AZ96" s="105" t="str">
        <f t="shared" ref="AZ96:AZ98" si="167">IF(AU96="","",AW96+AX96+AY96)</f>
        <v/>
      </c>
      <c r="BA96" s="36"/>
      <c r="BB96" s="34"/>
      <c r="BC96" s="104">
        <f t="shared" ref="BC96:BC98" si="168">CEILING(100*BB96/$BB$2,1)</f>
        <v>0</v>
      </c>
      <c r="BD96" s="104">
        <f t="shared" ref="BD96:BD98" si="169">IF(BA96="",0,20)</f>
        <v>0</v>
      </c>
      <c r="BE96" s="104">
        <f t="shared" ref="BE96:BE98" si="170">IF(BA96=1,30,IF(BA96=2,20,IF(BA96=3,10,0)))</f>
        <v>0</v>
      </c>
      <c r="BF96" s="105" t="str">
        <f t="shared" ref="BF96:BF98" si="171">IF(BA96="","",BC96+BD96+BE96)</f>
        <v/>
      </c>
      <c r="BG96" s="103"/>
      <c r="BH96" s="19"/>
      <c r="BI96" s="104">
        <f t="shared" ref="BI96:BI98" si="172">CEILING(100*BH96/$BH$2,1)</f>
        <v>0</v>
      </c>
      <c r="BJ96" s="104">
        <f t="shared" ref="BJ96:BJ98" si="173">IF(BG96="",0,20)</f>
        <v>0</v>
      </c>
      <c r="BK96" s="104">
        <f t="shared" ref="BK96:BK98" si="174">IF(BG96=1,30,IF(BG96=2,20,IF(BG96=3,10,0)))</f>
        <v>0</v>
      </c>
      <c r="BL96" s="105" t="str">
        <f t="shared" ref="BL96:BL98" si="175">IF(BG96="","",BI96+BJ96+BK96)</f>
        <v/>
      </c>
      <c r="BO96" s="104">
        <f t="shared" ref="BO96:BO98" si="176">CEILING(100*BN96/$BN$2,1)</f>
        <v>0</v>
      </c>
      <c r="BP96" s="104">
        <f t="shared" ref="BP96:BP98" si="177">IF(BM96="",0,20)</f>
        <v>0</v>
      </c>
      <c r="BQ96" s="104">
        <f t="shared" ref="BQ96:BQ98" si="178">IF(BM96=1,30,IF(BM96=2,20,IF(BM96=3,10,0)))</f>
        <v>0</v>
      </c>
      <c r="BR96" s="105" t="str">
        <f t="shared" ref="BR96:BR98" si="179">IF(BM96="","",BO96+BP96+BQ96)</f>
        <v/>
      </c>
    </row>
    <row r="97" spans="1:70" ht="12.75" customHeight="1" x14ac:dyDescent="0.3">
      <c r="A97" s="32">
        <v>96</v>
      </c>
      <c r="B97" s="58"/>
      <c r="C97" s="59"/>
      <c r="D97" s="4"/>
      <c r="E97" s="10">
        <f t="shared" si="135"/>
        <v>0</v>
      </c>
      <c r="F97" s="32" t="str">
        <f t="shared" si="136"/>
        <v/>
      </c>
      <c r="G97" s="32" t="str">
        <f t="shared" si="137"/>
        <v/>
      </c>
      <c r="H97" s="32" t="str">
        <f t="shared" si="138"/>
        <v/>
      </c>
      <c r="I97" s="32" t="str">
        <f t="shared" si="139"/>
        <v/>
      </c>
      <c r="J97" s="91" t="str">
        <f t="shared" si="140"/>
        <v/>
      </c>
      <c r="K97" s="32" t="str">
        <f t="shared" si="141"/>
        <v/>
      </c>
      <c r="L97" s="32" t="str">
        <f t="shared" si="142"/>
        <v/>
      </c>
      <c r="M97" s="32" t="str">
        <f t="shared" si="143"/>
        <v/>
      </c>
      <c r="N97" s="116" t="str">
        <f t="shared" si="144"/>
        <v/>
      </c>
      <c r="O97" s="101">
        <f>IF(E97&lt;4,SUM(F97:N97),SUMPRODUCT(LARGE(F97:N97,{1;2;3;4})))</f>
        <v>0</v>
      </c>
      <c r="P97" s="42"/>
      <c r="Q97" s="37"/>
      <c r="R97" s="37">
        <f t="shared" si="145"/>
        <v>0</v>
      </c>
      <c r="S97" s="37">
        <f t="shared" si="146"/>
        <v>0</v>
      </c>
      <c r="T97" s="37">
        <f t="shared" si="147"/>
        <v>0</v>
      </c>
      <c r="U97" s="41" t="str">
        <f t="shared" si="148"/>
        <v/>
      </c>
      <c r="V97" s="104"/>
      <c r="W97" s="7"/>
      <c r="X97" s="7">
        <f t="shared" si="149"/>
        <v>0</v>
      </c>
      <c r="Y97" s="6">
        <f t="shared" si="150"/>
        <v>0</v>
      </c>
      <c r="Z97" s="6">
        <f t="shared" si="151"/>
        <v>0</v>
      </c>
      <c r="AA97" s="19" t="str">
        <f t="shared" si="152"/>
        <v/>
      </c>
      <c r="AB97" s="106"/>
      <c r="AC97" s="104"/>
      <c r="AD97" s="104">
        <f t="shared" si="153"/>
        <v>0</v>
      </c>
      <c r="AE97" s="104">
        <f t="shared" si="154"/>
        <v>0</v>
      </c>
      <c r="AF97" s="104">
        <f t="shared" si="155"/>
        <v>0</v>
      </c>
      <c r="AG97" s="105" t="str">
        <f t="shared" si="156"/>
        <v/>
      </c>
      <c r="AH97" s="19"/>
      <c r="AI97" s="6"/>
      <c r="AJ97" s="6"/>
      <c r="AK97" s="7"/>
      <c r="AL97" s="7">
        <f t="shared" si="157"/>
        <v>0</v>
      </c>
      <c r="AM97" s="7">
        <f t="shared" si="158"/>
        <v>0</v>
      </c>
      <c r="AN97" s="7" t="str">
        <f t="shared" si="159"/>
        <v/>
      </c>
      <c r="AO97" s="106"/>
      <c r="AP97" s="104"/>
      <c r="AQ97" s="104">
        <f t="shared" si="160"/>
        <v>0</v>
      </c>
      <c r="AR97" s="104">
        <f t="shared" si="161"/>
        <v>0</v>
      </c>
      <c r="AS97" s="104">
        <f t="shared" si="162"/>
        <v>0</v>
      </c>
      <c r="AT97" s="105" t="str">
        <f t="shared" si="163"/>
        <v/>
      </c>
      <c r="AU97" s="36"/>
      <c r="AV97" s="34"/>
      <c r="AW97" s="104">
        <f t="shared" si="164"/>
        <v>0</v>
      </c>
      <c r="AX97" s="104">
        <f t="shared" si="165"/>
        <v>0</v>
      </c>
      <c r="AY97" s="104">
        <f t="shared" si="166"/>
        <v>0</v>
      </c>
      <c r="AZ97" s="105" t="str">
        <f t="shared" si="167"/>
        <v/>
      </c>
      <c r="BA97" s="36"/>
      <c r="BB97" s="34"/>
      <c r="BC97" s="104">
        <f t="shared" si="168"/>
        <v>0</v>
      </c>
      <c r="BD97" s="104">
        <f t="shared" si="169"/>
        <v>0</v>
      </c>
      <c r="BE97" s="104">
        <f t="shared" si="170"/>
        <v>0</v>
      </c>
      <c r="BF97" s="105" t="str">
        <f t="shared" si="171"/>
        <v/>
      </c>
      <c r="BG97" s="103"/>
      <c r="BH97" s="19"/>
      <c r="BI97" s="104">
        <f t="shared" si="172"/>
        <v>0</v>
      </c>
      <c r="BJ97" s="104">
        <f t="shared" si="173"/>
        <v>0</v>
      </c>
      <c r="BK97" s="104">
        <f t="shared" si="174"/>
        <v>0</v>
      </c>
      <c r="BL97" s="105" t="str">
        <f t="shared" si="175"/>
        <v/>
      </c>
      <c r="BO97" s="104">
        <f t="shared" si="176"/>
        <v>0</v>
      </c>
      <c r="BP97" s="104">
        <f t="shared" si="177"/>
        <v>0</v>
      </c>
      <c r="BQ97" s="104">
        <f t="shared" si="178"/>
        <v>0</v>
      </c>
      <c r="BR97" s="105" t="str">
        <f t="shared" si="179"/>
        <v/>
      </c>
    </row>
    <row r="98" spans="1:70" ht="12.75" customHeight="1" x14ac:dyDescent="0.3">
      <c r="A98" s="32">
        <v>97</v>
      </c>
      <c r="B98" s="58"/>
      <c r="C98" s="59"/>
      <c r="D98" s="4"/>
      <c r="E98" s="10">
        <f t="shared" si="135"/>
        <v>0</v>
      </c>
      <c r="F98" s="32" t="str">
        <f t="shared" si="136"/>
        <v/>
      </c>
      <c r="G98" s="32" t="str">
        <f t="shared" si="137"/>
        <v/>
      </c>
      <c r="H98" s="32" t="str">
        <f t="shared" si="138"/>
        <v/>
      </c>
      <c r="I98" s="32" t="str">
        <f t="shared" si="139"/>
        <v/>
      </c>
      <c r="J98" s="91" t="str">
        <f t="shared" si="140"/>
        <v/>
      </c>
      <c r="K98" s="32" t="str">
        <f t="shared" si="141"/>
        <v/>
      </c>
      <c r="L98" s="32" t="str">
        <f t="shared" si="142"/>
        <v/>
      </c>
      <c r="M98" s="32" t="str">
        <f t="shared" si="143"/>
        <v/>
      </c>
      <c r="N98" s="116" t="str">
        <f t="shared" si="144"/>
        <v/>
      </c>
      <c r="O98" s="101">
        <f>IF(E98&lt;4,SUM(F98:N98),SUMPRODUCT(LARGE(F98:N98,{1;2;3;4})))</f>
        <v>0</v>
      </c>
      <c r="P98" s="42"/>
      <c r="Q98" s="37"/>
      <c r="R98" s="37">
        <f t="shared" si="145"/>
        <v>0</v>
      </c>
      <c r="S98" s="37">
        <f t="shared" si="146"/>
        <v>0</v>
      </c>
      <c r="T98" s="37">
        <f t="shared" si="147"/>
        <v>0</v>
      </c>
      <c r="U98" s="41" t="str">
        <f t="shared" si="148"/>
        <v/>
      </c>
      <c r="V98" s="104"/>
      <c r="W98" s="7"/>
      <c r="X98" s="7">
        <f t="shared" si="149"/>
        <v>0</v>
      </c>
      <c r="Y98" s="6">
        <f t="shared" si="150"/>
        <v>0</v>
      </c>
      <c r="Z98" s="6">
        <f t="shared" si="151"/>
        <v>0</v>
      </c>
      <c r="AA98" s="19" t="str">
        <f t="shared" si="152"/>
        <v/>
      </c>
      <c r="AB98" s="106"/>
      <c r="AC98" s="104"/>
      <c r="AD98" s="104">
        <f t="shared" si="153"/>
        <v>0</v>
      </c>
      <c r="AE98" s="104">
        <f t="shared" si="154"/>
        <v>0</v>
      </c>
      <c r="AF98" s="104">
        <f t="shared" si="155"/>
        <v>0</v>
      </c>
      <c r="AG98" s="105" t="str">
        <f t="shared" si="156"/>
        <v/>
      </c>
      <c r="AH98" s="19"/>
      <c r="AI98" s="6"/>
      <c r="AJ98" s="6"/>
      <c r="AK98" s="7"/>
      <c r="AL98" s="7">
        <f t="shared" si="157"/>
        <v>0</v>
      </c>
      <c r="AM98" s="7">
        <f t="shared" si="158"/>
        <v>0</v>
      </c>
      <c r="AN98" s="7" t="str">
        <f t="shared" si="159"/>
        <v/>
      </c>
      <c r="AO98" s="106"/>
      <c r="AP98" s="104"/>
      <c r="AQ98" s="104">
        <f t="shared" si="160"/>
        <v>0</v>
      </c>
      <c r="AR98" s="104">
        <f t="shared" si="161"/>
        <v>0</v>
      </c>
      <c r="AS98" s="104">
        <f t="shared" si="162"/>
        <v>0</v>
      </c>
      <c r="AT98" s="105" t="str">
        <f t="shared" si="163"/>
        <v/>
      </c>
      <c r="AU98" s="36"/>
      <c r="AV98" s="34"/>
      <c r="AW98" s="104">
        <f t="shared" si="164"/>
        <v>0</v>
      </c>
      <c r="AX98" s="104">
        <f t="shared" si="165"/>
        <v>0</v>
      </c>
      <c r="AY98" s="104">
        <f t="shared" si="166"/>
        <v>0</v>
      </c>
      <c r="AZ98" s="105" t="str">
        <f t="shared" si="167"/>
        <v/>
      </c>
      <c r="BA98" s="36"/>
      <c r="BB98" s="34"/>
      <c r="BC98" s="104">
        <f t="shared" si="168"/>
        <v>0</v>
      </c>
      <c r="BD98" s="104">
        <f t="shared" si="169"/>
        <v>0</v>
      </c>
      <c r="BE98" s="104">
        <f t="shared" si="170"/>
        <v>0</v>
      </c>
      <c r="BF98" s="105" t="str">
        <f t="shared" si="171"/>
        <v/>
      </c>
      <c r="BG98" s="103"/>
      <c r="BH98" s="19"/>
      <c r="BI98" s="104">
        <f t="shared" si="172"/>
        <v>0</v>
      </c>
      <c r="BJ98" s="104">
        <f t="shared" si="173"/>
        <v>0</v>
      </c>
      <c r="BK98" s="104">
        <f t="shared" si="174"/>
        <v>0</v>
      </c>
      <c r="BL98" s="105" t="str">
        <f t="shared" si="175"/>
        <v/>
      </c>
      <c r="BO98" s="104">
        <f t="shared" si="176"/>
        <v>0</v>
      </c>
      <c r="BP98" s="104">
        <f t="shared" si="177"/>
        <v>0</v>
      </c>
      <c r="BQ98" s="104">
        <f t="shared" si="178"/>
        <v>0</v>
      </c>
      <c r="BR98" s="105" t="str">
        <f t="shared" si="179"/>
        <v/>
      </c>
    </row>
    <row r="99" spans="1:70" ht="12.75" customHeight="1" x14ac:dyDescent="0.3">
      <c r="A99" s="32">
        <v>98</v>
      </c>
      <c r="B99" s="58"/>
      <c r="C99" s="59"/>
      <c r="D99" s="4"/>
      <c r="E99" s="10">
        <f t="shared" ref="E99:E123" si="180">(S99+Y99+AR99+AE99+AL99+BD99+AX99+BJ99)/20</f>
        <v>0</v>
      </c>
      <c r="F99" s="32" t="str">
        <f t="shared" ref="F99:F123" si="181">U99</f>
        <v/>
      </c>
      <c r="G99" s="32" t="str">
        <f t="shared" ref="G99:G123" si="182">AA99</f>
        <v/>
      </c>
      <c r="H99" s="32" t="str">
        <f t="shared" ref="H99:H123" si="183">AG99</f>
        <v/>
      </c>
      <c r="I99" s="32" t="str">
        <f t="shared" ref="I99:I123" si="184">AN99</f>
        <v/>
      </c>
      <c r="J99" s="91" t="str">
        <f t="shared" ref="J99:J123" si="185">AT99</f>
        <v/>
      </c>
      <c r="K99" s="32" t="str">
        <f t="shared" ref="K99:K123" si="186">AZ99</f>
        <v/>
      </c>
      <c r="L99" s="32" t="str">
        <f t="shared" ref="L99:L123" si="187">BF99</f>
        <v/>
      </c>
      <c r="M99" s="32" t="str">
        <f t="shared" ref="M99:M123" si="188">BL99</f>
        <v/>
      </c>
      <c r="N99" s="116" t="str">
        <f t="shared" ref="N99:N123" si="189">BR99</f>
        <v/>
      </c>
      <c r="O99" s="101">
        <f>IF(E99&lt;4,SUM(F99:N99),SUMPRODUCT(LARGE(F99:N99,{1;2;3;4})))</f>
        <v>0</v>
      </c>
      <c r="P99" s="42"/>
      <c r="Q99" s="37"/>
      <c r="R99" s="37">
        <f t="shared" ref="R99:R123" si="190">CEILING(100*Q99/$Q$2,1)</f>
        <v>0</v>
      </c>
      <c r="S99" s="37">
        <f t="shared" ref="S99:S123" si="191">IF(P99="",0,20)</f>
        <v>0</v>
      </c>
      <c r="T99" s="37">
        <f t="shared" ref="T99:T123" si="192">IF(P99=1,30,IF(P99=2,20,IF(P99=3,10,0)))</f>
        <v>0</v>
      </c>
      <c r="U99" s="41" t="str">
        <f t="shared" ref="U99:U123" si="193">IF(P99="","",R99+S99+T99)</f>
        <v/>
      </c>
      <c r="V99" s="104"/>
      <c r="W99" s="7"/>
      <c r="X99" s="7">
        <f t="shared" ref="X99:X123" si="194">CEILING(100*W99/$W$2,1)</f>
        <v>0</v>
      </c>
      <c r="Y99" s="6">
        <f t="shared" ref="Y99:Y123" si="195">IF(V99="",0,20)</f>
        <v>0</v>
      </c>
      <c r="Z99" s="6">
        <f t="shared" ref="Z99:Z123" si="196">IF(V99=1,30,IF(V99=2,20,IF(V99=3,10,0)))</f>
        <v>0</v>
      </c>
      <c r="AA99" s="19" t="str">
        <f t="shared" ref="AA99:AA123" si="197">IF(V99="","",X99+Y99+Z99)</f>
        <v/>
      </c>
      <c r="AB99" s="106"/>
      <c r="AC99" s="104"/>
      <c r="AD99" s="104">
        <f t="shared" ref="AD99:AD123" si="198">CEILING(100*AC99/$AC$2,1)</f>
        <v>0</v>
      </c>
      <c r="AE99" s="104">
        <f t="shared" ref="AE99:AE123" si="199">IF(AB99="",0,20)</f>
        <v>0</v>
      </c>
      <c r="AF99" s="104">
        <f t="shared" ref="AF99:AF123" si="200">IF(AB99=1,30,IF(AB99=2,20,IF(AB99=3,10,0)))</f>
        <v>0</v>
      </c>
      <c r="AG99" s="105" t="str">
        <f t="shared" ref="AG99:AG123" si="201">IF(AB99="","",AD99+AE99+AF99)</f>
        <v/>
      </c>
      <c r="AH99" s="19"/>
      <c r="AI99" s="6"/>
      <c r="AJ99" s="6"/>
      <c r="AK99" s="7"/>
      <c r="AL99" s="7">
        <f t="shared" ref="AL99:AL123" si="202">IF(AH99="",0,20)</f>
        <v>0</v>
      </c>
      <c r="AM99" s="7">
        <f t="shared" ref="AM99:AM123" si="203">IF(AH99=1,30,IF(AH99=2,20,IF(AH99=3,10,0)))</f>
        <v>0</v>
      </c>
      <c r="AN99" s="7" t="str">
        <f t="shared" ref="AN99:AN123" si="204">IF(AH99="","",AK99+AL99+AM99)</f>
        <v/>
      </c>
      <c r="AO99" s="106"/>
      <c r="AP99" s="104"/>
      <c r="AQ99" s="104">
        <f t="shared" ref="AQ99:AQ123" si="205">CEILING(100*AP99/$AP$2,1)</f>
        <v>0</v>
      </c>
      <c r="AR99" s="104">
        <f t="shared" ref="AR99:AR123" si="206">IF(AO99="",0,20)</f>
        <v>0</v>
      </c>
      <c r="AS99" s="104">
        <f t="shared" ref="AS99:AS123" si="207">IF(AO99=1,30,IF(AO99=2,20,IF(AO99=3,10,0)))</f>
        <v>0</v>
      </c>
      <c r="AT99" s="105" t="str">
        <f t="shared" ref="AT99:AT123" si="208">IF(AO99="","",AQ99+AR99+AS99)</f>
        <v/>
      </c>
      <c r="AU99" s="36"/>
      <c r="AV99" s="34"/>
      <c r="AW99" s="104">
        <f t="shared" ref="AW99:AW123" si="209">CEILING(100*AV99/$AV$2,1)</f>
        <v>0</v>
      </c>
      <c r="AX99" s="104">
        <f t="shared" ref="AX99:AX123" si="210">IF(AU99="",0,20)</f>
        <v>0</v>
      </c>
      <c r="AY99" s="104">
        <f t="shared" ref="AY99:AY123" si="211">IF(AU99=1,30,IF(AU99=2,20,IF(AU99=3,10,0)))</f>
        <v>0</v>
      </c>
      <c r="AZ99" s="105" t="str">
        <f t="shared" ref="AZ99:AZ123" si="212">IF(AU99="","",AW99+AX99+AY99)</f>
        <v/>
      </c>
      <c r="BA99" s="36"/>
      <c r="BB99" s="34"/>
      <c r="BC99" s="104">
        <f t="shared" ref="BC99:BC123" si="213">CEILING(100*BB99/$BB$2,1)</f>
        <v>0</v>
      </c>
      <c r="BD99" s="104">
        <f t="shared" ref="BD99:BD123" si="214">IF(BA99="",0,20)</f>
        <v>0</v>
      </c>
      <c r="BE99" s="104">
        <f t="shared" ref="BE99:BE123" si="215">IF(BA99=1,30,IF(BA99=2,20,IF(BA99=3,10,0)))</f>
        <v>0</v>
      </c>
      <c r="BF99" s="105" t="str">
        <f t="shared" ref="BF99:BF123" si="216">IF(BA99="","",BC99+BD99+BE99)</f>
        <v/>
      </c>
      <c r="BG99" s="103"/>
      <c r="BH99" s="19"/>
      <c r="BI99" s="104">
        <f t="shared" ref="BI99:BI123" si="217">CEILING(100*BH99/$BH$2,1)</f>
        <v>0</v>
      </c>
      <c r="BJ99" s="104">
        <f t="shared" ref="BJ99:BJ123" si="218">IF(BG99="",0,20)</f>
        <v>0</v>
      </c>
      <c r="BK99" s="104">
        <f t="shared" ref="BK99:BK123" si="219">IF(BG99=1,30,IF(BG99=2,20,IF(BG99=3,10,0)))</f>
        <v>0</v>
      </c>
      <c r="BL99" s="105" t="str">
        <f t="shared" ref="BL99:BL123" si="220">IF(BG99="","",BI99+BJ99+BK99)</f>
        <v/>
      </c>
      <c r="BO99" s="104">
        <f t="shared" ref="BO99:BO123" si="221">CEILING(100*BN99/$BN$2,1)</f>
        <v>0</v>
      </c>
      <c r="BP99" s="104">
        <f t="shared" ref="BP99:BP123" si="222">IF(BM99="",0,20)</f>
        <v>0</v>
      </c>
      <c r="BQ99" s="104">
        <f t="shared" ref="BQ99:BQ123" si="223">IF(BM99=1,30,IF(BM99=2,20,IF(BM99=3,10,0)))</f>
        <v>0</v>
      </c>
      <c r="BR99" s="105" t="str">
        <f t="shared" ref="BR99:BR123" si="224">IF(BM99="","",BO99+BP99+BQ99)</f>
        <v/>
      </c>
    </row>
    <row r="100" spans="1:70" ht="12.75" customHeight="1" x14ac:dyDescent="0.3">
      <c r="A100" s="32">
        <v>99</v>
      </c>
      <c r="B100" s="59"/>
      <c r="C100" s="59"/>
      <c r="D100" s="4"/>
      <c r="E100" s="10">
        <f t="shared" si="180"/>
        <v>0</v>
      </c>
      <c r="F100" s="32" t="str">
        <f t="shared" si="181"/>
        <v/>
      </c>
      <c r="G100" s="32" t="str">
        <f t="shared" si="182"/>
        <v/>
      </c>
      <c r="H100" s="32" t="str">
        <f t="shared" si="183"/>
        <v/>
      </c>
      <c r="I100" s="32" t="str">
        <f t="shared" si="184"/>
        <v/>
      </c>
      <c r="J100" s="91" t="str">
        <f t="shared" si="185"/>
        <v/>
      </c>
      <c r="K100" s="32" t="str">
        <f t="shared" si="186"/>
        <v/>
      </c>
      <c r="L100" s="32" t="str">
        <f t="shared" si="187"/>
        <v/>
      </c>
      <c r="M100" s="32" t="str">
        <f t="shared" si="188"/>
        <v/>
      </c>
      <c r="N100" s="116" t="str">
        <f t="shared" si="189"/>
        <v/>
      </c>
      <c r="O100" s="101">
        <f>IF(E100&lt;4,SUM(F100:N100),SUMPRODUCT(LARGE(F100:N100,{1;2;3;4})))</f>
        <v>0</v>
      </c>
      <c r="P100" s="42"/>
      <c r="Q100" s="37"/>
      <c r="R100" s="37">
        <f t="shared" si="190"/>
        <v>0</v>
      </c>
      <c r="S100" s="37">
        <f t="shared" si="191"/>
        <v>0</v>
      </c>
      <c r="T100" s="37">
        <f t="shared" si="192"/>
        <v>0</v>
      </c>
      <c r="U100" s="41" t="str">
        <f t="shared" si="193"/>
        <v/>
      </c>
      <c r="V100" s="104"/>
      <c r="W100" s="7"/>
      <c r="X100" s="7">
        <f t="shared" si="194"/>
        <v>0</v>
      </c>
      <c r="Y100" s="6">
        <f t="shared" si="195"/>
        <v>0</v>
      </c>
      <c r="Z100" s="6">
        <f t="shared" si="196"/>
        <v>0</v>
      </c>
      <c r="AA100" s="19" t="str">
        <f t="shared" si="197"/>
        <v/>
      </c>
      <c r="AB100" s="106"/>
      <c r="AC100" s="104"/>
      <c r="AD100" s="104">
        <f t="shared" si="198"/>
        <v>0</v>
      </c>
      <c r="AE100" s="104">
        <f t="shared" si="199"/>
        <v>0</v>
      </c>
      <c r="AF100" s="104">
        <f t="shared" si="200"/>
        <v>0</v>
      </c>
      <c r="AG100" s="105" t="str">
        <f t="shared" si="201"/>
        <v/>
      </c>
      <c r="AH100" s="19"/>
      <c r="AI100" s="6"/>
      <c r="AJ100" s="6"/>
      <c r="AK100" s="7"/>
      <c r="AL100" s="7">
        <f t="shared" si="202"/>
        <v>0</v>
      </c>
      <c r="AM100" s="7">
        <f t="shared" si="203"/>
        <v>0</v>
      </c>
      <c r="AN100" s="7" t="str">
        <f t="shared" si="204"/>
        <v/>
      </c>
      <c r="AO100" s="106"/>
      <c r="AP100" s="104"/>
      <c r="AQ100" s="104">
        <f t="shared" si="205"/>
        <v>0</v>
      </c>
      <c r="AR100" s="104">
        <f t="shared" si="206"/>
        <v>0</v>
      </c>
      <c r="AS100" s="104">
        <f t="shared" si="207"/>
        <v>0</v>
      </c>
      <c r="AT100" s="105" t="str">
        <f t="shared" si="208"/>
        <v/>
      </c>
      <c r="AU100" s="36"/>
      <c r="AV100" s="34"/>
      <c r="AW100" s="104">
        <f t="shared" si="209"/>
        <v>0</v>
      </c>
      <c r="AX100" s="104">
        <f t="shared" si="210"/>
        <v>0</v>
      </c>
      <c r="AY100" s="104">
        <f t="shared" si="211"/>
        <v>0</v>
      </c>
      <c r="AZ100" s="105" t="str">
        <f t="shared" si="212"/>
        <v/>
      </c>
      <c r="BA100" s="36"/>
      <c r="BB100" s="34"/>
      <c r="BC100" s="104">
        <f t="shared" si="213"/>
        <v>0</v>
      </c>
      <c r="BD100" s="104">
        <f t="shared" si="214"/>
        <v>0</v>
      </c>
      <c r="BE100" s="104">
        <f t="shared" si="215"/>
        <v>0</v>
      </c>
      <c r="BF100" s="105" t="str">
        <f t="shared" si="216"/>
        <v/>
      </c>
      <c r="BG100" s="103"/>
      <c r="BH100" s="19"/>
      <c r="BI100" s="104">
        <f t="shared" si="217"/>
        <v>0</v>
      </c>
      <c r="BJ100" s="104">
        <f t="shared" si="218"/>
        <v>0</v>
      </c>
      <c r="BK100" s="104">
        <f t="shared" si="219"/>
        <v>0</v>
      </c>
      <c r="BL100" s="105" t="str">
        <f t="shared" si="220"/>
        <v/>
      </c>
      <c r="BO100" s="104">
        <f t="shared" si="221"/>
        <v>0</v>
      </c>
      <c r="BP100" s="104">
        <f t="shared" si="222"/>
        <v>0</v>
      </c>
      <c r="BQ100" s="104">
        <f t="shared" si="223"/>
        <v>0</v>
      </c>
      <c r="BR100" s="105" t="str">
        <f t="shared" si="224"/>
        <v/>
      </c>
    </row>
    <row r="101" spans="1:70" ht="12.75" customHeight="1" x14ac:dyDescent="0.3">
      <c r="A101" s="32">
        <v>100</v>
      </c>
      <c r="B101" s="58"/>
      <c r="C101" s="59"/>
      <c r="D101" s="4"/>
      <c r="E101" s="10">
        <f t="shared" si="180"/>
        <v>0</v>
      </c>
      <c r="F101" s="32" t="str">
        <f t="shared" si="181"/>
        <v/>
      </c>
      <c r="G101" s="32" t="str">
        <f t="shared" si="182"/>
        <v/>
      </c>
      <c r="H101" s="32" t="str">
        <f t="shared" si="183"/>
        <v/>
      </c>
      <c r="I101" s="32" t="str">
        <f t="shared" si="184"/>
        <v/>
      </c>
      <c r="J101" s="91" t="str">
        <f t="shared" si="185"/>
        <v/>
      </c>
      <c r="K101" s="32" t="str">
        <f t="shared" si="186"/>
        <v/>
      </c>
      <c r="L101" s="32" t="str">
        <f t="shared" si="187"/>
        <v/>
      </c>
      <c r="M101" s="32" t="str">
        <f t="shared" si="188"/>
        <v/>
      </c>
      <c r="N101" s="116" t="str">
        <f t="shared" si="189"/>
        <v/>
      </c>
      <c r="O101" s="101">
        <f>IF(E101&lt;4,SUM(F101:N101),SUMPRODUCT(LARGE(F101:N101,{1;2;3;4})))</f>
        <v>0</v>
      </c>
      <c r="P101" s="42"/>
      <c r="Q101" s="37"/>
      <c r="R101" s="37">
        <f t="shared" si="190"/>
        <v>0</v>
      </c>
      <c r="S101" s="37">
        <f t="shared" si="191"/>
        <v>0</v>
      </c>
      <c r="T101" s="37">
        <f t="shared" si="192"/>
        <v>0</v>
      </c>
      <c r="U101" s="41" t="str">
        <f t="shared" si="193"/>
        <v/>
      </c>
      <c r="V101" s="104"/>
      <c r="W101" s="7"/>
      <c r="X101" s="7">
        <f t="shared" si="194"/>
        <v>0</v>
      </c>
      <c r="Y101" s="6">
        <f t="shared" si="195"/>
        <v>0</v>
      </c>
      <c r="Z101" s="6">
        <f t="shared" si="196"/>
        <v>0</v>
      </c>
      <c r="AA101" s="19" t="str">
        <f t="shared" si="197"/>
        <v/>
      </c>
      <c r="AB101" s="106"/>
      <c r="AC101" s="104"/>
      <c r="AD101" s="104">
        <f t="shared" si="198"/>
        <v>0</v>
      </c>
      <c r="AE101" s="104">
        <f t="shared" si="199"/>
        <v>0</v>
      </c>
      <c r="AF101" s="104">
        <f t="shared" si="200"/>
        <v>0</v>
      </c>
      <c r="AG101" s="105" t="str">
        <f t="shared" si="201"/>
        <v/>
      </c>
      <c r="AH101" s="19"/>
      <c r="AI101" s="6"/>
      <c r="AJ101" s="6"/>
      <c r="AK101" s="7"/>
      <c r="AL101" s="7">
        <f t="shared" si="202"/>
        <v>0</v>
      </c>
      <c r="AM101" s="7">
        <f t="shared" si="203"/>
        <v>0</v>
      </c>
      <c r="AN101" s="7" t="str">
        <f t="shared" si="204"/>
        <v/>
      </c>
      <c r="AO101" s="106"/>
      <c r="AP101" s="104"/>
      <c r="AQ101" s="104">
        <f t="shared" si="205"/>
        <v>0</v>
      </c>
      <c r="AR101" s="104">
        <f t="shared" si="206"/>
        <v>0</v>
      </c>
      <c r="AS101" s="104">
        <f t="shared" si="207"/>
        <v>0</v>
      </c>
      <c r="AT101" s="105" t="str">
        <f t="shared" si="208"/>
        <v/>
      </c>
      <c r="AU101" s="36"/>
      <c r="AV101" s="34"/>
      <c r="AW101" s="104">
        <f t="shared" si="209"/>
        <v>0</v>
      </c>
      <c r="AX101" s="104">
        <f t="shared" si="210"/>
        <v>0</v>
      </c>
      <c r="AY101" s="104">
        <f t="shared" si="211"/>
        <v>0</v>
      </c>
      <c r="AZ101" s="105" t="str">
        <f t="shared" si="212"/>
        <v/>
      </c>
      <c r="BA101" s="36"/>
      <c r="BB101" s="34"/>
      <c r="BC101" s="104">
        <f t="shared" si="213"/>
        <v>0</v>
      </c>
      <c r="BD101" s="104">
        <f t="shared" si="214"/>
        <v>0</v>
      </c>
      <c r="BE101" s="104">
        <f t="shared" si="215"/>
        <v>0</v>
      </c>
      <c r="BF101" s="105" t="str">
        <f t="shared" si="216"/>
        <v/>
      </c>
      <c r="BG101" s="103"/>
      <c r="BH101" s="19"/>
      <c r="BI101" s="104">
        <f t="shared" si="217"/>
        <v>0</v>
      </c>
      <c r="BJ101" s="104">
        <f t="shared" si="218"/>
        <v>0</v>
      </c>
      <c r="BK101" s="104">
        <f t="shared" si="219"/>
        <v>0</v>
      </c>
      <c r="BL101" s="105" t="str">
        <f t="shared" si="220"/>
        <v/>
      </c>
      <c r="BO101" s="104">
        <f t="shared" si="221"/>
        <v>0</v>
      </c>
      <c r="BP101" s="104">
        <f t="shared" si="222"/>
        <v>0</v>
      </c>
      <c r="BQ101" s="104">
        <f t="shared" si="223"/>
        <v>0</v>
      </c>
      <c r="BR101" s="105" t="str">
        <f t="shared" si="224"/>
        <v/>
      </c>
    </row>
    <row r="102" spans="1:70" ht="12.75" customHeight="1" x14ac:dyDescent="0.3">
      <c r="A102" s="32">
        <v>101</v>
      </c>
      <c r="B102" s="58"/>
      <c r="C102" s="59"/>
      <c r="D102" s="4"/>
      <c r="E102" s="10">
        <f t="shared" si="180"/>
        <v>0</v>
      </c>
      <c r="F102" s="32" t="str">
        <f t="shared" si="181"/>
        <v/>
      </c>
      <c r="G102" s="32" t="str">
        <f t="shared" si="182"/>
        <v/>
      </c>
      <c r="H102" s="32" t="str">
        <f t="shared" si="183"/>
        <v/>
      </c>
      <c r="I102" s="32" t="str">
        <f t="shared" si="184"/>
        <v/>
      </c>
      <c r="J102" s="91" t="str">
        <f t="shared" si="185"/>
        <v/>
      </c>
      <c r="K102" s="32" t="str">
        <f t="shared" si="186"/>
        <v/>
      </c>
      <c r="L102" s="32" t="str">
        <f t="shared" si="187"/>
        <v/>
      </c>
      <c r="M102" s="32" t="str">
        <f t="shared" si="188"/>
        <v/>
      </c>
      <c r="N102" s="116" t="str">
        <f t="shared" si="189"/>
        <v/>
      </c>
      <c r="O102" s="101">
        <f>IF(E102&lt;4,SUM(F102:N102),SUMPRODUCT(LARGE(F102:N102,{1;2;3;4})))</f>
        <v>0</v>
      </c>
      <c r="P102" s="42"/>
      <c r="Q102" s="37"/>
      <c r="R102" s="37">
        <f t="shared" si="190"/>
        <v>0</v>
      </c>
      <c r="S102" s="37">
        <f t="shared" si="191"/>
        <v>0</v>
      </c>
      <c r="T102" s="37">
        <f t="shared" si="192"/>
        <v>0</v>
      </c>
      <c r="U102" s="41" t="str">
        <f t="shared" si="193"/>
        <v/>
      </c>
      <c r="V102" s="104"/>
      <c r="W102" s="7"/>
      <c r="X102" s="7">
        <f t="shared" si="194"/>
        <v>0</v>
      </c>
      <c r="Y102" s="6">
        <f t="shared" si="195"/>
        <v>0</v>
      </c>
      <c r="Z102" s="6">
        <f t="shared" si="196"/>
        <v>0</v>
      </c>
      <c r="AA102" s="19" t="str">
        <f t="shared" si="197"/>
        <v/>
      </c>
      <c r="AB102" s="106"/>
      <c r="AC102" s="104"/>
      <c r="AD102" s="104">
        <f t="shared" si="198"/>
        <v>0</v>
      </c>
      <c r="AE102" s="104">
        <f t="shared" si="199"/>
        <v>0</v>
      </c>
      <c r="AF102" s="104">
        <f t="shared" si="200"/>
        <v>0</v>
      </c>
      <c r="AG102" s="105" t="str">
        <f t="shared" si="201"/>
        <v/>
      </c>
      <c r="AH102" s="19"/>
      <c r="AI102" s="6"/>
      <c r="AJ102" s="6"/>
      <c r="AK102" s="7"/>
      <c r="AL102" s="7">
        <f t="shared" si="202"/>
        <v>0</v>
      </c>
      <c r="AM102" s="7">
        <f t="shared" si="203"/>
        <v>0</v>
      </c>
      <c r="AN102" s="7" t="str">
        <f t="shared" si="204"/>
        <v/>
      </c>
      <c r="AO102" s="106"/>
      <c r="AP102" s="104"/>
      <c r="AQ102" s="104">
        <f t="shared" si="205"/>
        <v>0</v>
      </c>
      <c r="AR102" s="104">
        <f t="shared" si="206"/>
        <v>0</v>
      </c>
      <c r="AS102" s="104">
        <f t="shared" si="207"/>
        <v>0</v>
      </c>
      <c r="AT102" s="105" t="str">
        <f t="shared" si="208"/>
        <v/>
      </c>
      <c r="AU102" s="36"/>
      <c r="AV102" s="34"/>
      <c r="AW102" s="104">
        <f t="shared" si="209"/>
        <v>0</v>
      </c>
      <c r="AX102" s="104">
        <f t="shared" si="210"/>
        <v>0</v>
      </c>
      <c r="AY102" s="104">
        <f t="shared" si="211"/>
        <v>0</v>
      </c>
      <c r="AZ102" s="105" t="str">
        <f t="shared" si="212"/>
        <v/>
      </c>
      <c r="BA102" s="36"/>
      <c r="BB102" s="34"/>
      <c r="BC102" s="104">
        <f t="shared" si="213"/>
        <v>0</v>
      </c>
      <c r="BD102" s="104">
        <f t="shared" si="214"/>
        <v>0</v>
      </c>
      <c r="BE102" s="104">
        <f t="shared" si="215"/>
        <v>0</v>
      </c>
      <c r="BF102" s="105" t="str">
        <f t="shared" si="216"/>
        <v/>
      </c>
      <c r="BG102" s="103"/>
      <c r="BH102" s="19"/>
      <c r="BI102" s="104">
        <f t="shared" si="217"/>
        <v>0</v>
      </c>
      <c r="BJ102" s="104">
        <f t="shared" si="218"/>
        <v>0</v>
      </c>
      <c r="BK102" s="104">
        <f t="shared" si="219"/>
        <v>0</v>
      </c>
      <c r="BL102" s="105" t="str">
        <f t="shared" si="220"/>
        <v/>
      </c>
      <c r="BO102" s="104">
        <f t="shared" si="221"/>
        <v>0</v>
      </c>
      <c r="BP102" s="104">
        <f t="shared" si="222"/>
        <v>0</v>
      </c>
      <c r="BQ102" s="104">
        <f t="shared" si="223"/>
        <v>0</v>
      </c>
      <c r="BR102" s="105" t="str">
        <f t="shared" si="224"/>
        <v/>
      </c>
    </row>
    <row r="103" spans="1:70" ht="12.75" customHeight="1" x14ac:dyDescent="0.3">
      <c r="A103" s="32">
        <v>102</v>
      </c>
      <c r="B103" s="58"/>
      <c r="C103" s="59"/>
      <c r="D103" s="4"/>
      <c r="E103" s="10">
        <f t="shared" si="180"/>
        <v>0</v>
      </c>
      <c r="F103" s="32" t="str">
        <f t="shared" si="181"/>
        <v/>
      </c>
      <c r="G103" s="32" t="str">
        <f t="shared" si="182"/>
        <v/>
      </c>
      <c r="H103" s="32" t="str">
        <f t="shared" si="183"/>
        <v/>
      </c>
      <c r="I103" s="32" t="str">
        <f t="shared" si="184"/>
        <v/>
      </c>
      <c r="J103" s="91" t="str">
        <f t="shared" si="185"/>
        <v/>
      </c>
      <c r="K103" s="32" t="str">
        <f t="shared" si="186"/>
        <v/>
      </c>
      <c r="L103" s="32" t="str">
        <f t="shared" si="187"/>
        <v/>
      </c>
      <c r="M103" s="32" t="str">
        <f t="shared" si="188"/>
        <v/>
      </c>
      <c r="N103" s="116" t="str">
        <f t="shared" si="189"/>
        <v/>
      </c>
      <c r="O103" s="101">
        <f>IF(E103&lt;4,SUM(F103:N103),SUMPRODUCT(LARGE(F103:N103,{1;2;3;4})))</f>
        <v>0</v>
      </c>
      <c r="P103" s="42"/>
      <c r="Q103" s="37"/>
      <c r="R103" s="37">
        <f t="shared" si="190"/>
        <v>0</v>
      </c>
      <c r="S103" s="37">
        <f t="shared" si="191"/>
        <v>0</v>
      </c>
      <c r="T103" s="37">
        <f t="shared" si="192"/>
        <v>0</v>
      </c>
      <c r="U103" s="41" t="str">
        <f t="shared" si="193"/>
        <v/>
      </c>
      <c r="V103" s="104"/>
      <c r="W103" s="7"/>
      <c r="X103" s="7">
        <f t="shared" si="194"/>
        <v>0</v>
      </c>
      <c r="Y103" s="6">
        <f t="shared" si="195"/>
        <v>0</v>
      </c>
      <c r="Z103" s="6">
        <f t="shared" si="196"/>
        <v>0</v>
      </c>
      <c r="AA103" s="19" t="str">
        <f t="shared" si="197"/>
        <v/>
      </c>
      <c r="AB103" s="106"/>
      <c r="AC103" s="104"/>
      <c r="AD103" s="104">
        <f t="shared" si="198"/>
        <v>0</v>
      </c>
      <c r="AE103" s="104">
        <f t="shared" si="199"/>
        <v>0</v>
      </c>
      <c r="AF103" s="104">
        <f t="shared" si="200"/>
        <v>0</v>
      </c>
      <c r="AG103" s="105" t="str">
        <f t="shared" si="201"/>
        <v/>
      </c>
      <c r="AH103" s="19"/>
      <c r="AI103" s="6"/>
      <c r="AJ103" s="6"/>
      <c r="AK103" s="7"/>
      <c r="AL103" s="7">
        <f t="shared" si="202"/>
        <v>0</v>
      </c>
      <c r="AM103" s="7">
        <f t="shared" si="203"/>
        <v>0</v>
      </c>
      <c r="AN103" s="7" t="str">
        <f t="shared" si="204"/>
        <v/>
      </c>
      <c r="AO103" s="106"/>
      <c r="AP103" s="104"/>
      <c r="AQ103" s="104">
        <f t="shared" si="205"/>
        <v>0</v>
      </c>
      <c r="AR103" s="104">
        <f t="shared" si="206"/>
        <v>0</v>
      </c>
      <c r="AS103" s="104">
        <f t="shared" si="207"/>
        <v>0</v>
      </c>
      <c r="AT103" s="105" t="str">
        <f t="shared" si="208"/>
        <v/>
      </c>
      <c r="AU103" s="36"/>
      <c r="AV103" s="34"/>
      <c r="AW103" s="104">
        <f t="shared" si="209"/>
        <v>0</v>
      </c>
      <c r="AX103" s="104">
        <f t="shared" si="210"/>
        <v>0</v>
      </c>
      <c r="AY103" s="104">
        <f t="shared" si="211"/>
        <v>0</v>
      </c>
      <c r="AZ103" s="105" t="str">
        <f t="shared" si="212"/>
        <v/>
      </c>
      <c r="BA103" s="36"/>
      <c r="BB103" s="34"/>
      <c r="BC103" s="104">
        <f t="shared" si="213"/>
        <v>0</v>
      </c>
      <c r="BD103" s="104">
        <f t="shared" si="214"/>
        <v>0</v>
      </c>
      <c r="BE103" s="104">
        <f t="shared" si="215"/>
        <v>0</v>
      </c>
      <c r="BF103" s="105" t="str">
        <f t="shared" si="216"/>
        <v/>
      </c>
      <c r="BG103" s="103"/>
      <c r="BH103" s="19"/>
      <c r="BI103" s="104">
        <f t="shared" si="217"/>
        <v>0</v>
      </c>
      <c r="BJ103" s="104">
        <f t="shared" si="218"/>
        <v>0</v>
      </c>
      <c r="BK103" s="104">
        <f t="shared" si="219"/>
        <v>0</v>
      </c>
      <c r="BL103" s="105" t="str">
        <f t="shared" si="220"/>
        <v/>
      </c>
      <c r="BO103" s="104">
        <f t="shared" si="221"/>
        <v>0</v>
      </c>
      <c r="BP103" s="104">
        <f t="shared" si="222"/>
        <v>0</v>
      </c>
      <c r="BQ103" s="104">
        <f t="shared" si="223"/>
        <v>0</v>
      </c>
      <c r="BR103" s="105" t="str">
        <f t="shared" si="224"/>
        <v/>
      </c>
    </row>
    <row r="104" spans="1:70" ht="12.75" customHeight="1" x14ac:dyDescent="0.3">
      <c r="A104" s="32">
        <v>103</v>
      </c>
      <c r="B104" s="58"/>
      <c r="C104" s="59"/>
      <c r="D104" s="4"/>
      <c r="E104" s="10">
        <f t="shared" si="180"/>
        <v>0</v>
      </c>
      <c r="F104" s="32" t="str">
        <f t="shared" si="181"/>
        <v/>
      </c>
      <c r="G104" s="32" t="str">
        <f t="shared" si="182"/>
        <v/>
      </c>
      <c r="H104" s="32" t="str">
        <f t="shared" si="183"/>
        <v/>
      </c>
      <c r="I104" s="32" t="str">
        <f t="shared" si="184"/>
        <v/>
      </c>
      <c r="J104" s="91" t="str">
        <f t="shared" si="185"/>
        <v/>
      </c>
      <c r="K104" s="32" t="str">
        <f t="shared" si="186"/>
        <v/>
      </c>
      <c r="L104" s="32" t="str">
        <f t="shared" si="187"/>
        <v/>
      </c>
      <c r="M104" s="32" t="str">
        <f t="shared" si="188"/>
        <v/>
      </c>
      <c r="N104" s="116" t="str">
        <f t="shared" si="189"/>
        <v/>
      </c>
      <c r="O104" s="101">
        <f>IF(E104&lt;4,SUM(F104:N104),SUMPRODUCT(LARGE(F104:N104,{1;2;3;4})))</f>
        <v>0</v>
      </c>
      <c r="P104" s="42"/>
      <c r="Q104" s="37"/>
      <c r="R104" s="37">
        <f t="shared" si="190"/>
        <v>0</v>
      </c>
      <c r="S104" s="37">
        <f t="shared" si="191"/>
        <v>0</v>
      </c>
      <c r="T104" s="37">
        <f t="shared" si="192"/>
        <v>0</v>
      </c>
      <c r="U104" s="41" t="str">
        <f t="shared" si="193"/>
        <v/>
      </c>
      <c r="V104" s="104"/>
      <c r="W104" s="7"/>
      <c r="X104" s="7">
        <f t="shared" si="194"/>
        <v>0</v>
      </c>
      <c r="Y104" s="6">
        <f t="shared" si="195"/>
        <v>0</v>
      </c>
      <c r="Z104" s="6">
        <f t="shared" si="196"/>
        <v>0</v>
      </c>
      <c r="AA104" s="19" t="str">
        <f t="shared" si="197"/>
        <v/>
      </c>
      <c r="AB104" s="106"/>
      <c r="AC104" s="104"/>
      <c r="AD104" s="104">
        <f t="shared" si="198"/>
        <v>0</v>
      </c>
      <c r="AE104" s="104">
        <f t="shared" si="199"/>
        <v>0</v>
      </c>
      <c r="AF104" s="104">
        <f t="shared" si="200"/>
        <v>0</v>
      </c>
      <c r="AG104" s="105" t="str">
        <f t="shared" si="201"/>
        <v/>
      </c>
      <c r="AH104" s="19"/>
      <c r="AI104" s="6"/>
      <c r="AJ104" s="6"/>
      <c r="AK104" s="7"/>
      <c r="AL104" s="7">
        <f t="shared" si="202"/>
        <v>0</v>
      </c>
      <c r="AM104" s="7">
        <f t="shared" si="203"/>
        <v>0</v>
      </c>
      <c r="AN104" s="7" t="str">
        <f t="shared" si="204"/>
        <v/>
      </c>
      <c r="AO104" s="106"/>
      <c r="AP104" s="104"/>
      <c r="AQ104" s="104">
        <f t="shared" si="205"/>
        <v>0</v>
      </c>
      <c r="AR104" s="104">
        <f t="shared" si="206"/>
        <v>0</v>
      </c>
      <c r="AS104" s="104">
        <f t="shared" si="207"/>
        <v>0</v>
      </c>
      <c r="AT104" s="105" t="str">
        <f t="shared" si="208"/>
        <v/>
      </c>
      <c r="AU104" s="36"/>
      <c r="AV104" s="34"/>
      <c r="AW104" s="104">
        <f t="shared" si="209"/>
        <v>0</v>
      </c>
      <c r="AX104" s="104">
        <f t="shared" si="210"/>
        <v>0</v>
      </c>
      <c r="AY104" s="104">
        <f t="shared" si="211"/>
        <v>0</v>
      </c>
      <c r="AZ104" s="105" t="str">
        <f t="shared" si="212"/>
        <v/>
      </c>
      <c r="BA104" s="36"/>
      <c r="BB104" s="34"/>
      <c r="BC104" s="104">
        <f t="shared" si="213"/>
        <v>0</v>
      </c>
      <c r="BD104" s="104">
        <f t="shared" si="214"/>
        <v>0</v>
      </c>
      <c r="BE104" s="104">
        <f t="shared" si="215"/>
        <v>0</v>
      </c>
      <c r="BF104" s="105" t="str">
        <f t="shared" si="216"/>
        <v/>
      </c>
      <c r="BG104" s="103"/>
      <c r="BH104" s="19"/>
      <c r="BI104" s="104">
        <f t="shared" si="217"/>
        <v>0</v>
      </c>
      <c r="BJ104" s="104">
        <f t="shared" si="218"/>
        <v>0</v>
      </c>
      <c r="BK104" s="104">
        <f t="shared" si="219"/>
        <v>0</v>
      </c>
      <c r="BL104" s="105" t="str">
        <f t="shared" si="220"/>
        <v/>
      </c>
      <c r="BO104" s="104">
        <f t="shared" si="221"/>
        <v>0</v>
      </c>
      <c r="BP104" s="104">
        <f t="shared" si="222"/>
        <v>0</v>
      </c>
      <c r="BQ104" s="104">
        <f t="shared" si="223"/>
        <v>0</v>
      </c>
      <c r="BR104" s="105" t="str">
        <f t="shared" si="224"/>
        <v/>
      </c>
    </row>
    <row r="105" spans="1:70" ht="12.75" customHeight="1" x14ac:dyDescent="0.3">
      <c r="A105" s="32">
        <v>104</v>
      </c>
      <c r="B105" s="58"/>
      <c r="C105" s="59"/>
      <c r="D105" s="4"/>
      <c r="E105" s="10">
        <f t="shared" si="180"/>
        <v>0</v>
      </c>
      <c r="F105" s="32" t="str">
        <f t="shared" si="181"/>
        <v/>
      </c>
      <c r="G105" s="32" t="str">
        <f t="shared" si="182"/>
        <v/>
      </c>
      <c r="H105" s="32" t="str">
        <f t="shared" si="183"/>
        <v/>
      </c>
      <c r="I105" s="32" t="str">
        <f t="shared" si="184"/>
        <v/>
      </c>
      <c r="J105" s="91" t="str">
        <f t="shared" si="185"/>
        <v/>
      </c>
      <c r="K105" s="32" t="str">
        <f t="shared" si="186"/>
        <v/>
      </c>
      <c r="L105" s="32" t="str">
        <f t="shared" si="187"/>
        <v/>
      </c>
      <c r="M105" s="32" t="str">
        <f t="shared" si="188"/>
        <v/>
      </c>
      <c r="N105" s="116" t="str">
        <f t="shared" si="189"/>
        <v/>
      </c>
      <c r="O105" s="101">
        <f>IF(E105&lt;4,SUM(F105:N105),SUMPRODUCT(LARGE(F105:N105,{1;2;3;4})))</f>
        <v>0</v>
      </c>
      <c r="P105" s="42"/>
      <c r="Q105" s="37"/>
      <c r="R105" s="37">
        <f t="shared" si="190"/>
        <v>0</v>
      </c>
      <c r="S105" s="37">
        <f t="shared" si="191"/>
        <v>0</v>
      </c>
      <c r="T105" s="37">
        <f t="shared" si="192"/>
        <v>0</v>
      </c>
      <c r="U105" s="41" t="str">
        <f t="shared" si="193"/>
        <v/>
      </c>
      <c r="V105" s="104"/>
      <c r="W105" s="7"/>
      <c r="X105" s="7">
        <f t="shared" si="194"/>
        <v>0</v>
      </c>
      <c r="Y105" s="6">
        <f t="shared" si="195"/>
        <v>0</v>
      </c>
      <c r="Z105" s="6">
        <f t="shared" si="196"/>
        <v>0</v>
      </c>
      <c r="AA105" s="19" t="str">
        <f t="shared" si="197"/>
        <v/>
      </c>
      <c r="AB105" s="106"/>
      <c r="AC105" s="104"/>
      <c r="AD105" s="104">
        <f t="shared" si="198"/>
        <v>0</v>
      </c>
      <c r="AE105" s="104">
        <f t="shared" si="199"/>
        <v>0</v>
      </c>
      <c r="AF105" s="104">
        <f t="shared" si="200"/>
        <v>0</v>
      </c>
      <c r="AG105" s="105" t="str">
        <f t="shared" si="201"/>
        <v/>
      </c>
      <c r="AH105" s="19"/>
      <c r="AI105" s="6"/>
      <c r="AJ105" s="6"/>
      <c r="AK105" s="7"/>
      <c r="AL105" s="7">
        <f t="shared" si="202"/>
        <v>0</v>
      </c>
      <c r="AM105" s="7">
        <f t="shared" si="203"/>
        <v>0</v>
      </c>
      <c r="AN105" s="7" t="str">
        <f t="shared" si="204"/>
        <v/>
      </c>
      <c r="AO105" s="106"/>
      <c r="AP105" s="104"/>
      <c r="AQ105" s="104">
        <f t="shared" si="205"/>
        <v>0</v>
      </c>
      <c r="AR105" s="104">
        <f t="shared" si="206"/>
        <v>0</v>
      </c>
      <c r="AS105" s="104">
        <f t="shared" si="207"/>
        <v>0</v>
      </c>
      <c r="AT105" s="105" t="str">
        <f t="shared" si="208"/>
        <v/>
      </c>
      <c r="AU105" s="36"/>
      <c r="AV105" s="34"/>
      <c r="AW105" s="104">
        <f t="shared" si="209"/>
        <v>0</v>
      </c>
      <c r="AX105" s="104">
        <f t="shared" si="210"/>
        <v>0</v>
      </c>
      <c r="AY105" s="104">
        <f t="shared" si="211"/>
        <v>0</v>
      </c>
      <c r="AZ105" s="105" t="str">
        <f t="shared" si="212"/>
        <v/>
      </c>
      <c r="BA105" s="36"/>
      <c r="BB105" s="34"/>
      <c r="BC105" s="104">
        <f t="shared" si="213"/>
        <v>0</v>
      </c>
      <c r="BD105" s="104">
        <f t="shared" si="214"/>
        <v>0</v>
      </c>
      <c r="BE105" s="104">
        <f t="shared" si="215"/>
        <v>0</v>
      </c>
      <c r="BF105" s="105" t="str">
        <f t="shared" si="216"/>
        <v/>
      </c>
      <c r="BG105" s="103"/>
      <c r="BH105" s="19"/>
      <c r="BI105" s="104">
        <f t="shared" si="217"/>
        <v>0</v>
      </c>
      <c r="BJ105" s="104">
        <f t="shared" si="218"/>
        <v>0</v>
      </c>
      <c r="BK105" s="104">
        <f t="shared" si="219"/>
        <v>0</v>
      </c>
      <c r="BL105" s="105" t="str">
        <f t="shared" si="220"/>
        <v/>
      </c>
      <c r="BO105" s="104">
        <f t="shared" si="221"/>
        <v>0</v>
      </c>
      <c r="BP105" s="104">
        <f t="shared" si="222"/>
        <v>0</v>
      </c>
      <c r="BQ105" s="104">
        <f t="shared" si="223"/>
        <v>0</v>
      </c>
      <c r="BR105" s="105" t="str">
        <f t="shared" si="224"/>
        <v/>
      </c>
    </row>
    <row r="106" spans="1:70" ht="12.75" customHeight="1" x14ac:dyDescent="0.3">
      <c r="A106" s="32">
        <v>105</v>
      </c>
      <c r="B106" s="59"/>
      <c r="C106" s="59"/>
      <c r="D106" s="4"/>
      <c r="E106" s="10">
        <f t="shared" si="180"/>
        <v>0</v>
      </c>
      <c r="F106" s="32" t="str">
        <f t="shared" si="181"/>
        <v/>
      </c>
      <c r="G106" s="32" t="str">
        <f t="shared" si="182"/>
        <v/>
      </c>
      <c r="H106" s="32" t="str">
        <f t="shared" si="183"/>
        <v/>
      </c>
      <c r="I106" s="32" t="str">
        <f t="shared" si="184"/>
        <v/>
      </c>
      <c r="J106" s="91" t="str">
        <f t="shared" si="185"/>
        <v/>
      </c>
      <c r="K106" s="32" t="str">
        <f t="shared" si="186"/>
        <v/>
      </c>
      <c r="L106" s="32" t="str">
        <f t="shared" si="187"/>
        <v/>
      </c>
      <c r="M106" s="32" t="str">
        <f t="shared" si="188"/>
        <v/>
      </c>
      <c r="N106" s="116" t="str">
        <f t="shared" si="189"/>
        <v/>
      </c>
      <c r="O106" s="101">
        <f>IF(E106&lt;4,SUM(F106:N106),SUMPRODUCT(LARGE(F106:N106,{1;2;3;4})))</f>
        <v>0</v>
      </c>
      <c r="P106" s="42"/>
      <c r="Q106" s="37"/>
      <c r="R106" s="37">
        <f t="shared" si="190"/>
        <v>0</v>
      </c>
      <c r="S106" s="37">
        <f t="shared" si="191"/>
        <v>0</v>
      </c>
      <c r="T106" s="37">
        <f t="shared" si="192"/>
        <v>0</v>
      </c>
      <c r="U106" s="41" t="str">
        <f t="shared" si="193"/>
        <v/>
      </c>
      <c r="V106" s="104"/>
      <c r="W106" s="7"/>
      <c r="X106" s="7">
        <f t="shared" si="194"/>
        <v>0</v>
      </c>
      <c r="Y106" s="6">
        <f t="shared" si="195"/>
        <v>0</v>
      </c>
      <c r="Z106" s="6">
        <f t="shared" si="196"/>
        <v>0</v>
      </c>
      <c r="AA106" s="19" t="str">
        <f t="shared" si="197"/>
        <v/>
      </c>
      <c r="AB106" s="106"/>
      <c r="AC106" s="104"/>
      <c r="AD106" s="104">
        <f t="shared" si="198"/>
        <v>0</v>
      </c>
      <c r="AE106" s="104">
        <f t="shared" si="199"/>
        <v>0</v>
      </c>
      <c r="AF106" s="104">
        <f t="shared" si="200"/>
        <v>0</v>
      </c>
      <c r="AG106" s="105" t="str">
        <f t="shared" si="201"/>
        <v/>
      </c>
      <c r="AH106" s="19"/>
      <c r="AI106" s="6"/>
      <c r="AJ106" s="6"/>
      <c r="AK106" s="7"/>
      <c r="AL106" s="7">
        <f t="shared" si="202"/>
        <v>0</v>
      </c>
      <c r="AM106" s="7">
        <f t="shared" si="203"/>
        <v>0</v>
      </c>
      <c r="AN106" s="7" t="str">
        <f t="shared" si="204"/>
        <v/>
      </c>
      <c r="AO106" s="106"/>
      <c r="AP106" s="104"/>
      <c r="AQ106" s="104">
        <f t="shared" si="205"/>
        <v>0</v>
      </c>
      <c r="AR106" s="104">
        <f t="shared" si="206"/>
        <v>0</v>
      </c>
      <c r="AS106" s="104">
        <f t="shared" si="207"/>
        <v>0</v>
      </c>
      <c r="AT106" s="105" t="str">
        <f t="shared" si="208"/>
        <v/>
      </c>
      <c r="AU106" s="36"/>
      <c r="AV106" s="34"/>
      <c r="AW106" s="104">
        <f t="shared" si="209"/>
        <v>0</v>
      </c>
      <c r="AX106" s="104">
        <f t="shared" si="210"/>
        <v>0</v>
      </c>
      <c r="AY106" s="104">
        <f t="shared" si="211"/>
        <v>0</v>
      </c>
      <c r="AZ106" s="105" t="str">
        <f t="shared" si="212"/>
        <v/>
      </c>
      <c r="BA106" s="36"/>
      <c r="BB106" s="34"/>
      <c r="BC106" s="104">
        <f t="shared" si="213"/>
        <v>0</v>
      </c>
      <c r="BD106" s="104">
        <f t="shared" si="214"/>
        <v>0</v>
      </c>
      <c r="BE106" s="104">
        <f t="shared" si="215"/>
        <v>0</v>
      </c>
      <c r="BF106" s="105" t="str">
        <f t="shared" si="216"/>
        <v/>
      </c>
      <c r="BG106" s="103"/>
      <c r="BH106" s="19"/>
      <c r="BI106" s="104">
        <f t="shared" si="217"/>
        <v>0</v>
      </c>
      <c r="BJ106" s="104">
        <f t="shared" si="218"/>
        <v>0</v>
      </c>
      <c r="BK106" s="104">
        <f t="shared" si="219"/>
        <v>0</v>
      </c>
      <c r="BL106" s="105" t="str">
        <f t="shared" si="220"/>
        <v/>
      </c>
      <c r="BO106" s="104">
        <f t="shared" si="221"/>
        <v>0</v>
      </c>
      <c r="BP106" s="104">
        <f t="shared" si="222"/>
        <v>0</v>
      </c>
      <c r="BQ106" s="104">
        <f t="shared" si="223"/>
        <v>0</v>
      </c>
      <c r="BR106" s="105" t="str">
        <f t="shared" si="224"/>
        <v/>
      </c>
    </row>
    <row r="107" spans="1:70" ht="12.75" customHeight="1" x14ac:dyDescent="0.3">
      <c r="A107" s="32">
        <v>106</v>
      </c>
      <c r="B107" s="58"/>
      <c r="C107" s="59"/>
      <c r="D107" s="4"/>
      <c r="E107" s="10">
        <f t="shared" si="180"/>
        <v>0</v>
      </c>
      <c r="F107" s="32" t="str">
        <f t="shared" si="181"/>
        <v/>
      </c>
      <c r="G107" s="32" t="str">
        <f t="shared" si="182"/>
        <v/>
      </c>
      <c r="H107" s="32" t="str">
        <f t="shared" si="183"/>
        <v/>
      </c>
      <c r="I107" s="32" t="str">
        <f t="shared" si="184"/>
        <v/>
      </c>
      <c r="J107" s="91" t="str">
        <f t="shared" si="185"/>
        <v/>
      </c>
      <c r="K107" s="32" t="str">
        <f t="shared" si="186"/>
        <v/>
      </c>
      <c r="L107" s="32" t="str">
        <f t="shared" si="187"/>
        <v/>
      </c>
      <c r="M107" s="32" t="str">
        <f t="shared" si="188"/>
        <v/>
      </c>
      <c r="N107" s="116" t="str">
        <f t="shared" si="189"/>
        <v/>
      </c>
      <c r="O107" s="101">
        <f>IF(E107&lt;4,SUM(F107:N107),SUMPRODUCT(LARGE(F107:N107,{1;2;3;4})))</f>
        <v>0</v>
      </c>
      <c r="P107" s="42"/>
      <c r="Q107" s="37"/>
      <c r="R107" s="37">
        <f t="shared" si="190"/>
        <v>0</v>
      </c>
      <c r="S107" s="37">
        <f t="shared" si="191"/>
        <v>0</v>
      </c>
      <c r="T107" s="37">
        <f t="shared" si="192"/>
        <v>0</v>
      </c>
      <c r="U107" s="41" t="str">
        <f t="shared" si="193"/>
        <v/>
      </c>
      <c r="V107" s="104"/>
      <c r="W107" s="7"/>
      <c r="X107" s="7">
        <f t="shared" si="194"/>
        <v>0</v>
      </c>
      <c r="Y107" s="6">
        <f t="shared" si="195"/>
        <v>0</v>
      </c>
      <c r="Z107" s="6">
        <f t="shared" si="196"/>
        <v>0</v>
      </c>
      <c r="AA107" s="19" t="str">
        <f t="shared" si="197"/>
        <v/>
      </c>
      <c r="AB107" s="106"/>
      <c r="AC107" s="104"/>
      <c r="AD107" s="104">
        <f t="shared" si="198"/>
        <v>0</v>
      </c>
      <c r="AE107" s="104">
        <f t="shared" si="199"/>
        <v>0</v>
      </c>
      <c r="AF107" s="104">
        <f t="shared" si="200"/>
        <v>0</v>
      </c>
      <c r="AG107" s="105" t="str">
        <f t="shared" si="201"/>
        <v/>
      </c>
      <c r="AH107" s="19"/>
      <c r="AI107" s="6"/>
      <c r="AJ107" s="6"/>
      <c r="AK107" s="7"/>
      <c r="AL107" s="7">
        <f t="shared" si="202"/>
        <v>0</v>
      </c>
      <c r="AM107" s="7">
        <f t="shared" si="203"/>
        <v>0</v>
      </c>
      <c r="AN107" s="7" t="str">
        <f t="shared" si="204"/>
        <v/>
      </c>
      <c r="AO107" s="106"/>
      <c r="AP107" s="104"/>
      <c r="AQ107" s="104">
        <f t="shared" si="205"/>
        <v>0</v>
      </c>
      <c r="AR107" s="104">
        <f t="shared" si="206"/>
        <v>0</v>
      </c>
      <c r="AS107" s="104">
        <f t="shared" si="207"/>
        <v>0</v>
      </c>
      <c r="AT107" s="105" t="str">
        <f t="shared" si="208"/>
        <v/>
      </c>
      <c r="AU107" s="36"/>
      <c r="AV107" s="34"/>
      <c r="AW107" s="104">
        <f t="shared" si="209"/>
        <v>0</v>
      </c>
      <c r="AX107" s="104">
        <f t="shared" si="210"/>
        <v>0</v>
      </c>
      <c r="AY107" s="104">
        <f t="shared" si="211"/>
        <v>0</v>
      </c>
      <c r="AZ107" s="105" t="str">
        <f t="shared" si="212"/>
        <v/>
      </c>
      <c r="BA107" s="36"/>
      <c r="BB107" s="34"/>
      <c r="BC107" s="104">
        <f t="shared" si="213"/>
        <v>0</v>
      </c>
      <c r="BD107" s="104">
        <f t="shared" si="214"/>
        <v>0</v>
      </c>
      <c r="BE107" s="104">
        <f t="shared" si="215"/>
        <v>0</v>
      </c>
      <c r="BF107" s="105" t="str">
        <f t="shared" si="216"/>
        <v/>
      </c>
      <c r="BG107" s="103"/>
      <c r="BH107" s="19"/>
      <c r="BI107" s="104">
        <f t="shared" si="217"/>
        <v>0</v>
      </c>
      <c r="BJ107" s="104">
        <f t="shared" si="218"/>
        <v>0</v>
      </c>
      <c r="BK107" s="104">
        <f t="shared" si="219"/>
        <v>0</v>
      </c>
      <c r="BL107" s="105" t="str">
        <f t="shared" si="220"/>
        <v/>
      </c>
      <c r="BO107" s="104">
        <f t="shared" si="221"/>
        <v>0</v>
      </c>
      <c r="BP107" s="104">
        <f t="shared" si="222"/>
        <v>0</v>
      </c>
      <c r="BQ107" s="104">
        <f t="shared" si="223"/>
        <v>0</v>
      </c>
      <c r="BR107" s="105" t="str">
        <f t="shared" si="224"/>
        <v/>
      </c>
    </row>
    <row r="108" spans="1:70" ht="12.75" customHeight="1" x14ac:dyDescent="0.3">
      <c r="A108" s="32">
        <v>107</v>
      </c>
      <c r="B108" s="58"/>
      <c r="C108" s="59"/>
      <c r="D108" s="4"/>
      <c r="E108" s="10">
        <f t="shared" si="180"/>
        <v>0</v>
      </c>
      <c r="F108" s="32" t="str">
        <f t="shared" si="181"/>
        <v/>
      </c>
      <c r="G108" s="32" t="str">
        <f t="shared" si="182"/>
        <v/>
      </c>
      <c r="H108" s="32" t="str">
        <f t="shared" si="183"/>
        <v/>
      </c>
      <c r="I108" s="32" t="str">
        <f t="shared" si="184"/>
        <v/>
      </c>
      <c r="J108" s="91" t="str">
        <f t="shared" si="185"/>
        <v/>
      </c>
      <c r="K108" s="32" t="str">
        <f t="shared" si="186"/>
        <v/>
      </c>
      <c r="L108" s="32" t="str">
        <f t="shared" si="187"/>
        <v/>
      </c>
      <c r="M108" s="32" t="str">
        <f t="shared" si="188"/>
        <v/>
      </c>
      <c r="N108" s="116" t="str">
        <f t="shared" si="189"/>
        <v/>
      </c>
      <c r="O108" s="101">
        <f>IF(E108&lt;4,SUM(F108:N108),SUMPRODUCT(LARGE(F108:N108,{1;2;3;4})))</f>
        <v>0</v>
      </c>
      <c r="P108" s="42"/>
      <c r="Q108" s="37"/>
      <c r="R108" s="37">
        <f t="shared" si="190"/>
        <v>0</v>
      </c>
      <c r="S108" s="37">
        <f t="shared" si="191"/>
        <v>0</v>
      </c>
      <c r="T108" s="37">
        <f t="shared" si="192"/>
        <v>0</v>
      </c>
      <c r="U108" s="41" t="str">
        <f t="shared" si="193"/>
        <v/>
      </c>
      <c r="V108" s="104"/>
      <c r="W108" s="7"/>
      <c r="X108" s="7">
        <f t="shared" si="194"/>
        <v>0</v>
      </c>
      <c r="Y108" s="6">
        <f t="shared" si="195"/>
        <v>0</v>
      </c>
      <c r="Z108" s="6">
        <f t="shared" si="196"/>
        <v>0</v>
      </c>
      <c r="AA108" s="19" t="str">
        <f t="shared" si="197"/>
        <v/>
      </c>
      <c r="AB108" s="106"/>
      <c r="AC108" s="104"/>
      <c r="AD108" s="104">
        <f t="shared" si="198"/>
        <v>0</v>
      </c>
      <c r="AE108" s="104">
        <f t="shared" si="199"/>
        <v>0</v>
      </c>
      <c r="AF108" s="104">
        <f t="shared" si="200"/>
        <v>0</v>
      </c>
      <c r="AG108" s="105" t="str">
        <f t="shared" si="201"/>
        <v/>
      </c>
      <c r="AH108" s="19"/>
      <c r="AI108" s="6"/>
      <c r="AJ108" s="6"/>
      <c r="AK108" s="7"/>
      <c r="AL108" s="7">
        <f t="shared" si="202"/>
        <v>0</v>
      </c>
      <c r="AM108" s="7">
        <f t="shared" si="203"/>
        <v>0</v>
      </c>
      <c r="AN108" s="7" t="str">
        <f t="shared" si="204"/>
        <v/>
      </c>
      <c r="AO108" s="106"/>
      <c r="AP108" s="104"/>
      <c r="AQ108" s="104">
        <f t="shared" si="205"/>
        <v>0</v>
      </c>
      <c r="AR108" s="104">
        <f t="shared" si="206"/>
        <v>0</v>
      </c>
      <c r="AS108" s="104">
        <f t="shared" si="207"/>
        <v>0</v>
      </c>
      <c r="AT108" s="105" t="str">
        <f t="shared" si="208"/>
        <v/>
      </c>
      <c r="AU108" s="36"/>
      <c r="AV108" s="34"/>
      <c r="AW108" s="104">
        <f t="shared" si="209"/>
        <v>0</v>
      </c>
      <c r="AX108" s="104">
        <f t="shared" si="210"/>
        <v>0</v>
      </c>
      <c r="AY108" s="104">
        <f t="shared" si="211"/>
        <v>0</v>
      </c>
      <c r="AZ108" s="105" t="str">
        <f t="shared" si="212"/>
        <v/>
      </c>
      <c r="BA108" s="36"/>
      <c r="BB108" s="34"/>
      <c r="BC108" s="104">
        <f t="shared" si="213"/>
        <v>0</v>
      </c>
      <c r="BD108" s="104">
        <f t="shared" si="214"/>
        <v>0</v>
      </c>
      <c r="BE108" s="104">
        <f t="shared" si="215"/>
        <v>0</v>
      </c>
      <c r="BF108" s="105" t="str">
        <f t="shared" si="216"/>
        <v/>
      </c>
      <c r="BG108" s="103"/>
      <c r="BH108" s="19"/>
      <c r="BI108" s="104">
        <f t="shared" si="217"/>
        <v>0</v>
      </c>
      <c r="BJ108" s="104">
        <f t="shared" si="218"/>
        <v>0</v>
      </c>
      <c r="BK108" s="104">
        <f t="shared" si="219"/>
        <v>0</v>
      </c>
      <c r="BL108" s="105" t="str">
        <f t="shared" si="220"/>
        <v/>
      </c>
      <c r="BO108" s="104">
        <f t="shared" si="221"/>
        <v>0</v>
      </c>
      <c r="BP108" s="104">
        <f t="shared" si="222"/>
        <v>0</v>
      </c>
      <c r="BQ108" s="104">
        <f t="shared" si="223"/>
        <v>0</v>
      </c>
      <c r="BR108" s="105" t="str">
        <f t="shared" si="224"/>
        <v/>
      </c>
    </row>
    <row r="109" spans="1:70" ht="12.75" customHeight="1" x14ac:dyDescent="0.3">
      <c r="A109" s="32">
        <v>108</v>
      </c>
      <c r="B109" s="58"/>
      <c r="C109" s="59"/>
      <c r="D109" s="4"/>
      <c r="E109" s="10">
        <f t="shared" si="180"/>
        <v>0</v>
      </c>
      <c r="F109" s="32" t="str">
        <f t="shared" si="181"/>
        <v/>
      </c>
      <c r="G109" s="32" t="str">
        <f t="shared" si="182"/>
        <v/>
      </c>
      <c r="H109" s="32" t="str">
        <f t="shared" si="183"/>
        <v/>
      </c>
      <c r="I109" s="32" t="str">
        <f t="shared" si="184"/>
        <v/>
      </c>
      <c r="J109" s="91" t="str">
        <f t="shared" si="185"/>
        <v/>
      </c>
      <c r="K109" s="32" t="str">
        <f t="shared" si="186"/>
        <v/>
      </c>
      <c r="L109" s="32" t="str">
        <f t="shared" si="187"/>
        <v/>
      </c>
      <c r="M109" s="32" t="str">
        <f t="shared" si="188"/>
        <v/>
      </c>
      <c r="N109" s="116" t="str">
        <f t="shared" si="189"/>
        <v/>
      </c>
      <c r="O109" s="101">
        <f>IF(E109&lt;4,SUM(F109:N109),SUMPRODUCT(LARGE(F109:N109,{1;2;3;4})))</f>
        <v>0</v>
      </c>
      <c r="P109" s="42"/>
      <c r="Q109" s="37"/>
      <c r="R109" s="37">
        <f t="shared" si="190"/>
        <v>0</v>
      </c>
      <c r="S109" s="37">
        <f t="shared" si="191"/>
        <v>0</v>
      </c>
      <c r="T109" s="37">
        <f t="shared" si="192"/>
        <v>0</v>
      </c>
      <c r="U109" s="41" t="str">
        <f t="shared" si="193"/>
        <v/>
      </c>
      <c r="V109" s="104"/>
      <c r="W109" s="7"/>
      <c r="X109" s="7">
        <f t="shared" si="194"/>
        <v>0</v>
      </c>
      <c r="Y109" s="6">
        <f t="shared" si="195"/>
        <v>0</v>
      </c>
      <c r="Z109" s="6">
        <f t="shared" si="196"/>
        <v>0</v>
      </c>
      <c r="AA109" s="19" t="str">
        <f t="shared" si="197"/>
        <v/>
      </c>
      <c r="AB109" s="106"/>
      <c r="AC109" s="104"/>
      <c r="AD109" s="104">
        <f t="shared" si="198"/>
        <v>0</v>
      </c>
      <c r="AE109" s="104">
        <f t="shared" si="199"/>
        <v>0</v>
      </c>
      <c r="AF109" s="104">
        <f t="shared" si="200"/>
        <v>0</v>
      </c>
      <c r="AG109" s="105" t="str">
        <f t="shared" si="201"/>
        <v/>
      </c>
      <c r="AH109" s="19"/>
      <c r="AI109" s="6"/>
      <c r="AJ109" s="6"/>
      <c r="AK109" s="7"/>
      <c r="AL109" s="7">
        <f t="shared" si="202"/>
        <v>0</v>
      </c>
      <c r="AM109" s="7">
        <f t="shared" si="203"/>
        <v>0</v>
      </c>
      <c r="AN109" s="7" t="str">
        <f t="shared" si="204"/>
        <v/>
      </c>
      <c r="AO109" s="106"/>
      <c r="AP109" s="104"/>
      <c r="AQ109" s="104">
        <f t="shared" si="205"/>
        <v>0</v>
      </c>
      <c r="AR109" s="104">
        <f t="shared" si="206"/>
        <v>0</v>
      </c>
      <c r="AS109" s="104">
        <f t="shared" si="207"/>
        <v>0</v>
      </c>
      <c r="AT109" s="105" t="str">
        <f t="shared" si="208"/>
        <v/>
      </c>
      <c r="AU109" s="36"/>
      <c r="AV109" s="34"/>
      <c r="AW109" s="104">
        <f t="shared" si="209"/>
        <v>0</v>
      </c>
      <c r="AX109" s="104">
        <f t="shared" si="210"/>
        <v>0</v>
      </c>
      <c r="AY109" s="104">
        <f t="shared" si="211"/>
        <v>0</v>
      </c>
      <c r="AZ109" s="105" t="str">
        <f t="shared" si="212"/>
        <v/>
      </c>
      <c r="BA109" s="36"/>
      <c r="BB109" s="34"/>
      <c r="BC109" s="104">
        <f t="shared" si="213"/>
        <v>0</v>
      </c>
      <c r="BD109" s="104">
        <f t="shared" si="214"/>
        <v>0</v>
      </c>
      <c r="BE109" s="104">
        <f t="shared" si="215"/>
        <v>0</v>
      </c>
      <c r="BF109" s="105" t="str">
        <f t="shared" si="216"/>
        <v/>
      </c>
      <c r="BG109" s="103"/>
      <c r="BH109" s="19"/>
      <c r="BI109" s="104">
        <f t="shared" si="217"/>
        <v>0</v>
      </c>
      <c r="BJ109" s="104">
        <f t="shared" si="218"/>
        <v>0</v>
      </c>
      <c r="BK109" s="104">
        <f t="shared" si="219"/>
        <v>0</v>
      </c>
      <c r="BL109" s="105" t="str">
        <f t="shared" si="220"/>
        <v/>
      </c>
      <c r="BO109" s="104">
        <f t="shared" si="221"/>
        <v>0</v>
      </c>
      <c r="BP109" s="104">
        <f t="shared" si="222"/>
        <v>0</v>
      </c>
      <c r="BQ109" s="104">
        <f t="shared" si="223"/>
        <v>0</v>
      </c>
      <c r="BR109" s="105" t="str">
        <f t="shared" si="224"/>
        <v/>
      </c>
    </row>
    <row r="110" spans="1:70" ht="12.75" customHeight="1" x14ac:dyDescent="0.3">
      <c r="A110" s="32">
        <v>109</v>
      </c>
      <c r="B110" s="58"/>
      <c r="C110" s="59"/>
      <c r="D110" s="4"/>
      <c r="E110" s="10">
        <f t="shared" si="180"/>
        <v>0</v>
      </c>
      <c r="F110" s="32" t="str">
        <f t="shared" si="181"/>
        <v/>
      </c>
      <c r="G110" s="32" t="str">
        <f t="shared" si="182"/>
        <v/>
      </c>
      <c r="H110" s="32" t="str">
        <f t="shared" si="183"/>
        <v/>
      </c>
      <c r="I110" s="32" t="str">
        <f t="shared" si="184"/>
        <v/>
      </c>
      <c r="J110" s="91" t="str">
        <f t="shared" si="185"/>
        <v/>
      </c>
      <c r="K110" s="32" t="str">
        <f t="shared" si="186"/>
        <v/>
      </c>
      <c r="L110" s="32" t="str">
        <f t="shared" si="187"/>
        <v/>
      </c>
      <c r="M110" s="32" t="str">
        <f t="shared" si="188"/>
        <v/>
      </c>
      <c r="N110" s="116" t="str">
        <f t="shared" si="189"/>
        <v/>
      </c>
      <c r="O110" s="101">
        <f>IF(E110&lt;4,SUM(F110:N110),SUMPRODUCT(LARGE(F110:N110,{1;2;3;4})))</f>
        <v>0</v>
      </c>
      <c r="P110" s="42"/>
      <c r="Q110" s="37"/>
      <c r="R110" s="37">
        <f t="shared" si="190"/>
        <v>0</v>
      </c>
      <c r="S110" s="37">
        <f t="shared" si="191"/>
        <v>0</v>
      </c>
      <c r="T110" s="37">
        <f t="shared" si="192"/>
        <v>0</v>
      </c>
      <c r="U110" s="41" t="str">
        <f t="shared" si="193"/>
        <v/>
      </c>
      <c r="V110" s="104"/>
      <c r="W110" s="7"/>
      <c r="X110" s="7">
        <f t="shared" si="194"/>
        <v>0</v>
      </c>
      <c r="Y110" s="6">
        <f t="shared" si="195"/>
        <v>0</v>
      </c>
      <c r="Z110" s="6">
        <f t="shared" si="196"/>
        <v>0</v>
      </c>
      <c r="AA110" s="19" t="str">
        <f t="shared" si="197"/>
        <v/>
      </c>
      <c r="AB110" s="106"/>
      <c r="AC110" s="104"/>
      <c r="AD110" s="104">
        <f t="shared" si="198"/>
        <v>0</v>
      </c>
      <c r="AE110" s="104">
        <f t="shared" si="199"/>
        <v>0</v>
      </c>
      <c r="AF110" s="104">
        <f t="shared" si="200"/>
        <v>0</v>
      </c>
      <c r="AG110" s="105" t="str">
        <f t="shared" si="201"/>
        <v/>
      </c>
      <c r="AH110" s="19"/>
      <c r="AI110" s="6"/>
      <c r="AJ110" s="6"/>
      <c r="AK110" s="7"/>
      <c r="AL110" s="7">
        <f t="shared" si="202"/>
        <v>0</v>
      </c>
      <c r="AM110" s="7">
        <f t="shared" si="203"/>
        <v>0</v>
      </c>
      <c r="AN110" s="7" t="str">
        <f t="shared" si="204"/>
        <v/>
      </c>
      <c r="AO110" s="106"/>
      <c r="AP110" s="104"/>
      <c r="AQ110" s="104">
        <f t="shared" si="205"/>
        <v>0</v>
      </c>
      <c r="AR110" s="104">
        <f t="shared" si="206"/>
        <v>0</v>
      </c>
      <c r="AS110" s="104">
        <f t="shared" si="207"/>
        <v>0</v>
      </c>
      <c r="AT110" s="105" t="str">
        <f t="shared" si="208"/>
        <v/>
      </c>
      <c r="AU110" s="36"/>
      <c r="AV110" s="34"/>
      <c r="AW110" s="104">
        <f t="shared" si="209"/>
        <v>0</v>
      </c>
      <c r="AX110" s="104">
        <f t="shared" si="210"/>
        <v>0</v>
      </c>
      <c r="AY110" s="104">
        <f t="shared" si="211"/>
        <v>0</v>
      </c>
      <c r="AZ110" s="105" t="str">
        <f t="shared" si="212"/>
        <v/>
      </c>
      <c r="BA110" s="36"/>
      <c r="BB110" s="34"/>
      <c r="BC110" s="104">
        <f t="shared" si="213"/>
        <v>0</v>
      </c>
      <c r="BD110" s="104">
        <f t="shared" si="214"/>
        <v>0</v>
      </c>
      <c r="BE110" s="104">
        <f t="shared" si="215"/>
        <v>0</v>
      </c>
      <c r="BF110" s="105" t="str">
        <f t="shared" si="216"/>
        <v/>
      </c>
      <c r="BG110" s="103"/>
      <c r="BH110" s="19"/>
      <c r="BI110" s="104">
        <f t="shared" si="217"/>
        <v>0</v>
      </c>
      <c r="BJ110" s="104">
        <f t="shared" si="218"/>
        <v>0</v>
      </c>
      <c r="BK110" s="104">
        <f t="shared" si="219"/>
        <v>0</v>
      </c>
      <c r="BL110" s="105" t="str">
        <f t="shared" si="220"/>
        <v/>
      </c>
      <c r="BO110" s="104">
        <f t="shared" si="221"/>
        <v>0</v>
      </c>
      <c r="BP110" s="104">
        <f t="shared" si="222"/>
        <v>0</v>
      </c>
      <c r="BQ110" s="104">
        <f t="shared" si="223"/>
        <v>0</v>
      </c>
      <c r="BR110" s="105" t="str">
        <f t="shared" si="224"/>
        <v/>
      </c>
    </row>
    <row r="111" spans="1:70" ht="12.75" customHeight="1" x14ac:dyDescent="0.3">
      <c r="A111" s="32">
        <v>110</v>
      </c>
      <c r="B111" s="58"/>
      <c r="C111" s="59"/>
      <c r="D111" s="4"/>
      <c r="E111" s="10">
        <f t="shared" si="180"/>
        <v>0</v>
      </c>
      <c r="F111" s="32" t="str">
        <f t="shared" si="181"/>
        <v/>
      </c>
      <c r="G111" s="32" t="str">
        <f t="shared" si="182"/>
        <v/>
      </c>
      <c r="H111" s="32" t="str">
        <f t="shared" si="183"/>
        <v/>
      </c>
      <c r="I111" s="32" t="str">
        <f t="shared" si="184"/>
        <v/>
      </c>
      <c r="J111" s="91" t="str">
        <f t="shared" si="185"/>
        <v/>
      </c>
      <c r="K111" s="32" t="str">
        <f t="shared" si="186"/>
        <v/>
      </c>
      <c r="L111" s="32" t="str">
        <f t="shared" si="187"/>
        <v/>
      </c>
      <c r="M111" s="32" t="str">
        <f t="shared" si="188"/>
        <v/>
      </c>
      <c r="N111" s="116" t="str">
        <f t="shared" si="189"/>
        <v/>
      </c>
      <c r="O111" s="101">
        <f>IF(E111&lt;4,SUM(F111:N111),SUMPRODUCT(LARGE(F111:N111,{1;2;3;4})))</f>
        <v>0</v>
      </c>
      <c r="P111" s="42"/>
      <c r="Q111" s="37"/>
      <c r="R111" s="37">
        <f t="shared" si="190"/>
        <v>0</v>
      </c>
      <c r="S111" s="37">
        <f t="shared" si="191"/>
        <v>0</v>
      </c>
      <c r="T111" s="37">
        <f t="shared" si="192"/>
        <v>0</v>
      </c>
      <c r="U111" s="41" t="str">
        <f t="shared" si="193"/>
        <v/>
      </c>
      <c r="V111" s="104"/>
      <c r="W111" s="7"/>
      <c r="X111" s="7">
        <f t="shared" si="194"/>
        <v>0</v>
      </c>
      <c r="Y111" s="6">
        <f t="shared" si="195"/>
        <v>0</v>
      </c>
      <c r="Z111" s="6">
        <f t="shared" si="196"/>
        <v>0</v>
      </c>
      <c r="AA111" s="19" t="str">
        <f t="shared" si="197"/>
        <v/>
      </c>
      <c r="AB111" s="106"/>
      <c r="AC111" s="104"/>
      <c r="AD111" s="104">
        <f t="shared" si="198"/>
        <v>0</v>
      </c>
      <c r="AE111" s="104">
        <f t="shared" si="199"/>
        <v>0</v>
      </c>
      <c r="AF111" s="104">
        <f t="shared" si="200"/>
        <v>0</v>
      </c>
      <c r="AG111" s="105" t="str">
        <f t="shared" si="201"/>
        <v/>
      </c>
      <c r="AH111" s="19"/>
      <c r="AI111" s="6"/>
      <c r="AJ111" s="6"/>
      <c r="AK111" s="7"/>
      <c r="AL111" s="7">
        <f t="shared" si="202"/>
        <v>0</v>
      </c>
      <c r="AM111" s="7">
        <f t="shared" si="203"/>
        <v>0</v>
      </c>
      <c r="AN111" s="7" t="str">
        <f t="shared" si="204"/>
        <v/>
      </c>
      <c r="AO111" s="106"/>
      <c r="AP111" s="104"/>
      <c r="AQ111" s="104">
        <f t="shared" si="205"/>
        <v>0</v>
      </c>
      <c r="AR111" s="104">
        <f t="shared" si="206"/>
        <v>0</v>
      </c>
      <c r="AS111" s="104">
        <f t="shared" si="207"/>
        <v>0</v>
      </c>
      <c r="AT111" s="105" t="str">
        <f t="shared" si="208"/>
        <v/>
      </c>
      <c r="AU111" s="36"/>
      <c r="AV111" s="34"/>
      <c r="AW111" s="104">
        <f t="shared" si="209"/>
        <v>0</v>
      </c>
      <c r="AX111" s="104">
        <f t="shared" si="210"/>
        <v>0</v>
      </c>
      <c r="AY111" s="104">
        <f t="shared" si="211"/>
        <v>0</v>
      </c>
      <c r="AZ111" s="105" t="str">
        <f t="shared" si="212"/>
        <v/>
      </c>
      <c r="BA111" s="36"/>
      <c r="BB111" s="34"/>
      <c r="BC111" s="104">
        <f t="shared" si="213"/>
        <v>0</v>
      </c>
      <c r="BD111" s="104">
        <f t="shared" si="214"/>
        <v>0</v>
      </c>
      <c r="BE111" s="104">
        <f t="shared" si="215"/>
        <v>0</v>
      </c>
      <c r="BF111" s="105" t="str">
        <f t="shared" si="216"/>
        <v/>
      </c>
      <c r="BG111" s="103"/>
      <c r="BH111" s="19"/>
      <c r="BI111" s="104">
        <f t="shared" si="217"/>
        <v>0</v>
      </c>
      <c r="BJ111" s="104">
        <f t="shared" si="218"/>
        <v>0</v>
      </c>
      <c r="BK111" s="104">
        <f t="shared" si="219"/>
        <v>0</v>
      </c>
      <c r="BL111" s="105" t="str">
        <f t="shared" si="220"/>
        <v/>
      </c>
      <c r="BO111" s="104">
        <f t="shared" si="221"/>
        <v>0</v>
      </c>
      <c r="BP111" s="104">
        <f t="shared" si="222"/>
        <v>0</v>
      </c>
      <c r="BQ111" s="104">
        <f t="shared" si="223"/>
        <v>0</v>
      </c>
      <c r="BR111" s="105" t="str">
        <f t="shared" si="224"/>
        <v/>
      </c>
    </row>
    <row r="112" spans="1:70" ht="12.75" customHeight="1" x14ac:dyDescent="0.3">
      <c r="A112" s="32">
        <v>111</v>
      </c>
      <c r="B112" s="59"/>
      <c r="C112" s="59"/>
      <c r="D112" s="4"/>
      <c r="E112" s="10">
        <f t="shared" si="180"/>
        <v>0</v>
      </c>
      <c r="F112" s="32" t="str">
        <f t="shared" si="181"/>
        <v/>
      </c>
      <c r="G112" s="32" t="str">
        <f t="shared" si="182"/>
        <v/>
      </c>
      <c r="H112" s="32" t="str">
        <f t="shared" si="183"/>
        <v/>
      </c>
      <c r="I112" s="32" t="str">
        <f t="shared" si="184"/>
        <v/>
      </c>
      <c r="J112" s="91" t="str">
        <f t="shared" si="185"/>
        <v/>
      </c>
      <c r="K112" s="32" t="str">
        <f t="shared" si="186"/>
        <v/>
      </c>
      <c r="L112" s="32" t="str">
        <f t="shared" si="187"/>
        <v/>
      </c>
      <c r="M112" s="32" t="str">
        <f t="shared" si="188"/>
        <v/>
      </c>
      <c r="N112" s="116" t="str">
        <f t="shared" si="189"/>
        <v/>
      </c>
      <c r="O112" s="101">
        <f>IF(E112&lt;4,SUM(F112:N112),SUMPRODUCT(LARGE(F112:N112,{1;2;3;4})))</f>
        <v>0</v>
      </c>
      <c r="P112" s="42"/>
      <c r="Q112" s="37"/>
      <c r="R112" s="37">
        <f t="shared" si="190"/>
        <v>0</v>
      </c>
      <c r="S112" s="37">
        <f t="shared" si="191"/>
        <v>0</v>
      </c>
      <c r="T112" s="37">
        <f t="shared" si="192"/>
        <v>0</v>
      </c>
      <c r="U112" s="41" t="str">
        <f t="shared" si="193"/>
        <v/>
      </c>
      <c r="V112" s="104"/>
      <c r="W112" s="7"/>
      <c r="X112" s="7">
        <f t="shared" si="194"/>
        <v>0</v>
      </c>
      <c r="Y112" s="6">
        <f t="shared" si="195"/>
        <v>0</v>
      </c>
      <c r="Z112" s="6">
        <f t="shared" si="196"/>
        <v>0</v>
      </c>
      <c r="AA112" s="19" t="str">
        <f t="shared" si="197"/>
        <v/>
      </c>
      <c r="AB112" s="106"/>
      <c r="AC112" s="104"/>
      <c r="AD112" s="104">
        <f t="shared" si="198"/>
        <v>0</v>
      </c>
      <c r="AE112" s="104">
        <f t="shared" si="199"/>
        <v>0</v>
      </c>
      <c r="AF112" s="104">
        <f t="shared" si="200"/>
        <v>0</v>
      </c>
      <c r="AG112" s="105" t="str">
        <f t="shared" si="201"/>
        <v/>
      </c>
      <c r="AH112" s="19"/>
      <c r="AI112" s="6"/>
      <c r="AJ112" s="6"/>
      <c r="AK112" s="7"/>
      <c r="AL112" s="7">
        <f t="shared" si="202"/>
        <v>0</v>
      </c>
      <c r="AM112" s="7">
        <f t="shared" si="203"/>
        <v>0</v>
      </c>
      <c r="AN112" s="7" t="str">
        <f t="shared" si="204"/>
        <v/>
      </c>
      <c r="AO112" s="106"/>
      <c r="AP112" s="104"/>
      <c r="AQ112" s="104">
        <f t="shared" si="205"/>
        <v>0</v>
      </c>
      <c r="AR112" s="104">
        <f t="shared" si="206"/>
        <v>0</v>
      </c>
      <c r="AS112" s="104">
        <f t="shared" si="207"/>
        <v>0</v>
      </c>
      <c r="AT112" s="105" t="str">
        <f t="shared" si="208"/>
        <v/>
      </c>
      <c r="AU112" s="36"/>
      <c r="AV112" s="34"/>
      <c r="AW112" s="104">
        <f t="shared" si="209"/>
        <v>0</v>
      </c>
      <c r="AX112" s="104">
        <f t="shared" si="210"/>
        <v>0</v>
      </c>
      <c r="AY112" s="104">
        <f t="shared" si="211"/>
        <v>0</v>
      </c>
      <c r="AZ112" s="105" t="str">
        <f t="shared" si="212"/>
        <v/>
      </c>
      <c r="BA112" s="36"/>
      <c r="BB112" s="34"/>
      <c r="BC112" s="104">
        <f t="shared" si="213"/>
        <v>0</v>
      </c>
      <c r="BD112" s="104">
        <f t="shared" si="214"/>
        <v>0</v>
      </c>
      <c r="BE112" s="104">
        <f t="shared" si="215"/>
        <v>0</v>
      </c>
      <c r="BF112" s="105" t="str">
        <f t="shared" si="216"/>
        <v/>
      </c>
      <c r="BG112" s="103"/>
      <c r="BH112" s="19"/>
      <c r="BI112" s="104">
        <f t="shared" si="217"/>
        <v>0</v>
      </c>
      <c r="BJ112" s="104">
        <f t="shared" si="218"/>
        <v>0</v>
      </c>
      <c r="BK112" s="104">
        <f t="shared" si="219"/>
        <v>0</v>
      </c>
      <c r="BL112" s="105" t="str">
        <f t="shared" si="220"/>
        <v/>
      </c>
      <c r="BO112" s="104">
        <f t="shared" si="221"/>
        <v>0</v>
      </c>
      <c r="BP112" s="104">
        <f t="shared" si="222"/>
        <v>0</v>
      </c>
      <c r="BQ112" s="104">
        <f t="shared" si="223"/>
        <v>0</v>
      </c>
      <c r="BR112" s="105" t="str">
        <f t="shared" si="224"/>
        <v/>
      </c>
    </row>
    <row r="113" spans="1:70" ht="12.75" customHeight="1" x14ac:dyDescent="0.3">
      <c r="A113" s="32">
        <v>112</v>
      </c>
      <c r="B113" s="58"/>
      <c r="C113" s="59"/>
      <c r="D113" s="4"/>
      <c r="E113" s="10">
        <f t="shared" si="180"/>
        <v>0</v>
      </c>
      <c r="F113" s="32" t="str">
        <f t="shared" si="181"/>
        <v/>
      </c>
      <c r="G113" s="32" t="str">
        <f t="shared" si="182"/>
        <v/>
      </c>
      <c r="H113" s="32" t="str">
        <f t="shared" si="183"/>
        <v/>
      </c>
      <c r="I113" s="32" t="str">
        <f t="shared" si="184"/>
        <v/>
      </c>
      <c r="J113" s="91" t="str">
        <f t="shared" si="185"/>
        <v/>
      </c>
      <c r="K113" s="32" t="str">
        <f t="shared" si="186"/>
        <v/>
      </c>
      <c r="L113" s="32" t="str">
        <f t="shared" si="187"/>
        <v/>
      </c>
      <c r="M113" s="32" t="str">
        <f t="shared" si="188"/>
        <v/>
      </c>
      <c r="N113" s="116" t="str">
        <f t="shared" si="189"/>
        <v/>
      </c>
      <c r="O113" s="101">
        <f>IF(E113&lt;4,SUM(F113:N113),SUMPRODUCT(LARGE(F113:N113,{1;2;3;4})))</f>
        <v>0</v>
      </c>
      <c r="P113" s="42"/>
      <c r="Q113" s="37"/>
      <c r="R113" s="37">
        <f t="shared" si="190"/>
        <v>0</v>
      </c>
      <c r="S113" s="37">
        <f t="shared" si="191"/>
        <v>0</v>
      </c>
      <c r="T113" s="37">
        <f t="shared" si="192"/>
        <v>0</v>
      </c>
      <c r="U113" s="41" t="str">
        <f t="shared" si="193"/>
        <v/>
      </c>
      <c r="V113" s="104"/>
      <c r="W113" s="7"/>
      <c r="X113" s="7">
        <f t="shared" si="194"/>
        <v>0</v>
      </c>
      <c r="Y113" s="6">
        <f t="shared" si="195"/>
        <v>0</v>
      </c>
      <c r="Z113" s="6">
        <f t="shared" si="196"/>
        <v>0</v>
      </c>
      <c r="AA113" s="19" t="str">
        <f t="shared" si="197"/>
        <v/>
      </c>
      <c r="AB113" s="106"/>
      <c r="AC113" s="104"/>
      <c r="AD113" s="104">
        <f t="shared" si="198"/>
        <v>0</v>
      </c>
      <c r="AE113" s="104">
        <f t="shared" si="199"/>
        <v>0</v>
      </c>
      <c r="AF113" s="104">
        <f t="shared" si="200"/>
        <v>0</v>
      </c>
      <c r="AG113" s="105" t="str">
        <f t="shared" si="201"/>
        <v/>
      </c>
      <c r="AH113" s="19"/>
      <c r="AI113" s="6"/>
      <c r="AJ113" s="6"/>
      <c r="AK113" s="7"/>
      <c r="AL113" s="7">
        <f t="shared" si="202"/>
        <v>0</v>
      </c>
      <c r="AM113" s="7">
        <f t="shared" si="203"/>
        <v>0</v>
      </c>
      <c r="AN113" s="7" t="str">
        <f t="shared" si="204"/>
        <v/>
      </c>
      <c r="AO113" s="106"/>
      <c r="AP113" s="104"/>
      <c r="AQ113" s="104">
        <f t="shared" si="205"/>
        <v>0</v>
      </c>
      <c r="AR113" s="104">
        <f t="shared" si="206"/>
        <v>0</v>
      </c>
      <c r="AS113" s="104">
        <f t="shared" si="207"/>
        <v>0</v>
      </c>
      <c r="AT113" s="105" t="str">
        <f t="shared" si="208"/>
        <v/>
      </c>
      <c r="AU113" s="36"/>
      <c r="AV113" s="34"/>
      <c r="AW113" s="104">
        <f t="shared" si="209"/>
        <v>0</v>
      </c>
      <c r="AX113" s="104">
        <f t="shared" si="210"/>
        <v>0</v>
      </c>
      <c r="AY113" s="104">
        <f t="shared" si="211"/>
        <v>0</v>
      </c>
      <c r="AZ113" s="105" t="str">
        <f t="shared" si="212"/>
        <v/>
      </c>
      <c r="BA113" s="36"/>
      <c r="BB113" s="34"/>
      <c r="BC113" s="104">
        <f t="shared" si="213"/>
        <v>0</v>
      </c>
      <c r="BD113" s="104">
        <f t="shared" si="214"/>
        <v>0</v>
      </c>
      <c r="BE113" s="104">
        <f t="shared" si="215"/>
        <v>0</v>
      </c>
      <c r="BF113" s="105" t="str">
        <f t="shared" si="216"/>
        <v/>
      </c>
      <c r="BG113" s="103"/>
      <c r="BH113" s="19"/>
      <c r="BI113" s="104">
        <f t="shared" si="217"/>
        <v>0</v>
      </c>
      <c r="BJ113" s="104">
        <f t="shared" si="218"/>
        <v>0</v>
      </c>
      <c r="BK113" s="104">
        <f t="shared" si="219"/>
        <v>0</v>
      </c>
      <c r="BL113" s="105" t="str">
        <f t="shared" si="220"/>
        <v/>
      </c>
      <c r="BO113" s="104">
        <f t="shared" si="221"/>
        <v>0</v>
      </c>
      <c r="BP113" s="104">
        <f t="shared" si="222"/>
        <v>0</v>
      </c>
      <c r="BQ113" s="104">
        <f t="shared" si="223"/>
        <v>0</v>
      </c>
      <c r="BR113" s="105" t="str">
        <f t="shared" si="224"/>
        <v/>
      </c>
    </row>
    <row r="114" spans="1:70" ht="12.75" customHeight="1" x14ac:dyDescent="0.3">
      <c r="A114" s="32">
        <v>113</v>
      </c>
      <c r="B114" s="58"/>
      <c r="C114" s="59"/>
      <c r="D114" s="4"/>
      <c r="E114" s="10">
        <f t="shared" si="180"/>
        <v>0</v>
      </c>
      <c r="F114" s="32" t="str">
        <f t="shared" si="181"/>
        <v/>
      </c>
      <c r="G114" s="32" t="str">
        <f t="shared" si="182"/>
        <v/>
      </c>
      <c r="H114" s="32" t="str">
        <f t="shared" si="183"/>
        <v/>
      </c>
      <c r="I114" s="32" t="str">
        <f t="shared" si="184"/>
        <v/>
      </c>
      <c r="J114" s="91" t="str">
        <f t="shared" si="185"/>
        <v/>
      </c>
      <c r="K114" s="32" t="str">
        <f t="shared" si="186"/>
        <v/>
      </c>
      <c r="L114" s="32" t="str">
        <f t="shared" si="187"/>
        <v/>
      </c>
      <c r="M114" s="32" t="str">
        <f t="shared" si="188"/>
        <v/>
      </c>
      <c r="N114" s="116" t="str">
        <f t="shared" si="189"/>
        <v/>
      </c>
      <c r="O114" s="101">
        <f>IF(E114&lt;4,SUM(F114:N114),SUMPRODUCT(LARGE(F114:N114,{1;2;3;4})))</f>
        <v>0</v>
      </c>
      <c r="P114" s="42"/>
      <c r="Q114" s="37"/>
      <c r="R114" s="37">
        <f t="shared" si="190"/>
        <v>0</v>
      </c>
      <c r="S114" s="37">
        <f t="shared" si="191"/>
        <v>0</v>
      </c>
      <c r="T114" s="37">
        <f t="shared" si="192"/>
        <v>0</v>
      </c>
      <c r="U114" s="41" t="str">
        <f t="shared" si="193"/>
        <v/>
      </c>
      <c r="V114" s="104"/>
      <c r="W114" s="7"/>
      <c r="X114" s="7">
        <f t="shared" si="194"/>
        <v>0</v>
      </c>
      <c r="Y114" s="6">
        <f t="shared" si="195"/>
        <v>0</v>
      </c>
      <c r="Z114" s="6">
        <f t="shared" si="196"/>
        <v>0</v>
      </c>
      <c r="AA114" s="19" t="str">
        <f t="shared" si="197"/>
        <v/>
      </c>
      <c r="AB114" s="106"/>
      <c r="AC114" s="104"/>
      <c r="AD114" s="104">
        <f t="shared" si="198"/>
        <v>0</v>
      </c>
      <c r="AE114" s="104">
        <f t="shared" si="199"/>
        <v>0</v>
      </c>
      <c r="AF114" s="104">
        <f t="shared" si="200"/>
        <v>0</v>
      </c>
      <c r="AG114" s="105" t="str">
        <f t="shared" si="201"/>
        <v/>
      </c>
      <c r="AH114" s="19"/>
      <c r="AI114" s="6"/>
      <c r="AJ114" s="6"/>
      <c r="AK114" s="7"/>
      <c r="AL114" s="7">
        <f t="shared" si="202"/>
        <v>0</v>
      </c>
      <c r="AM114" s="7">
        <f t="shared" si="203"/>
        <v>0</v>
      </c>
      <c r="AN114" s="7" t="str">
        <f t="shared" si="204"/>
        <v/>
      </c>
      <c r="AO114" s="106"/>
      <c r="AP114" s="104"/>
      <c r="AQ114" s="104">
        <f t="shared" si="205"/>
        <v>0</v>
      </c>
      <c r="AR114" s="104">
        <f t="shared" si="206"/>
        <v>0</v>
      </c>
      <c r="AS114" s="104">
        <f t="shared" si="207"/>
        <v>0</v>
      </c>
      <c r="AT114" s="105" t="str">
        <f t="shared" si="208"/>
        <v/>
      </c>
      <c r="AU114" s="36"/>
      <c r="AV114" s="34"/>
      <c r="AW114" s="104">
        <f t="shared" si="209"/>
        <v>0</v>
      </c>
      <c r="AX114" s="104">
        <f t="shared" si="210"/>
        <v>0</v>
      </c>
      <c r="AY114" s="104">
        <f t="shared" si="211"/>
        <v>0</v>
      </c>
      <c r="AZ114" s="105" t="str">
        <f t="shared" si="212"/>
        <v/>
      </c>
      <c r="BA114" s="36"/>
      <c r="BB114" s="34"/>
      <c r="BC114" s="104">
        <f t="shared" si="213"/>
        <v>0</v>
      </c>
      <c r="BD114" s="104">
        <f t="shared" si="214"/>
        <v>0</v>
      </c>
      <c r="BE114" s="104">
        <f t="shared" si="215"/>
        <v>0</v>
      </c>
      <c r="BF114" s="105" t="str">
        <f t="shared" si="216"/>
        <v/>
      </c>
      <c r="BG114" s="103"/>
      <c r="BH114" s="19"/>
      <c r="BI114" s="104">
        <f t="shared" si="217"/>
        <v>0</v>
      </c>
      <c r="BJ114" s="104">
        <f t="shared" si="218"/>
        <v>0</v>
      </c>
      <c r="BK114" s="104">
        <f t="shared" si="219"/>
        <v>0</v>
      </c>
      <c r="BL114" s="105" t="str">
        <f t="shared" si="220"/>
        <v/>
      </c>
      <c r="BO114" s="104">
        <f t="shared" si="221"/>
        <v>0</v>
      </c>
      <c r="BP114" s="104">
        <f t="shared" si="222"/>
        <v>0</v>
      </c>
      <c r="BQ114" s="104">
        <f t="shared" si="223"/>
        <v>0</v>
      </c>
      <c r="BR114" s="105" t="str">
        <f t="shared" si="224"/>
        <v/>
      </c>
    </row>
    <row r="115" spans="1:70" ht="12.75" customHeight="1" x14ac:dyDescent="0.3">
      <c r="A115" s="32">
        <v>114</v>
      </c>
      <c r="B115" s="58"/>
      <c r="C115" s="59"/>
      <c r="D115" s="4"/>
      <c r="E115" s="10">
        <f t="shared" si="180"/>
        <v>0</v>
      </c>
      <c r="F115" s="32" t="str">
        <f t="shared" si="181"/>
        <v/>
      </c>
      <c r="G115" s="32" t="str">
        <f t="shared" si="182"/>
        <v/>
      </c>
      <c r="H115" s="32" t="str">
        <f t="shared" si="183"/>
        <v/>
      </c>
      <c r="I115" s="32" t="str">
        <f t="shared" si="184"/>
        <v/>
      </c>
      <c r="J115" s="91" t="str">
        <f t="shared" si="185"/>
        <v/>
      </c>
      <c r="K115" s="32" t="str">
        <f t="shared" si="186"/>
        <v/>
      </c>
      <c r="L115" s="32" t="str">
        <f t="shared" si="187"/>
        <v/>
      </c>
      <c r="M115" s="32" t="str">
        <f t="shared" si="188"/>
        <v/>
      </c>
      <c r="N115" s="116" t="str">
        <f t="shared" si="189"/>
        <v/>
      </c>
      <c r="O115" s="101">
        <f>IF(E115&lt;4,SUM(F115:N115),SUMPRODUCT(LARGE(F115:N115,{1;2;3;4})))</f>
        <v>0</v>
      </c>
      <c r="P115" s="42"/>
      <c r="Q115" s="37"/>
      <c r="R115" s="37">
        <f t="shared" si="190"/>
        <v>0</v>
      </c>
      <c r="S115" s="37">
        <f t="shared" si="191"/>
        <v>0</v>
      </c>
      <c r="T115" s="37">
        <f t="shared" si="192"/>
        <v>0</v>
      </c>
      <c r="U115" s="41" t="str">
        <f t="shared" si="193"/>
        <v/>
      </c>
      <c r="V115" s="104"/>
      <c r="W115" s="7"/>
      <c r="X115" s="7">
        <f t="shared" si="194"/>
        <v>0</v>
      </c>
      <c r="Y115" s="6">
        <f t="shared" si="195"/>
        <v>0</v>
      </c>
      <c r="Z115" s="6">
        <f t="shared" si="196"/>
        <v>0</v>
      </c>
      <c r="AA115" s="19" t="str">
        <f t="shared" si="197"/>
        <v/>
      </c>
      <c r="AB115" s="106"/>
      <c r="AC115" s="104"/>
      <c r="AD115" s="104">
        <f t="shared" si="198"/>
        <v>0</v>
      </c>
      <c r="AE115" s="104">
        <f t="shared" si="199"/>
        <v>0</v>
      </c>
      <c r="AF115" s="104">
        <f t="shared" si="200"/>
        <v>0</v>
      </c>
      <c r="AG115" s="105" t="str">
        <f t="shared" si="201"/>
        <v/>
      </c>
      <c r="AH115" s="19"/>
      <c r="AI115" s="6"/>
      <c r="AJ115" s="6"/>
      <c r="AK115" s="7"/>
      <c r="AL115" s="7">
        <f t="shared" si="202"/>
        <v>0</v>
      </c>
      <c r="AM115" s="7">
        <f t="shared" si="203"/>
        <v>0</v>
      </c>
      <c r="AN115" s="7" t="str">
        <f t="shared" si="204"/>
        <v/>
      </c>
      <c r="AO115" s="106"/>
      <c r="AP115" s="104"/>
      <c r="AQ115" s="104">
        <f t="shared" si="205"/>
        <v>0</v>
      </c>
      <c r="AR115" s="104">
        <f t="shared" si="206"/>
        <v>0</v>
      </c>
      <c r="AS115" s="104">
        <f t="shared" si="207"/>
        <v>0</v>
      </c>
      <c r="AT115" s="105" t="str">
        <f t="shared" si="208"/>
        <v/>
      </c>
      <c r="AU115" s="36"/>
      <c r="AV115" s="34"/>
      <c r="AW115" s="104">
        <f t="shared" si="209"/>
        <v>0</v>
      </c>
      <c r="AX115" s="104">
        <f t="shared" si="210"/>
        <v>0</v>
      </c>
      <c r="AY115" s="104">
        <f t="shared" si="211"/>
        <v>0</v>
      </c>
      <c r="AZ115" s="105" t="str">
        <f t="shared" si="212"/>
        <v/>
      </c>
      <c r="BA115" s="36"/>
      <c r="BB115" s="34"/>
      <c r="BC115" s="104">
        <f t="shared" si="213"/>
        <v>0</v>
      </c>
      <c r="BD115" s="104">
        <f t="shared" si="214"/>
        <v>0</v>
      </c>
      <c r="BE115" s="104">
        <f t="shared" si="215"/>
        <v>0</v>
      </c>
      <c r="BF115" s="105" t="str">
        <f t="shared" si="216"/>
        <v/>
      </c>
      <c r="BG115" s="103"/>
      <c r="BH115" s="19"/>
      <c r="BI115" s="104">
        <f t="shared" si="217"/>
        <v>0</v>
      </c>
      <c r="BJ115" s="104">
        <f t="shared" si="218"/>
        <v>0</v>
      </c>
      <c r="BK115" s="104">
        <f t="shared" si="219"/>
        <v>0</v>
      </c>
      <c r="BL115" s="105" t="str">
        <f t="shared" si="220"/>
        <v/>
      </c>
      <c r="BO115" s="104">
        <f t="shared" si="221"/>
        <v>0</v>
      </c>
      <c r="BP115" s="104">
        <f t="shared" si="222"/>
        <v>0</v>
      </c>
      <c r="BQ115" s="104">
        <f t="shared" si="223"/>
        <v>0</v>
      </c>
      <c r="BR115" s="105" t="str">
        <f t="shared" si="224"/>
        <v/>
      </c>
    </row>
    <row r="116" spans="1:70" ht="12.75" customHeight="1" x14ac:dyDescent="0.3">
      <c r="A116" s="32">
        <v>115</v>
      </c>
      <c r="B116" s="58"/>
      <c r="C116" s="59"/>
      <c r="D116" s="4"/>
      <c r="E116" s="10">
        <f t="shared" si="180"/>
        <v>0</v>
      </c>
      <c r="F116" s="32" t="str">
        <f t="shared" si="181"/>
        <v/>
      </c>
      <c r="G116" s="32" t="str">
        <f t="shared" si="182"/>
        <v/>
      </c>
      <c r="H116" s="32" t="str">
        <f t="shared" si="183"/>
        <v/>
      </c>
      <c r="I116" s="32" t="str">
        <f t="shared" si="184"/>
        <v/>
      </c>
      <c r="J116" s="91" t="str">
        <f t="shared" si="185"/>
        <v/>
      </c>
      <c r="K116" s="32" t="str">
        <f t="shared" si="186"/>
        <v/>
      </c>
      <c r="L116" s="32" t="str">
        <f t="shared" si="187"/>
        <v/>
      </c>
      <c r="M116" s="32" t="str">
        <f t="shared" si="188"/>
        <v/>
      </c>
      <c r="N116" s="116" t="str">
        <f t="shared" si="189"/>
        <v/>
      </c>
      <c r="O116" s="101">
        <f>IF(E116&lt;4,SUM(F116:N116),SUMPRODUCT(LARGE(F116:N116,{1;2;3;4})))</f>
        <v>0</v>
      </c>
      <c r="P116" s="42"/>
      <c r="Q116" s="37"/>
      <c r="R116" s="37">
        <f t="shared" si="190"/>
        <v>0</v>
      </c>
      <c r="S116" s="37">
        <f t="shared" si="191"/>
        <v>0</v>
      </c>
      <c r="T116" s="37">
        <f t="shared" si="192"/>
        <v>0</v>
      </c>
      <c r="U116" s="41" t="str">
        <f t="shared" si="193"/>
        <v/>
      </c>
      <c r="V116" s="104"/>
      <c r="W116" s="7"/>
      <c r="X116" s="7">
        <f t="shared" si="194"/>
        <v>0</v>
      </c>
      <c r="Y116" s="6">
        <f t="shared" si="195"/>
        <v>0</v>
      </c>
      <c r="Z116" s="6">
        <f t="shared" si="196"/>
        <v>0</v>
      </c>
      <c r="AA116" s="19" t="str">
        <f t="shared" si="197"/>
        <v/>
      </c>
      <c r="AB116" s="106"/>
      <c r="AC116" s="104"/>
      <c r="AD116" s="104">
        <f t="shared" si="198"/>
        <v>0</v>
      </c>
      <c r="AE116" s="104">
        <f t="shared" si="199"/>
        <v>0</v>
      </c>
      <c r="AF116" s="104">
        <f t="shared" si="200"/>
        <v>0</v>
      </c>
      <c r="AG116" s="105" t="str">
        <f t="shared" si="201"/>
        <v/>
      </c>
      <c r="AH116" s="19"/>
      <c r="AI116" s="6"/>
      <c r="AJ116" s="6"/>
      <c r="AK116" s="7"/>
      <c r="AL116" s="7">
        <f t="shared" si="202"/>
        <v>0</v>
      </c>
      <c r="AM116" s="7">
        <f t="shared" si="203"/>
        <v>0</v>
      </c>
      <c r="AN116" s="7" t="str">
        <f t="shared" si="204"/>
        <v/>
      </c>
      <c r="AO116" s="106"/>
      <c r="AP116" s="104"/>
      <c r="AQ116" s="104">
        <f t="shared" si="205"/>
        <v>0</v>
      </c>
      <c r="AR116" s="104">
        <f t="shared" si="206"/>
        <v>0</v>
      </c>
      <c r="AS116" s="104">
        <f t="shared" si="207"/>
        <v>0</v>
      </c>
      <c r="AT116" s="105" t="str">
        <f t="shared" si="208"/>
        <v/>
      </c>
      <c r="AU116" s="36"/>
      <c r="AV116" s="34"/>
      <c r="AW116" s="104">
        <f t="shared" si="209"/>
        <v>0</v>
      </c>
      <c r="AX116" s="104">
        <f t="shared" si="210"/>
        <v>0</v>
      </c>
      <c r="AY116" s="104">
        <f t="shared" si="211"/>
        <v>0</v>
      </c>
      <c r="AZ116" s="105" t="str">
        <f t="shared" si="212"/>
        <v/>
      </c>
      <c r="BA116" s="36"/>
      <c r="BB116" s="34"/>
      <c r="BC116" s="104">
        <f t="shared" si="213"/>
        <v>0</v>
      </c>
      <c r="BD116" s="104">
        <f t="shared" si="214"/>
        <v>0</v>
      </c>
      <c r="BE116" s="104">
        <f t="shared" si="215"/>
        <v>0</v>
      </c>
      <c r="BF116" s="105" t="str">
        <f t="shared" si="216"/>
        <v/>
      </c>
      <c r="BG116" s="103"/>
      <c r="BH116" s="19"/>
      <c r="BI116" s="104">
        <f t="shared" si="217"/>
        <v>0</v>
      </c>
      <c r="BJ116" s="104">
        <f t="shared" si="218"/>
        <v>0</v>
      </c>
      <c r="BK116" s="104">
        <f t="shared" si="219"/>
        <v>0</v>
      </c>
      <c r="BL116" s="105" t="str">
        <f t="shared" si="220"/>
        <v/>
      </c>
      <c r="BO116" s="104">
        <f t="shared" si="221"/>
        <v>0</v>
      </c>
      <c r="BP116" s="104">
        <f t="shared" si="222"/>
        <v>0</v>
      </c>
      <c r="BQ116" s="104">
        <f t="shared" si="223"/>
        <v>0</v>
      </c>
      <c r="BR116" s="105" t="str">
        <f t="shared" si="224"/>
        <v/>
      </c>
    </row>
    <row r="117" spans="1:70" ht="12.75" customHeight="1" x14ac:dyDescent="0.3">
      <c r="A117" s="32">
        <v>116</v>
      </c>
      <c r="B117" s="58"/>
      <c r="C117" s="59"/>
      <c r="D117" s="4"/>
      <c r="E117" s="10">
        <f t="shared" si="180"/>
        <v>0</v>
      </c>
      <c r="F117" s="32" t="str">
        <f t="shared" si="181"/>
        <v/>
      </c>
      <c r="G117" s="32" t="str">
        <f t="shared" si="182"/>
        <v/>
      </c>
      <c r="H117" s="32" t="str">
        <f t="shared" si="183"/>
        <v/>
      </c>
      <c r="I117" s="32" t="str">
        <f t="shared" si="184"/>
        <v/>
      </c>
      <c r="J117" s="91" t="str">
        <f t="shared" si="185"/>
        <v/>
      </c>
      <c r="K117" s="32" t="str">
        <f t="shared" si="186"/>
        <v/>
      </c>
      <c r="L117" s="32" t="str">
        <f t="shared" si="187"/>
        <v/>
      </c>
      <c r="M117" s="32" t="str">
        <f t="shared" si="188"/>
        <v/>
      </c>
      <c r="N117" s="116" t="str">
        <f t="shared" si="189"/>
        <v/>
      </c>
      <c r="O117" s="101">
        <f>IF(E117&lt;4,SUM(F117:N117),SUMPRODUCT(LARGE(F117:N117,{1;2;3;4})))</f>
        <v>0</v>
      </c>
      <c r="P117" s="42"/>
      <c r="Q117" s="37"/>
      <c r="R117" s="37">
        <f t="shared" si="190"/>
        <v>0</v>
      </c>
      <c r="S117" s="37">
        <f t="shared" si="191"/>
        <v>0</v>
      </c>
      <c r="T117" s="37">
        <f t="shared" si="192"/>
        <v>0</v>
      </c>
      <c r="U117" s="41" t="str">
        <f t="shared" si="193"/>
        <v/>
      </c>
      <c r="V117" s="104"/>
      <c r="W117" s="7"/>
      <c r="X117" s="7">
        <f t="shared" si="194"/>
        <v>0</v>
      </c>
      <c r="Y117" s="6">
        <f t="shared" si="195"/>
        <v>0</v>
      </c>
      <c r="Z117" s="6">
        <f t="shared" si="196"/>
        <v>0</v>
      </c>
      <c r="AA117" s="19" t="str">
        <f t="shared" si="197"/>
        <v/>
      </c>
      <c r="AB117" s="106"/>
      <c r="AC117" s="104"/>
      <c r="AD117" s="104">
        <f t="shared" si="198"/>
        <v>0</v>
      </c>
      <c r="AE117" s="104">
        <f t="shared" si="199"/>
        <v>0</v>
      </c>
      <c r="AF117" s="104">
        <f t="shared" si="200"/>
        <v>0</v>
      </c>
      <c r="AG117" s="105" t="str">
        <f t="shared" si="201"/>
        <v/>
      </c>
      <c r="AH117" s="19"/>
      <c r="AI117" s="6"/>
      <c r="AJ117" s="6"/>
      <c r="AK117" s="7"/>
      <c r="AL117" s="7">
        <f t="shared" si="202"/>
        <v>0</v>
      </c>
      <c r="AM117" s="7">
        <f t="shared" si="203"/>
        <v>0</v>
      </c>
      <c r="AN117" s="7" t="str">
        <f t="shared" si="204"/>
        <v/>
      </c>
      <c r="AO117" s="106"/>
      <c r="AP117" s="104"/>
      <c r="AQ117" s="104">
        <f t="shared" si="205"/>
        <v>0</v>
      </c>
      <c r="AR117" s="104">
        <f t="shared" si="206"/>
        <v>0</v>
      </c>
      <c r="AS117" s="104">
        <f t="shared" si="207"/>
        <v>0</v>
      </c>
      <c r="AT117" s="105" t="str">
        <f t="shared" si="208"/>
        <v/>
      </c>
      <c r="AU117" s="36"/>
      <c r="AV117" s="34"/>
      <c r="AW117" s="104">
        <f t="shared" si="209"/>
        <v>0</v>
      </c>
      <c r="AX117" s="104">
        <f t="shared" si="210"/>
        <v>0</v>
      </c>
      <c r="AY117" s="104">
        <f t="shared" si="211"/>
        <v>0</v>
      </c>
      <c r="AZ117" s="105" t="str">
        <f t="shared" si="212"/>
        <v/>
      </c>
      <c r="BA117" s="36"/>
      <c r="BB117" s="34"/>
      <c r="BC117" s="104">
        <f t="shared" si="213"/>
        <v>0</v>
      </c>
      <c r="BD117" s="104">
        <f t="shared" si="214"/>
        <v>0</v>
      </c>
      <c r="BE117" s="104">
        <f t="shared" si="215"/>
        <v>0</v>
      </c>
      <c r="BF117" s="105" t="str">
        <f t="shared" si="216"/>
        <v/>
      </c>
      <c r="BG117" s="103"/>
      <c r="BH117" s="19"/>
      <c r="BI117" s="104">
        <f t="shared" si="217"/>
        <v>0</v>
      </c>
      <c r="BJ117" s="104">
        <f t="shared" si="218"/>
        <v>0</v>
      </c>
      <c r="BK117" s="104">
        <f t="shared" si="219"/>
        <v>0</v>
      </c>
      <c r="BL117" s="105" t="str">
        <f t="shared" si="220"/>
        <v/>
      </c>
      <c r="BO117" s="104">
        <f t="shared" si="221"/>
        <v>0</v>
      </c>
      <c r="BP117" s="104">
        <f t="shared" si="222"/>
        <v>0</v>
      </c>
      <c r="BQ117" s="104">
        <f t="shared" si="223"/>
        <v>0</v>
      </c>
      <c r="BR117" s="105" t="str">
        <f t="shared" si="224"/>
        <v/>
      </c>
    </row>
    <row r="118" spans="1:70" ht="12.75" customHeight="1" x14ac:dyDescent="0.3">
      <c r="A118" s="32">
        <v>117</v>
      </c>
      <c r="B118" s="59"/>
      <c r="C118" s="59"/>
      <c r="D118" s="4"/>
      <c r="E118" s="10">
        <f t="shared" si="180"/>
        <v>0</v>
      </c>
      <c r="F118" s="32" t="str">
        <f t="shared" si="181"/>
        <v/>
      </c>
      <c r="G118" s="32" t="str">
        <f t="shared" si="182"/>
        <v/>
      </c>
      <c r="H118" s="32" t="str">
        <f t="shared" si="183"/>
        <v/>
      </c>
      <c r="I118" s="32" t="str">
        <f t="shared" si="184"/>
        <v/>
      </c>
      <c r="J118" s="91" t="str">
        <f t="shared" si="185"/>
        <v/>
      </c>
      <c r="K118" s="32" t="str">
        <f t="shared" si="186"/>
        <v/>
      </c>
      <c r="L118" s="32" t="str">
        <f t="shared" si="187"/>
        <v/>
      </c>
      <c r="M118" s="32" t="str">
        <f t="shared" si="188"/>
        <v/>
      </c>
      <c r="N118" s="116" t="str">
        <f t="shared" si="189"/>
        <v/>
      </c>
      <c r="O118" s="101">
        <f>IF(E118&lt;4,SUM(F118:N118),SUMPRODUCT(LARGE(F118:N118,{1;2;3;4})))</f>
        <v>0</v>
      </c>
      <c r="P118" s="42"/>
      <c r="Q118" s="37"/>
      <c r="R118" s="37">
        <f t="shared" si="190"/>
        <v>0</v>
      </c>
      <c r="S118" s="37">
        <f t="shared" si="191"/>
        <v>0</v>
      </c>
      <c r="T118" s="37">
        <f t="shared" si="192"/>
        <v>0</v>
      </c>
      <c r="U118" s="41" t="str">
        <f t="shared" si="193"/>
        <v/>
      </c>
      <c r="V118" s="104"/>
      <c r="W118" s="7"/>
      <c r="X118" s="7">
        <f t="shared" si="194"/>
        <v>0</v>
      </c>
      <c r="Y118" s="6">
        <f t="shared" si="195"/>
        <v>0</v>
      </c>
      <c r="Z118" s="6">
        <f t="shared" si="196"/>
        <v>0</v>
      </c>
      <c r="AA118" s="19" t="str">
        <f t="shared" si="197"/>
        <v/>
      </c>
      <c r="AB118" s="106"/>
      <c r="AC118" s="104"/>
      <c r="AD118" s="104">
        <f t="shared" si="198"/>
        <v>0</v>
      </c>
      <c r="AE118" s="104">
        <f t="shared" si="199"/>
        <v>0</v>
      </c>
      <c r="AF118" s="104">
        <f t="shared" si="200"/>
        <v>0</v>
      </c>
      <c r="AG118" s="105" t="str">
        <f t="shared" si="201"/>
        <v/>
      </c>
      <c r="AH118" s="19"/>
      <c r="AI118" s="6"/>
      <c r="AJ118" s="6"/>
      <c r="AK118" s="7"/>
      <c r="AL118" s="7">
        <f t="shared" si="202"/>
        <v>0</v>
      </c>
      <c r="AM118" s="7">
        <f t="shared" si="203"/>
        <v>0</v>
      </c>
      <c r="AN118" s="7" t="str">
        <f t="shared" si="204"/>
        <v/>
      </c>
      <c r="AO118" s="106"/>
      <c r="AP118" s="104"/>
      <c r="AQ118" s="104">
        <f t="shared" si="205"/>
        <v>0</v>
      </c>
      <c r="AR118" s="104">
        <f t="shared" si="206"/>
        <v>0</v>
      </c>
      <c r="AS118" s="104">
        <f t="shared" si="207"/>
        <v>0</v>
      </c>
      <c r="AT118" s="105" t="str">
        <f t="shared" si="208"/>
        <v/>
      </c>
      <c r="AU118" s="36"/>
      <c r="AV118" s="34"/>
      <c r="AW118" s="104">
        <f t="shared" si="209"/>
        <v>0</v>
      </c>
      <c r="AX118" s="104">
        <f t="shared" si="210"/>
        <v>0</v>
      </c>
      <c r="AY118" s="104">
        <f t="shared" si="211"/>
        <v>0</v>
      </c>
      <c r="AZ118" s="105" t="str">
        <f t="shared" si="212"/>
        <v/>
      </c>
      <c r="BA118" s="36"/>
      <c r="BB118" s="34"/>
      <c r="BC118" s="104">
        <f t="shared" si="213"/>
        <v>0</v>
      </c>
      <c r="BD118" s="104">
        <f t="shared" si="214"/>
        <v>0</v>
      </c>
      <c r="BE118" s="104">
        <f t="shared" si="215"/>
        <v>0</v>
      </c>
      <c r="BF118" s="105" t="str">
        <f t="shared" si="216"/>
        <v/>
      </c>
      <c r="BG118" s="103"/>
      <c r="BH118" s="19"/>
      <c r="BI118" s="104">
        <f t="shared" si="217"/>
        <v>0</v>
      </c>
      <c r="BJ118" s="104">
        <f t="shared" si="218"/>
        <v>0</v>
      </c>
      <c r="BK118" s="104">
        <f t="shared" si="219"/>
        <v>0</v>
      </c>
      <c r="BL118" s="105" t="str">
        <f t="shared" si="220"/>
        <v/>
      </c>
      <c r="BO118" s="104">
        <f t="shared" si="221"/>
        <v>0</v>
      </c>
      <c r="BP118" s="104">
        <f t="shared" si="222"/>
        <v>0</v>
      </c>
      <c r="BQ118" s="104">
        <f t="shared" si="223"/>
        <v>0</v>
      </c>
      <c r="BR118" s="105" t="str">
        <f t="shared" si="224"/>
        <v/>
      </c>
    </row>
    <row r="119" spans="1:70" ht="12.75" customHeight="1" x14ac:dyDescent="0.3">
      <c r="A119" s="32">
        <v>118</v>
      </c>
      <c r="B119" s="58"/>
      <c r="C119" s="59"/>
      <c r="D119" s="4"/>
      <c r="E119" s="10">
        <f t="shared" si="180"/>
        <v>0</v>
      </c>
      <c r="F119" s="32" t="str">
        <f t="shared" si="181"/>
        <v/>
      </c>
      <c r="G119" s="32" t="str">
        <f t="shared" si="182"/>
        <v/>
      </c>
      <c r="H119" s="32" t="str">
        <f t="shared" si="183"/>
        <v/>
      </c>
      <c r="I119" s="32" t="str">
        <f t="shared" si="184"/>
        <v/>
      </c>
      <c r="J119" s="91" t="str">
        <f t="shared" si="185"/>
        <v/>
      </c>
      <c r="K119" s="32" t="str">
        <f t="shared" si="186"/>
        <v/>
      </c>
      <c r="L119" s="32" t="str">
        <f t="shared" si="187"/>
        <v/>
      </c>
      <c r="M119" s="32" t="str">
        <f t="shared" si="188"/>
        <v/>
      </c>
      <c r="N119" s="116" t="str">
        <f t="shared" si="189"/>
        <v/>
      </c>
      <c r="O119" s="101">
        <f>IF(E119&lt;4,SUM(F119:N119),SUMPRODUCT(LARGE(F119:N119,{1;2;3;4})))</f>
        <v>0</v>
      </c>
      <c r="P119" s="42"/>
      <c r="Q119" s="37"/>
      <c r="R119" s="37">
        <f t="shared" si="190"/>
        <v>0</v>
      </c>
      <c r="S119" s="37">
        <f t="shared" si="191"/>
        <v>0</v>
      </c>
      <c r="T119" s="37">
        <f t="shared" si="192"/>
        <v>0</v>
      </c>
      <c r="U119" s="41" t="str">
        <f t="shared" si="193"/>
        <v/>
      </c>
      <c r="V119" s="104"/>
      <c r="W119" s="7"/>
      <c r="X119" s="7">
        <f t="shared" si="194"/>
        <v>0</v>
      </c>
      <c r="Y119" s="6">
        <f t="shared" si="195"/>
        <v>0</v>
      </c>
      <c r="Z119" s="6">
        <f t="shared" si="196"/>
        <v>0</v>
      </c>
      <c r="AA119" s="19" t="str">
        <f t="shared" si="197"/>
        <v/>
      </c>
      <c r="AB119" s="106"/>
      <c r="AC119" s="104"/>
      <c r="AD119" s="104">
        <f t="shared" si="198"/>
        <v>0</v>
      </c>
      <c r="AE119" s="104">
        <f t="shared" si="199"/>
        <v>0</v>
      </c>
      <c r="AF119" s="104">
        <f t="shared" si="200"/>
        <v>0</v>
      </c>
      <c r="AG119" s="105" t="str">
        <f t="shared" si="201"/>
        <v/>
      </c>
      <c r="AH119" s="19"/>
      <c r="AI119" s="6"/>
      <c r="AJ119" s="6"/>
      <c r="AK119" s="7"/>
      <c r="AL119" s="7">
        <f t="shared" si="202"/>
        <v>0</v>
      </c>
      <c r="AM119" s="7">
        <f t="shared" si="203"/>
        <v>0</v>
      </c>
      <c r="AN119" s="7" t="str">
        <f t="shared" si="204"/>
        <v/>
      </c>
      <c r="AO119" s="106"/>
      <c r="AP119" s="104"/>
      <c r="AQ119" s="104">
        <f t="shared" si="205"/>
        <v>0</v>
      </c>
      <c r="AR119" s="104">
        <f t="shared" si="206"/>
        <v>0</v>
      </c>
      <c r="AS119" s="104">
        <f t="shared" si="207"/>
        <v>0</v>
      </c>
      <c r="AT119" s="105" t="str">
        <f t="shared" si="208"/>
        <v/>
      </c>
      <c r="AU119" s="36"/>
      <c r="AV119" s="34"/>
      <c r="AW119" s="104">
        <f t="shared" si="209"/>
        <v>0</v>
      </c>
      <c r="AX119" s="104">
        <f t="shared" si="210"/>
        <v>0</v>
      </c>
      <c r="AY119" s="104">
        <f t="shared" si="211"/>
        <v>0</v>
      </c>
      <c r="AZ119" s="105" t="str">
        <f t="shared" si="212"/>
        <v/>
      </c>
      <c r="BA119" s="36"/>
      <c r="BB119" s="34"/>
      <c r="BC119" s="104">
        <f t="shared" si="213"/>
        <v>0</v>
      </c>
      <c r="BD119" s="104">
        <f t="shared" si="214"/>
        <v>0</v>
      </c>
      <c r="BE119" s="104">
        <f t="shared" si="215"/>
        <v>0</v>
      </c>
      <c r="BF119" s="105" t="str">
        <f t="shared" si="216"/>
        <v/>
      </c>
      <c r="BG119" s="103"/>
      <c r="BH119" s="19"/>
      <c r="BI119" s="104">
        <f t="shared" si="217"/>
        <v>0</v>
      </c>
      <c r="BJ119" s="104">
        <f t="shared" si="218"/>
        <v>0</v>
      </c>
      <c r="BK119" s="104">
        <f t="shared" si="219"/>
        <v>0</v>
      </c>
      <c r="BL119" s="105" t="str">
        <f t="shared" si="220"/>
        <v/>
      </c>
      <c r="BO119" s="104">
        <f t="shared" si="221"/>
        <v>0</v>
      </c>
      <c r="BP119" s="104">
        <f t="shared" si="222"/>
        <v>0</v>
      </c>
      <c r="BQ119" s="104">
        <f t="shared" si="223"/>
        <v>0</v>
      </c>
      <c r="BR119" s="105" t="str">
        <f t="shared" si="224"/>
        <v/>
      </c>
    </row>
    <row r="120" spans="1:70" ht="12.75" customHeight="1" x14ac:dyDescent="0.3">
      <c r="A120" s="32">
        <v>119</v>
      </c>
      <c r="B120" s="58"/>
      <c r="C120" s="59"/>
      <c r="D120" s="4"/>
      <c r="E120" s="10">
        <f t="shared" si="180"/>
        <v>0</v>
      </c>
      <c r="F120" s="32" t="str">
        <f t="shared" si="181"/>
        <v/>
      </c>
      <c r="G120" s="32" t="str">
        <f t="shared" si="182"/>
        <v/>
      </c>
      <c r="H120" s="32" t="str">
        <f t="shared" si="183"/>
        <v/>
      </c>
      <c r="I120" s="32" t="str">
        <f t="shared" si="184"/>
        <v/>
      </c>
      <c r="J120" s="91" t="str">
        <f t="shared" si="185"/>
        <v/>
      </c>
      <c r="K120" s="32" t="str">
        <f t="shared" si="186"/>
        <v/>
      </c>
      <c r="L120" s="32" t="str">
        <f t="shared" si="187"/>
        <v/>
      </c>
      <c r="M120" s="32" t="str">
        <f t="shared" si="188"/>
        <v/>
      </c>
      <c r="N120" s="116" t="str">
        <f t="shared" si="189"/>
        <v/>
      </c>
      <c r="O120" s="101">
        <f>IF(E120&lt;4,SUM(F120:N120),SUMPRODUCT(LARGE(F120:N120,{1;2;3;4})))</f>
        <v>0</v>
      </c>
      <c r="P120" s="42"/>
      <c r="Q120" s="37"/>
      <c r="R120" s="37">
        <f t="shared" si="190"/>
        <v>0</v>
      </c>
      <c r="S120" s="37">
        <f t="shared" si="191"/>
        <v>0</v>
      </c>
      <c r="T120" s="37">
        <f t="shared" si="192"/>
        <v>0</v>
      </c>
      <c r="U120" s="41" t="str">
        <f t="shared" si="193"/>
        <v/>
      </c>
      <c r="V120" s="104"/>
      <c r="W120" s="7"/>
      <c r="X120" s="7">
        <f t="shared" si="194"/>
        <v>0</v>
      </c>
      <c r="Y120" s="6">
        <f t="shared" si="195"/>
        <v>0</v>
      </c>
      <c r="Z120" s="6">
        <f t="shared" si="196"/>
        <v>0</v>
      </c>
      <c r="AA120" s="19" t="str">
        <f t="shared" si="197"/>
        <v/>
      </c>
      <c r="AB120" s="106"/>
      <c r="AC120" s="104"/>
      <c r="AD120" s="104">
        <f t="shared" si="198"/>
        <v>0</v>
      </c>
      <c r="AE120" s="104">
        <f t="shared" si="199"/>
        <v>0</v>
      </c>
      <c r="AF120" s="104">
        <f t="shared" si="200"/>
        <v>0</v>
      </c>
      <c r="AG120" s="105" t="str">
        <f t="shared" si="201"/>
        <v/>
      </c>
      <c r="AH120" s="19"/>
      <c r="AI120" s="6"/>
      <c r="AJ120" s="6"/>
      <c r="AK120" s="7"/>
      <c r="AL120" s="7">
        <f t="shared" si="202"/>
        <v>0</v>
      </c>
      <c r="AM120" s="7">
        <f t="shared" si="203"/>
        <v>0</v>
      </c>
      <c r="AN120" s="7" t="str">
        <f t="shared" si="204"/>
        <v/>
      </c>
      <c r="AO120" s="106"/>
      <c r="AP120" s="104"/>
      <c r="AQ120" s="104">
        <f t="shared" si="205"/>
        <v>0</v>
      </c>
      <c r="AR120" s="104">
        <f t="shared" si="206"/>
        <v>0</v>
      </c>
      <c r="AS120" s="104">
        <f t="shared" si="207"/>
        <v>0</v>
      </c>
      <c r="AT120" s="105" t="str">
        <f t="shared" si="208"/>
        <v/>
      </c>
      <c r="AU120" s="36"/>
      <c r="AV120" s="34"/>
      <c r="AW120" s="104">
        <f t="shared" si="209"/>
        <v>0</v>
      </c>
      <c r="AX120" s="104">
        <f t="shared" si="210"/>
        <v>0</v>
      </c>
      <c r="AY120" s="104">
        <f t="shared" si="211"/>
        <v>0</v>
      </c>
      <c r="AZ120" s="105" t="str">
        <f t="shared" si="212"/>
        <v/>
      </c>
      <c r="BA120" s="36"/>
      <c r="BB120" s="34"/>
      <c r="BC120" s="104">
        <f t="shared" si="213"/>
        <v>0</v>
      </c>
      <c r="BD120" s="104">
        <f t="shared" si="214"/>
        <v>0</v>
      </c>
      <c r="BE120" s="104">
        <f t="shared" si="215"/>
        <v>0</v>
      </c>
      <c r="BF120" s="105" t="str">
        <f t="shared" si="216"/>
        <v/>
      </c>
      <c r="BG120" s="103"/>
      <c r="BH120" s="19"/>
      <c r="BI120" s="104">
        <f t="shared" si="217"/>
        <v>0</v>
      </c>
      <c r="BJ120" s="104">
        <f t="shared" si="218"/>
        <v>0</v>
      </c>
      <c r="BK120" s="104">
        <f t="shared" si="219"/>
        <v>0</v>
      </c>
      <c r="BL120" s="105" t="str">
        <f t="shared" si="220"/>
        <v/>
      </c>
      <c r="BO120" s="104">
        <f t="shared" si="221"/>
        <v>0</v>
      </c>
      <c r="BP120" s="104">
        <f t="shared" si="222"/>
        <v>0</v>
      </c>
      <c r="BQ120" s="104">
        <f t="shared" si="223"/>
        <v>0</v>
      </c>
      <c r="BR120" s="105" t="str">
        <f t="shared" si="224"/>
        <v/>
      </c>
    </row>
    <row r="121" spans="1:70" ht="12.75" customHeight="1" x14ac:dyDescent="0.3">
      <c r="A121" s="32">
        <v>120</v>
      </c>
      <c r="B121" s="58"/>
      <c r="C121" s="59"/>
      <c r="D121" s="4"/>
      <c r="E121" s="10">
        <f t="shared" si="180"/>
        <v>0</v>
      </c>
      <c r="F121" s="32" t="str">
        <f t="shared" si="181"/>
        <v/>
      </c>
      <c r="G121" s="32" t="str">
        <f t="shared" si="182"/>
        <v/>
      </c>
      <c r="H121" s="32" t="str">
        <f t="shared" si="183"/>
        <v/>
      </c>
      <c r="I121" s="32" t="str">
        <f t="shared" si="184"/>
        <v/>
      </c>
      <c r="J121" s="91" t="str">
        <f t="shared" si="185"/>
        <v/>
      </c>
      <c r="K121" s="32" t="str">
        <f t="shared" si="186"/>
        <v/>
      </c>
      <c r="L121" s="32" t="str">
        <f t="shared" si="187"/>
        <v/>
      </c>
      <c r="M121" s="32" t="str">
        <f t="shared" si="188"/>
        <v/>
      </c>
      <c r="N121" s="116" t="str">
        <f t="shared" si="189"/>
        <v/>
      </c>
      <c r="O121" s="101">
        <f>IF(E121&lt;4,SUM(F121:N121),SUMPRODUCT(LARGE(F121:N121,{1;2;3;4})))</f>
        <v>0</v>
      </c>
      <c r="P121" s="42"/>
      <c r="Q121" s="37"/>
      <c r="R121" s="37">
        <f t="shared" si="190"/>
        <v>0</v>
      </c>
      <c r="S121" s="37">
        <f t="shared" si="191"/>
        <v>0</v>
      </c>
      <c r="T121" s="37">
        <f t="shared" si="192"/>
        <v>0</v>
      </c>
      <c r="U121" s="41" t="str">
        <f t="shared" si="193"/>
        <v/>
      </c>
      <c r="V121" s="104"/>
      <c r="W121" s="7"/>
      <c r="X121" s="7">
        <f t="shared" si="194"/>
        <v>0</v>
      </c>
      <c r="Y121" s="6">
        <f t="shared" si="195"/>
        <v>0</v>
      </c>
      <c r="Z121" s="6">
        <f t="shared" si="196"/>
        <v>0</v>
      </c>
      <c r="AA121" s="19" t="str">
        <f t="shared" si="197"/>
        <v/>
      </c>
      <c r="AB121" s="106"/>
      <c r="AC121" s="104"/>
      <c r="AD121" s="104">
        <f t="shared" si="198"/>
        <v>0</v>
      </c>
      <c r="AE121" s="104">
        <f t="shared" si="199"/>
        <v>0</v>
      </c>
      <c r="AF121" s="104">
        <f t="shared" si="200"/>
        <v>0</v>
      </c>
      <c r="AG121" s="105" t="str">
        <f t="shared" si="201"/>
        <v/>
      </c>
      <c r="AH121" s="19"/>
      <c r="AI121" s="6"/>
      <c r="AJ121" s="6"/>
      <c r="AK121" s="7"/>
      <c r="AL121" s="7">
        <f t="shared" si="202"/>
        <v>0</v>
      </c>
      <c r="AM121" s="7">
        <f t="shared" si="203"/>
        <v>0</v>
      </c>
      <c r="AN121" s="7" t="str">
        <f t="shared" si="204"/>
        <v/>
      </c>
      <c r="AO121" s="106"/>
      <c r="AP121" s="104"/>
      <c r="AQ121" s="104">
        <f t="shared" si="205"/>
        <v>0</v>
      </c>
      <c r="AR121" s="104">
        <f t="shared" si="206"/>
        <v>0</v>
      </c>
      <c r="AS121" s="104">
        <f t="shared" si="207"/>
        <v>0</v>
      </c>
      <c r="AT121" s="105" t="str">
        <f t="shared" si="208"/>
        <v/>
      </c>
      <c r="AU121" s="36"/>
      <c r="AV121" s="34"/>
      <c r="AW121" s="104">
        <f t="shared" si="209"/>
        <v>0</v>
      </c>
      <c r="AX121" s="104">
        <f t="shared" si="210"/>
        <v>0</v>
      </c>
      <c r="AY121" s="104">
        <f t="shared" si="211"/>
        <v>0</v>
      </c>
      <c r="AZ121" s="105" t="str">
        <f t="shared" si="212"/>
        <v/>
      </c>
      <c r="BA121" s="36"/>
      <c r="BB121" s="34"/>
      <c r="BC121" s="104">
        <f t="shared" si="213"/>
        <v>0</v>
      </c>
      <c r="BD121" s="104">
        <f t="shared" si="214"/>
        <v>0</v>
      </c>
      <c r="BE121" s="104">
        <f t="shared" si="215"/>
        <v>0</v>
      </c>
      <c r="BF121" s="105" t="str">
        <f t="shared" si="216"/>
        <v/>
      </c>
      <c r="BG121" s="103"/>
      <c r="BH121" s="19"/>
      <c r="BI121" s="104">
        <f t="shared" si="217"/>
        <v>0</v>
      </c>
      <c r="BJ121" s="104">
        <f t="shared" si="218"/>
        <v>0</v>
      </c>
      <c r="BK121" s="104">
        <f t="shared" si="219"/>
        <v>0</v>
      </c>
      <c r="BL121" s="105" t="str">
        <f t="shared" si="220"/>
        <v/>
      </c>
      <c r="BO121" s="104">
        <f t="shared" si="221"/>
        <v>0</v>
      </c>
      <c r="BP121" s="104">
        <f t="shared" si="222"/>
        <v>0</v>
      </c>
      <c r="BQ121" s="104">
        <f t="shared" si="223"/>
        <v>0</v>
      </c>
      <c r="BR121" s="105" t="str">
        <f t="shared" si="224"/>
        <v/>
      </c>
    </row>
    <row r="122" spans="1:70" ht="12.75" customHeight="1" x14ac:dyDescent="0.3">
      <c r="A122" s="32">
        <v>121</v>
      </c>
      <c r="B122" s="58"/>
      <c r="C122" s="59"/>
      <c r="D122" s="4"/>
      <c r="E122" s="10">
        <f t="shared" si="180"/>
        <v>0</v>
      </c>
      <c r="F122" s="32" t="str">
        <f t="shared" si="181"/>
        <v/>
      </c>
      <c r="G122" s="32" t="str">
        <f t="shared" si="182"/>
        <v/>
      </c>
      <c r="H122" s="32" t="str">
        <f t="shared" si="183"/>
        <v/>
      </c>
      <c r="I122" s="32" t="str">
        <f t="shared" si="184"/>
        <v/>
      </c>
      <c r="J122" s="91" t="str">
        <f t="shared" si="185"/>
        <v/>
      </c>
      <c r="K122" s="32" t="str">
        <f t="shared" si="186"/>
        <v/>
      </c>
      <c r="L122" s="32" t="str">
        <f t="shared" si="187"/>
        <v/>
      </c>
      <c r="M122" s="32" t="str">
        <f t="shared" si="188"/>
        <v/>
      </c>
      <c r="N122" s="116" t="str">
        <f t="shared" si="189"/>
        <v/>
      </c>
      <c r="O122" s="101">
        <f>IF(E122&lt;4,SUM(F122:N122),SUMPRODUCT(LARGE(F122:N122,{1;2;3;4})))</f>
        <v>0</v>
      </c>
      <c r="P122" s="42"/>
      <c r="Q122" s="37"/>
      <c r="R122" s="37">
        <f t="shared" si="190"/>
        <v>0</v>
      </c>
      <c r="S122" s="37">
        <f t="shared" si="191"/>
        <v>0</v>
      </c>
      <c r="T122" s="37">
        <f t="shared" si="192"/>
        <v>0</v>
      </c>
      <c r="U122" s="41" t="str">
        <f t="shared" si="193"/>
        <v/>
      </c>
      <c r="V122" s="104"/>
      <c r="W122" s="7"/>
      <c r="X122" s="7">
        <f t="shared" si="194"/>
        <v>0</v>
      </c>
      <c r="Y122" s="6">
        <f t="shared" si="195"/>
        <v>0</v>
      </c>
      <c r="Z122" s="6">
        <f t="shared" si="196"/>
        <v>0</v>
      </c>
      <c r="AA122" s="19" t="str">
        <f t="shared" si="197"/>
        <v/>
      </c>
      <c r="AB122" s="106"/>
      <c r="AC122" s="104"/>
      <c r="AD122" s="104">
        <f t="shared" si="198"/>
        <v>0</v>
      </c>
      <c r="AE122" s="104">
        <f t="shared" si="199"/>
        <v>0</v>
      </c>
      <c r="AF122" s="104">
        <f t="shared" si="200"/>
        <v>0</v>
      </c>
      <c r="AG122" s="105" t="str">
        <f t="shared" si="201"/>
        <v/>
      </c>
      <c r="AH122" s="19"/>
      <c r="AI122" s="6"/>
      <c r="AJ122" s="6"/>
      <c r="AK122" s="7"/>
      <c r="AL122" s="7">
        <f t="shared" si="202"/>
        <v>0</v>
      </c>
      <c r="AM122" s="7">
        <f t="shared" si="203"/>
        <v>0</v>
      </c>
      <c r="AN122" s="7" t="str">
        <f t="shared" si="204"/>
        <v/>
      </c>
      <c r="AO122" s="106"/>
      <c r="AP122" s="104"/>
      <c r="AQ122" s="104">
        <f t="shared" si="205"/>
        <v>0</v>
      </c>
      <c r="AR122" s="104">
        <f t="shared" si="206"/>
        <v>0</v>
      </c>
      <c r="AS122" s="104">
        <f t="shared" si="207"/>
        <v>0</v>
      </c>
      <c r="AT122" s="105" t="str">
        <f t="shared" si="208"/>
        <v/>
      </c>
      <c r="AU122" s="36"/>
      <c r="AV122" s="34"/>
      <c r="AW122" s="104">
        <f t="shared" si="209"/>
        <v>0</v>
      </c>
      <c r="AX122" s="104">
        <f t="shared" si="210"/>
        <v>0</v>
      </c>
      <c r="AY122" s="104">
        <f t="shared" si="211"/>
        <v>0</v>
      </c>
      <c r="AZ122" s="105" t="str">
        <f t="shared" si="212"/>
        <v/>
      </c>
      <c r="BA122" s="36"/>
      <c r="BB122" s="34"/>
      <c r="BC122" s="104">
        <f t="shared" si="213"/>
        <v>0</v>
      </c>
      <c r="BD122" s="104">
        <f t="shared" si="214"/>
        <v>0</v>
      </c>
      <c r="BE122" s="104">
        <f t="shared" si="215"/>
        <v>0</v>
      </c>
      <c r="BF122" s="105" t="str">
        <f t="shared" si="216"/>
        <v/>
      </c>
      <c r="BG122" s="103"/>
      <c r="BH122" s="19"/>
      <c r="BI122" s="104">
        <f t="shared" si="217"/>
        <v>0</v>
      </c>
      <c r="BJ122" s="104">
        <f t="shared" si="218"/>
        <v>0</v>
      </c>
      <c r="BK122" s="104">
        <f t="shared" si="219"/>
        <v>0</v>
      </c>
      <c r="BL122" s="105" t="str">
        <f t="shared" si="220"/>
        <v/>
      </c>
      <c r="BO122" s="104">
        <f t="shared" si="221"/>
        <v>0</v>
      </c>
      <c r="BP122" s="104">
        <f t="shared" si="222"/>
        <v>0</v>
      </c>
      <c r="BQ122" s="104">
        <f t="shared" si="223"/>
        <v>0</v>
      </c>
      <c r="BR122" s="105" t="str">
        <f t="shared" si="224"/>
        <v/>
      </c>
    </row>
    <row r="123" spans="1:70" ht="12.75" customHeight="1" x14ac:dyDescent="0.3">
      <c r="A123" s="32">
        <v>122</v>
      </c>
      <c r="B123" s="58"/>
      <c r="C123" s="59"/>
      <c r="D123" s="4"/>
      <c r="E123" s="10">
        <f t="shared" si="180"/>
        <v>0</v>
      </c>
      <c r="F123" s="32" t="str">
        <f t="shared" si="181"/>
        <v/>
      </c>
      <c r="G123" s="32" t="str">
        <f t="shared" si="182"/>
        <v/>
      </c>
      <c r="H123" s="32" t="str">
        <f t="shared" si="183"/>
        <v/>
      </c>
      <c r="I123" s="32" t="str">
        <f t="shared" si="184"/>
        <v/>
      </c>
      <c r="J123" s="91" t="str">
        <f t="shared" si="185"/>
        <v/>
      </c>
      <c r="K123" s="32" t="str">
        <f t="shared" si="186"/>
        <v/>
      </c>
      <c r="L123" s="32" t="str">
        <f t="shared" si="187"/>
        <v/>
      </c>
      <c r="M123" s="32" t="str">
        <f t="shared" si="188"/>
        <v/>
      </c>
      <c r="N123" s="116" t="str">
        <f t="shared" si="189"/>
        <v/>
      </c>
      <c r="O123" s="101">
        <f>IF(E123&lt;4,SUM(F123:N123),SUMPRODUCT(LARGE(F123:N123,{1;2;3;4})))</f>
        <v>0</v>
      </c>
      <c r="P123" s="42"/>
      <c r="Q123" s="37"/>
      <c r="R123" s="37">
        <f t="shared" si="190"/>
        <v>0</v>
      </c>
      <c r="S123" s="37">
        <f t="shared" si="191"/>
        <v>0</v>
      </c>
      <c r="T123" s="37">
        <f t="shared" si="192"/>
        <v>0</v>
      </c>
      <c r="U123" s="41" t="str">
        <f t="shared" si="193"/>
        <v/>
      </c>
      <c r="V123" s="104"/>
      <c r="W123" s="7"/>
      <c r="X123" s="7">
        <f t="shared" si="194"/>
        <v>0</v>
      </c>
      <c r="Y123" s="6">
        <f t="shared" si="195"/>
        <v>0</v>
      </c>
      <c r="Z123" s="6">
        <f t="shared" si="196"/>
        <v>0</v>
      </c>
      <c r="AA123" s="19" t="str">
        <f t="shared" si="197"/>
        <v/>
      </c>
      <c r="AB123" s="106"/>
      <c r="AC123" s="104"/>
      <c r="AD123" s="104">
        <f t="shared" si="198"/>
        <v>0</v>
      </c>
      <c r="AE123" s="104">
        <f t="shared" si="199"/>
        <v>0</v>
      </c>
      <c r="AF123" s="104">
        <f t="shared" si="200"/>
        <v>0</v>
      </c>
      <c r="AG123" s="105" t="str">
        <f t="shared" si="201"/>
        <v/>
      </c>
      <c r="AH123" s="19"/>
      <c r="AI123" s="6"/>
      <c r="AJ123" s="6"/>
      <c r="AK123" s="7"/>
      <c r="AL123" s="7">
        <f t="shared" si="202"/>
        <v>0</v>
      </c>
      <c r="AM123" s="7">
        <f t="shared" si="203"/>
        <v>0</v>
      </c>
      <c r="AN123" s="7" t="str">
        <f t="shared" si="204"/>
        <v/>
      </c>
      <c r="AO123" s="106"/>
      <c r="AP123" s="104"/>
      <c r="AQ123" s="104">
        <f t="shared" si="205"/>
        <v>0</v>
      </c>
      <c r="AR123" s="104">
        <f t="shared" si="206"/>
        <v>0</v>
      </c>
      <c r="AS123" s="104">
        <f t="shared" si="207"/>
        <v>0</v>
      </c>
      <c r="AT123" s="105" t="str">
        <f t="shared" si="208"/>
        <v/>
      </c>
      <c r="AU123" s="36"/>
      <c r="AV123" s="34"/>
      <c r="AW123" s="104">
        <f t="shared" si="209"/>
        <v>0</v>
      </c>
      <c r="AX123" s="104">
        <f t="shared" si="210"/>
        <v>0</v>
      </c>
      <c r="AY123" s="104">
        <f t="shared" si="211"/>
        <v>0</v>
      </c>
      <c r="AZ123" s="105" t="str">
        <f t="shared" si="212"/>
        <v/>
      </c>
      <c r="BA123" s="36"/>
      <c r="BB123" s="34"/>
      <c r="BC123" s="104">
        <f t="shared" si="213"/>
        <v>0</v>
      </c>
      <c r="BD123" s="104">
        <f t="shared" si="214"/>
        <v>0</v>
      </c>
      <c r="BE123" s="104">
        <f t="shared" si="215"/>
        <v>0</v>
      </c>
      <c r="BF123" s="105" t="str">
        <f t="shared" si="216"/>
        <v/>
      </c>
      <c r="BG123" s="103"/>
      <c r="BH123" s="19"/>
      <c r="BI123" s="104">
        <f t="shared" si="217"/>
        <v>0</v>
      </c>
      <c r="BJ123" s="104">
        <f t="shared" si="218"/>
        <v>0</v>
      </c>
      <c r="BK123" s="104">
        <f t="shared" si="219"/>
        <v>0</v>
      </c>
      <c r="BL123" s="105" t="str">
        <f t="shared" si="220"/>
        <v/>
      </c>
      <c r="BO123" s="104">
        <f t="shared" si="221"/>
        <v>0</v>
      </c>
      <c r="BP123" s="104">
        <f t="shared" si="222"/>
        <v>0</v>
      </c>
      <c r="BQ123" s="104">
        <f t="shared" si="223"/>
        <v>0</v>
      </c>
      <c r="BR123" s="105" t="str">
        <f t="shared" si="224"/>
        <v/>
      </c>
    </row>
    <row r="124" spans="1:70" ht="12.75" customHeight="1" x14ac:dyDescent="0.3"/>
    <row r="125" spans="1:70" ht="12.75" customHeight="1" x14ac:dyDescent="0.3"/>
    <row r="126" spans="1:70" ht="12.75" customHeight="1" x14ac:dyDescent="0.3"/>
    <row r="127" spans="1:70" ht="12.75" customHeight="1" x14ac:dyDescent="0.3"/>
    <row r="128" spans="1:70" ht="12.75" customHeight="1" x14ac:dyDescent="0.3"/>
    <row r="129" ht="12.75" customHeight="1" x14ac:dyDescent="0.3"/>
    <row r="130" ht="12.75" customHeight="1" x14ac:dyDescent="0.3"/>
    <row r="131" ht="12.75" customHeight="1" x14ac:dyDescent="0.3"/>
    <row r="132" ht="12.75" customHeight="1" x14ac:dyDescent="0.3"/>
    <row r="133" ht="12.75" customHeight="1" x14ac:dyDescent="0.3"/>
    <row r="134" ht="12.75" customHeight="1" x14ac:dyDescent="0.3"/>
    <row r="135" ht="12.75" customHeight="1" x14ac:dyDescent="0.3"/>
    <row r="136" ht="12.75" customHeight="1" x14ac:dyDescent="0.3"/>
    <row r="137" ht="12.75" customHeight="1" x14ac:dyDescent="0.3"/>
    <row r="138" ht="12.75" customHeight="1" x14ac:dyDescent="0.3"/>
    <row r="139" ht="12.75" customHeight="1" x14ac:dyDescent="0.3"/>
    <row r="140" ht="12.75" customHeight="1" x14ac:dyDescent="0.3"/>
    <row r="141" ht="12.75" customHeight="1" x14ac:dyDescent="0.3"/>
    <row r="142" ht="12.75" customHeight="1" x14ac:dyDescent="0.3"/>
    <row r="143" ht="12.75" customHeight="1" x14ac:dyDescent="0.3"/>
    <row r="144" ht="12.75" customHeight="1" x14ac:dyDescent="0.3"/>
    <row r="145" ht="12.75" customHeight="1" x14ac:dyDescent="0.3"/>
    <row r="146" ht="12.75" customHeight="1" x14ac:dyDescent="0.3"/>
    <row r="147" ht="12.75" customHeight="1" x14ac:dyDescent="0.3"/>
    <row r="148" ht="12.75" customHeight="1" x14ac:dyDescent="0.3"/>
    <row r="149" ht="12.75" customHeight="1" x14ac:dyDescent="0.3"/>
    <row r="150" ht="12.75" customHeight="1" x14ac:dyDescent="0.3"/>
    <row r="151" ht="12.75" customHeight="1" x14ac:dyDescent="0.3"/>
    <row r="152" ht="12.75" customHeight="1" x14ac:dyDescent="0.3"/>
    <row r="153" ht="12.75" customHeight="1" x14ac:dyDescent="0.3"/>
    <row r="154" ht="12.75" customHeight="1" x14ac:dyDescent="0.3"/>
    <row r="155" ht="12.75" customHeight="1" x14ac:dyDescent="0.3"/>
    <row r="156" ht="12.75" customHeight="1" x14ac:dyDescent="0.3"/>
    <row r="157" ht="12.75" customHeight="1" x14ac:dyDescent="0.3"/>
    <row r="158" ht="12.75" customHeight="1" x14ac:dyDescent="0.3"/>
    <row r="159" ht="12.75" customHeight="1" x14ac:dyDescent="0.3"/>
    <row r="160" ht="12.75" customHeight="1" x14ac:dyDescent="0.3"/>
    <row r="161" ht="12.75" customHeight="1" x14ac:dyDescent="0.3"/>
    <row r="162" ht="12.75" customHeight="1" x14ac:dyDescent="0.3"/>
    <row r="163" ht="12.75" customHeight="1" x14ac:dyDescent="0.3"/>
    <row r="164" ht="12.75" customHeight="1" x14ac:dyDescent="0.3"/>
    <row r="165" ht="12.75" customHeight="1" x14ac:dyDescent="0.3"/>
    <row r="166" ht="12.75" customHeight="1" x14ac:dyDescent="0.3"/>
    <row r="167" ht="12.75" customHeight="1" x14ac:dyDescent="0.3"/>
    <row r="168" ht="12.75" customHeight="1" x14ac:dyDescent="0.3"/>
    <row r="169" ht="12.75" customHeight="1" x14ac:dyDescent="0.3"/>
    <row r="170" ht="12.75" customHeight="1" x14ac:dyDescent="0.3"/>
    <row r="171" ht="12.75" customHeight="1" x14ac:dyDescent="0.3"/>
    <row r="172" ht="12.75" customHeight="1" x14ac:dyDescent="0.3"/>
    <row r="173" ht="12.75" customHeight="1" x14ac:dyDescent="0.3"/>
    <row r="174" ht="12.75" customHeight="1" x14ac:dyDescent="0.3"/>
    <row r="175" ht="12.75" customHeight="1" x14ac:dyDescent="0.3"/>
    <row r="176" ht="12.75" customHeight="1" x14ac:dyDescent="0.3"/>
    <row r="177" ht="12.75" customHeight="1" x14ac:dyDescent="0.3"/>
    <row r="178" ht="12.75" customHeight="1" x14ac:dyDescent="0.3"/>
    <row r="179" ht="12.75" customHeight="1" x14ac:dyDescent="0.3"/>
    <row r="180" ht="12.75" customHeight="1" x14ac:dyDescent="0.3"/>
    <row r="181" ht="12.75" customHeight="1" x14ac:dyDescent="0.3"/>
    <row r="182" ht="12.75" customHeight="1" x14ac:dyDescent="0.3"/>
    <row r="183" ht="12.75" customHeight="1" x14ac:dyDescent="0.3"/>
    <row r="184" ht="12.75" customHeight="1" x14ac:dyDescent="0.3"/>
    <row r="185" ht="12.75" customHeight="1" x14ac:dyDescent="0.3"/>
    <row r="186" ht="12.75" customHeight="1" x14ac:dyDescent="0.3"/>
    <row r="187" ht="12.75" customHeight="1" x14ac:dyDescent="0.3"/>
    <row r="188" ht="12.75" customHeight="1" x14ac:dyDescent="0.3"/>
    <row r="189" ht="12.75" customHeight="1" x14ac:dyDescent="0.3"/>
    <row r="190" ht="12.75" customHeight="1" x14ac:dyDescent="0.3"/>
    <row r="191" ht="12.75" customHeight="1" x14ac:dyDescent="0.3"/>
  </sheetData>
  <autoFilter ref="B3:D46" xr:uid="{30668BED-8867-4543-843B-C376613864E8}">
    <sortState ref="B4:D71">
      <sortCondition descending="1" ref="D3:D46"/>
    </sortState>
  </autoFilter>
  <sortState ref="B3:BR95">
    <sortCondition descending="1" ref="O3:O95"/>
  </sortState>
  <mergeCells count="9">
    <mergeCell ref="P1:U1"/>
    <mergeCell ref="V1:AA1"/>
    <mergeCell ref="AO1:AT1"/>
    <mergeCell ref="AB1:AG1"/>
    <mergeCell ref="BM1:BR1"/>
    <mergeCell ref="BG1:BL1"/>
    <mergeCell ref="AH1:AN1"/>
    <mergeCell ref="BA1:BF1"/>
    <mergeCell ref="AU1:AZ1"/>
  </mergeCells>
  <phoneticPr fontId="1" type="noConversion"/>
  <pageMargins left="0.54" right="0.38" top="1" bottom="1.18" header="0.5" footer="0.5"/>
  <pageSetup paperSize="9" scale="65" orientation="landscape" r:id="rId1"/>
  <headerFooter alignWithMargins="0">
    <oddHeader>&amp;L&amp;P&amp;P (&amp;N)&amp;C&amp;18&amp;F &amp;A</oddHeader>
    <oddFooter>&amp;L&amp;D</oddFooter>
  </headerFooter>
  <colBreaks count="1" manualBreakCount="1">
    <brk id="4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1AF64-8C53-47CF-B826-FA3BC45AC260}">
  <dimension ref="C3:N26"/>
  <sheetViews>
    <sheetView tabSelected="1" workbookViewId="0">
      <selection activeCell="A15" sqref="A15"/>
    </sheetView>
  </sheetViews>
  <sheetFormatPr defaultRowHeight="12.5" x14ac:dyDescent="0.25"/>
  <cols>
    <col min="4" max="4" width="21.81640625" customWidth="1"/>
    <col min="5" max="5" width="15.453125" customWidth="1"/>
    <col min="7" max="7" width="12.54296875" customWidth="1"/>
    <col min="10" max="10" width="11.81640625" customWidth="1"/>
    <col min="12" max="12" width="10.6328125" customWidth="1"/>
    <col min="13" max="13" width="11.90625" customWidth="1"/>
    <col min="14" max="14" width="10.1796875" customWidth="1"/>
  </cols>
  <sheetData>
    <row r="3" spans="3:14" ht="13" thickBot="1" x14ac:dyDescent="0.3"/>
    <row r="4" spans="3:14" ht="13" thickBot="1" x14ac:dyDescent="0.3">
      <c r="C4" s="207" t="s">
        <v>0</v>
      </c>
      <c r="D4" s="208" t="s">
        <v>1</v>
      </c>
      <c r="E4" s="208" t="s">
        <v>2</v>
      </c>
      <c r="F4" s="209" t="s">
        <v>17</v>
      </c>
      <c r="G4" s="226" t="s">
        <v>28</v>
      </c>
      <c r="H4" s="222" t="s">
        <v>10</v>
      </c>
      <c r="I4" s="227">
        <v>6</v>
      </c>
      <c r="J4" s="227" t="s">
        <v>264</v>
      </c>
      <c r="K4" s="227" t="s">
        <v>12</v>
      </c>
      <c r="L4" s="227" t="s">
        <v>13</v>
      </c>
      <c r="M4" s="227" t="s">
        <v>34</v>
      </c>
      <c r="N4" s="228" t="s">
        <v>35</v>
      </c>
    </row>
    <row r="5" spans="3:14" ht="14.5" x14ac:dyDescent="0.35">
      <c r="C5" s="229">
        <v>1</v>
      </c>
      <c r="D5" s="85" t="s">
        <v>95</v>
      </c>
      <c r="E5" s="58" t="s">
        <v>41</v>
      </c>
      <c r="F5" s="4">
        <v>2017</v>
      </c>
      <c r="G5" s="150">
        <v>483</v>
      </c>
      <c r="H5" s="94">
        <v>1</v>
      </c>
      <c r="I5" s="199">
        <v>5.5</v>
      </c>
      <c r="J5" s="128">
        <f>CEILING(100*I5/$I$4,1)*2</f>
        <v>184</v>
      </c>
      <c r="K5" s="154">
        <f>(IF(H5="",0,40))</f>
        <v>40</v>
      </c>
      <c r="L5" s="154">
        <f>IF(H5=1,60,IF(H5=2,40,IF(H5=3,20,0)))</f>
        <v>60</v>
      </c>
      <c r="M5" s="129">
        <f>J5+K5+L5</f>
        <v>284</v>
      </c>
      <c r="N5" s="230">
        <f>M5+G5</f>
        <v>767</v>
      </c>
    </row>
    <row r="6" spans="3:14" ht="14.5" x14ac:dyDescent="0.35">
      <c r="C6" s="215">
        <v>2</v>
      </c>
      <c r="D6" s="58" t="s">
        <v>51</v>
      </c>
      <c r="E6" s="59" t="s">
        <v>47</v>
      </c>
      <c r="F6" s="4">
        <v>2014</v>
      </c>
      <c r="G6" s="121">
        <v>427</v>
      </c>
      <c r="H6" s="93">
        <v>2</v>
      </c>
      <c r="I6" s="95">
        <v>5.5</v>
      </c>
      <c r="J6" s="132">
        <f>CEILING(100*I6/$I$4,1)*2</f>
        <v>184</v>
      </c>
      <c r="K6" s="67">
        <f>(IF(H6="",0,40))</f>
        <v>40</v>
      </c>
      <c r="L6" s="138">
        <f>IF(H6=1,60,IF(H6=2,40,IF(H6=3,20,0)))</f>
        <v>40</v>
      </c>
      <c r="M6" s="70">
        <f>J6+K6+L6</f>
        <v>264</v>
      </c>
      <c r="N6" s="231">
        <f>M6+G6</f>
        <v>691</v>
      </c>
    </row>
    <row r="7" spans="3:14" ht="14.5" x14ac:dyDescent="0.25">
      <c r="C7" s="215">
        <v>3</v>
      </c>
      <c r="D7" s="185" t="s">
        <v>42</v>
      </c>
      <c r="E7" s="58" t="s">
        <v>41</v>
      </c>
      <c r="F7" s="4">
        <v>2015</v>
      </c>
      <c r="G7" s="121">
        <v>491</v>
      </c>
      <c r="H7" s="126">
        <v>7</v>
      </c>
      <c r="I7" s="122">
        <v>3</v>
      </c>
      <c r="J7" s="200">
        <f>CEILING(100*I7/$I$4,1)*2</f>
        <v>100</v>
      </c>
      <c r="K7" s="67">
        <f>(IF(H7="",0,40))</f>
        <v>40</v>
      </c>
      <c r="L7" s="138">
        <f>IF(H7=1,60,IF(H7=2,40,IF(H7=3,20,0)))</f>
        <v>0</v>
      </c>
      <c r="M7" s="67">
        <f>J7+K7+L7</f>
        <v>140</v>
      </c>
      <c r="N7" s="232">
        <f>M7+G7</f>
        <v>631</v>
      </c>
    </row>
    <row r="8" spans="3:14" ht="14.5" x14ac:dyDescent="0.35">
      <c r="C8" s="215">
        <v>4</v>
      </c>
      <c r="D8" s="61" t="s">
        <v>50</v>
      </c>
      <c r="E8" s="58" t="s">
        <v>45</v>
      </c>
      <c r="F8" s="4">
        <v>2015</v>
      </c>
      <c r="G8" s="121">
        <v>441</v>
      </c>
      <c r="H8" s="93">
        <v>8</v>
      </c>
      <c r="I8" s="95">
        <v>3</v>
      </c>
      <c r="J8" s="132">
        <f>CEILING(100*I8/$I$4,1)*2</f>
        <v>100</v>
      </c>
      <c r="K8" s="67">
        <f>(IF(H8="",0,40))</f>
        <v>40</v>
      </c>
      <c r="L8" s="138">
        <f>IF(H8=1,60,IF(H8=2,40,IF(H8=3,20,0)))</f>
        <v>0</v>
      </c>
      <c r="M8" s="70">
        <f>J8+K8+L8</f>
        <v>140</v>
      </c>
      <c r="N8" s="231">
        <f>M8+G8</f>
        <v>581</v>
      </c>
    </row>
    <row r="9" spans="3:14" ht="14.5" x14ac:dyDescent="0.35">
      <c r="C9" s="215">
        <v>5</v>
      </c>
      <c r="D9" s="166" t="s">
        <v>52</v>
      </c>
      <c r="E9" s="58" t="s">
        <v>87</v>
      </c>
      <c r="F9" s="4">
        <v>2016</v>
      </c>
      <c r="G9" s="121">
        <v>404</v>
      </c>
      <c r="H9" s="93">
        <v>11</v>
      </c>
      <c r="I9" s="95">
        <v>2.5</v>
      </c>
      <c r="J9" s="132">
        <f>CEILING(100*I9/$I$4,1)*2</f>
        <v>84</v>
      </c>
      <c r="K9" s="67">
        <f>(IF(H9="",0,40))</f>
        <v>40</v>
      </c>
      <c r="L9" s="138">
        <f>IF(H9=1,60,IF(H9=2,40,IF(H9=3,20,0)))</f>
        <v>0</v>
      </c>
      <c r="M9" s="70">
        <f>J9+K9+L9</f>
        <v>124</v>
      </c>
      <c r="N9" s="233">
        <f>M9+G9</f>
        <v>528</v>
      </c>
    </row>
    <row r="10" spans="3:14" ht="14.5" x14ac:dyDescent="0.35">
      <c r="C10" s="215">
        <v>6</v>
      </c>
      <c r="D10" s="59" t="s">
        <v>54</v>
      </c>
      <c r="E10" s="59" t="s">
        <v>46</v>
      </c>
      <c r="F10" s="4">
        <v>2016</v>
      </c>
      <c r="G10" s="121">
        <v>348</v>
      </c>
      <c r="H10" s="93">
        <v>4</v>
      </c>
      <c r="I10" s="95">
        <v>3.5</v>
      </c>
      <c r="J10" s="132">
        <f>CEILING(100*I10/$I$4,1)*2</f>
        <v>118</v>
      </c>
      <c r="K10" s="67">
        <f>(IF(H10="",0,40))</f>
        <v>40</v>
      </c>
      <c r="L10" s="138">
        <f>IF(H10=1,60,IF(H10=2,40,IF(H10=3,20,0)))</f>
        <v>0</v>
      </c>
      <c r="M10" s="70">
        <f>J10+K10+L10</f>
        <v>158</v>
      </c>
      <c r="N10" s="231">
        <f>M10+G10</f>
        <v>506</v>
      </c>
    </row>
    <row r="11" spans="3:14" ht="14.5" x14ac:dyDescent="0.35">
      <c r="C11" s="215">
        <v>7</v>
      </c>
      <c r="D11" s="58" t="s">
        <v>40</v>
      </c>
      <c r="E11" s="58" t="s">
        <v>41</v>
      </c>
      <c r="F11" s="4">
        <v>2014</v>
      </c>
      <c r="G11" s="121">
        <v>300</v>
      </c>
      <c r="H11" s="93">
        <v>3</v>
      </c>
      <c r="I11" s="95">
        <v>4</v>
      </c>
      <c r="J11" s="132">
        <f>CEILING(100*I11/$I$4,1)*2</f>
        <v>134</v>
      </c>
      <c r="K11" s="67">
        <f>(IF(H11="",0,40))</f>
        <v>40</v>
      </c>
      <c r="L11" s="138">
        <f>IF(H11=1,60,IF(H11=2,40,IF(H11=3,20,0)))</f>
        <v>20</v>
      </c>
      <c r="M11" s="70">
        <f>J11+K11+L11</f>
        <v>194</v>
      </c>
      <c r="N11" s="231">
        <f>M11+G11</f>
        <v>494</v>
      </c>
    </row>
    <row r="12" spans="3:14" ht="14.5" x14ac:dyDescent="0.35">
      <c r="C12" s="215">
        <v>8</v>
      </c>
      <c r="D12" s="59" t="s">
        <v>63</v>
      </c>
      <c r="E12" s="59" t="s">
        <v>90</v>
      </c>
      <c r="F12" s="4">
        <v>2014</v>
      </c>
      <c r="G12" s="121">
        <v>320</v>
      </c>
      <c r="H12" s="93">
        <v>6</v>
      </c>
      <c r="I12" s="95">
        <v>3.5</v>
      </c>
      <c r="J12" s="132">
        <f>CEILING(100*I12/$I$4,1)*2</f>
        <v>118</v>
      </c>
      <c r="K12" s="67">
        <f>(IF(H12="",0,40))</f>
        <v>40</v>
      </c>
      <c r="L12" s="138">
        <f>IF(H12=1,60,IF(H12=2,40,IF(H12=3,20,0)))</f>
        <v>0</v>
      </c>
      <c r="M12" s="70">
        <f>J12+K12+L12</f>
        <v>158</v>
      </c>
      <c r="N12" s="231">
        <f>M12+G12</f>
        <v>478</v>
      </c>
    </row>
    <row r="13" spans="3:14" ht="14.5" x14ac:dyDescent="0.35">
      <c r="C13" s="215">
        <v>9</v>
      </c>
      <c r="D13" s="59" t="s">
        <v>92</v>
      </c>
      <c r="E13" s="59" t="s">
        <v>87</v>
      </c>
      <c r="F13" s="4">
        <v>2017</v>
      </c>
      <c r="G13" s="121">
        <v>291</v>
      </c>
      <c r="H13" s="93">
        <v>10</v>
      </c>
      <c r="I13" s="95">
        <v>3</v>
      </c>
      <c r="J13" s="132">
        <f>CEILING(100*I13/$I$4,1)*2</f>
        <v>100</v>
      </c>
      <c r="K13" s="67">
        <f>(IF(H13="",0,40))</f>
        <v>40</v>
      </c>
      <c r="L13" s="138">
        <f>IF(H13=1,60,IF(H13=2,40,IF(H13=3,20,0)))</f>
        <v>0</v>
      </c>
      <c r="M13" s="70">
        <f>J13+K13+L13</f>
        <v>140</v>
      </c>
      <c r="N13" s="231">
        <f>M13+G13</f>
        <v>431</v>
      </c>
    </row>
    <row r="14" spans="3:14" ht="14.5" x14ac:dyDescent="0.35">
      <c r="C14" s="215">
        <v>10</v>
      </c>
      <c r="D14" s="58" t="s">
        <v>93</v>
      </c>
      <c r="E14" s="58" t="s">
        <v>47</v>
      </c>
      <c r="F14" s="4">
        <v>2016</v>
      </c>
      <c r="G14" s="121">
        <v>306</v>
      </c>
      <c r="H14" s="93">
        <v>12</v>
      </c>
      <c r="I14" s="95">
        <v>2.5</v>
      </c>
      <c r="J14" s="132">
        <f>CEILING(100*I14/$I$4,1)*2</f>
        <v>84</v>
      </c>
      <c r="K14" s="67">
        <f>(IF(H14="",0,40))</f>
        <v>40</v>
      </c>
      <c r="L14" s="138">
        <f>IF(H14=1,60,IF(H14=2,40,IF(H14=3,20,0)))</f>
        <v>0</v>
      </c>
      <c r="M14" s="70">
        <f>J14+K14+L14</f>
        <v>124</v>
      </c>
      <c r="N14" s="231">
        <f>M14+G14</f>
        <v>430</v>
      </c>
    </row>
    <row r="15" spans="3:14" ht="14.5" x14ac:dyDescent="0.35">
      <c r="C15" s="215">
        <v>11</v>
      </c>
      <c r="D15" s="59" t="s">
        <v>170</v>
      </c>
      <c r="E15" s="58" t="s">
        <v>41</v>
      </c>
      <c r="F15" s="4">
        <v>2015</v>
      </c>
      <c r="G15" s="121">
        <v>313</v>
      </c>
      <c r="H15" s="93">
        <v>14</v>
      </c>
      <c r="I15" s="95">
        <v>2</v>
      </c>
      <c r="J15" s="132">
        <f>CEILING(100*I15/$I$4,1)*2</f>
        <v>68</v>
      </c>
      <c r="K15" s="67">
        <f>(IF(H15="",0,40))</f>
        <v>40</v>
      </c>
      <c r="L15" s="138">
        <f>IF(H15=1,60,IF(H15=2,40,IF(H15=3,20,0)))</f>
        <v>0</v>
      </c>
      <c r="M15" s="70">
        <f>J15+K15+L15</f>
        <v>108</v>
      </c>
      <c r="N15" s="231">
        <f>M15+G15</f>
        <v>421</v>
      </c>
    </row>
    <row r="16" spans="3:14" ht="14.5" x14ac:dyDescent="0.35">
      <c r="C16" s="215">
        <v>12</v>
      </c>
      <c r="D16" s="58" t="s">
        <v>187</v>
      </c>
      <c r="E16" s="59" t="s">
        <v>46</v>
      </c>
      <c r="F16" s="4">
        <v>2014</v>
      </c>
      <c r="G16" s="121">
        <v>252</v>
      </c>
      <c r="H16" s="93">
        <v>5</v>
      </c>
      <c r="I16" s="95">
        <v>3.5</v>
      </c>
      <c r="J16" s="132">
        <f>CEILING(100*I16/$I$4,1)*2</f>
        <v>118</v>
      </c>
      <c r="K16" s="67">
        <f>(IF(H16="",0,40))</f>
        <v>40</v>
      </c>
      <c r="L16" s="138">
        <f>IF(H16=1,60,IF(H16=2,40,IF(H16=3,20,0)))</f>
        <v>0</v>
      </c>
      <c r="M16" s="70">
        <f>J16+K16+L16</f>
        <v>158</v>
      </c>
      <c r="N16" s="231">
        <f>M16+G16</f>
        <v>410</v>
      </c>
    </row>
    <row r="17" spans="3:14" ht="14.5" x14ac:dyDescent="0.35">
      <c r="C17" s="215">
        <v>13</v>
      </c>
      <c r="D17" s="59" t="s">
        <v>172</v>
      </c>
      <c r="E17" s="59" t="s">
        <v>87</v>
      </c>
      <c r="F17" s="4">
        <v>2015</v>
      </c>
      <c r="G17" s="121">
        <v>233</v>
      </c>
      <c r="H17" s="93">
        <v>9</v>
      </c>
      <c r="I17" s="95">
        <v>3</v>
      </c>
      <c r="J17" s="132">
        <f>CEILING(100*I17/$I$4,1)*2</f>
        <v>100</v>
      </c>
      <c r="K17" s="67">
        <f>(IF(H17="",0,40))</f>
        <v>40</v>
      </c>
      <c r="L17" s="138">
        <f>IF(H17=1,60,IF(H17=2,40,IF(H17=3,20,0)))</f>
        <v>0</v>
      </c>
      <c r="M17" s="70">
        <f>J17+K17+L17</f>
        <v>140</v>
      </c>
      <c r="N17" s="231">
        <f>M17+G17</f>
        <v>373</v>
      </c>
    </row>
    <row r="18" spans="3:14" ht="14.5" x14ac:dyDescent="0.35">
      <c r="C18" s="215">
        <v>14</v>
      </c>
      <c r="D18" s="58" t="s">
        <v>66</v>
      </c>
      <c r="E18" s="58" t="s">
        <v>47</v>
      </c>
      <c r="F18" s="4">
        <v>2014</v>
      </c>
      <c r="G18" s="121">
        <v>233</v>
      </c>
      <c r="H18" s="93">
        <v>13</v>
      </c>
      <c r="I18" s="95">
        <v>2.5</v>
      </c>
      <c r="J18" s="132">
        <f>CEILING(100*I18/$I$4,1)*2</f>
        <v>84</v>
      </c>
      <c r="K18" s="67">
        <f>(IF(H18="",0,40))</f>
        <v>40</v>
      </c>
      <c r="L18" s="138">
        <f>IF(H18=1,60,IF(H18=2,40,IF(H18=3,20,0)))</f>
        <v>0</v>
      </c>
      <c r="M18" s="70">
        <f>J18+K18+L18</f>
        <v>124</v>
      </c>
      <c r="N18" s="231">
        <f>M18+G18</f>
        <v>357</v>
      </c>
    </row>
    <row r="19" spans="3:14" ht="14.5" x14ac:dyDescent="0.35">
      <c r="C19" s="215">
        <v>15</v>
      </c>
      <c r="D19" s="182" t="s">
        <v>43</v>
      </c>
      <c r="E19" s="58" t="s">
        <v>47</v>
      </c>
      <c r="F19" s="4">
        <v>2014</v>
      </c>
      <c r="G19" s="121">
        <v>355</v>
      </c>
      <c r="H19" s="93"/>
      <c r="I19" s="95"/>
      <c r="J19" s="132">
        <f>CEILING(100*I19/$I$4,1)*2</f>
        <v>0</v>
      </c>
      <c r="K19" s="67">
        <f>(IF(H19="",0,40))</f>
        <v>0</v>
      </c>
      <c r="L19" s="138">
        <f>IF(H19=1,60,IF(H19=2,40,IF(H19=3,20,0)))</f>
        <v>0</v>
      </c>
      <c r="M19" s="70">
        <f>J19+K19+L19</f>
        <v>0</v>
      </c>
      <c r="N19" s="231">
        <f>M19+G19</f>
        <v>355</v>
      </c>
    </row>
    <row r="20" spans="3:14" ht="14.5" x14ac:dyDescent="0.35">
      <c r="C20" s="215">
        <v>16</v>
      </c>
      <c r="D20" s="58" t="s">
        <v>96</v>
      </c>
      <c r="E20" s="59" t="s">
        <v>45</v>
      </c>
      <c r="F20" s="4">
        <v>2014</v>
      </c>
      <c r="G20" s="121">
        <v>348</v>
      </c>
      <c r="H20" s="93"/>
      <c r="I20" s="95"/>
      <c r="J20" s="132">
        <f>CEILING(100*I20/$I$4,1)*2</f>
        <v>0</v>
      </c>
      <c r="K20" s="67">
        <f>(IF(H20="",0,40))</f>
        <v>0</v>
      </c>
      <c r="L20" s="138">
        <f>IF(H20=1,60,IF(H20=2,40,IF(H20=3,20,0)))</f>
        <v>0</v>
      </c>
      <c r="M20" s="70">
        <f>J20+K20+L20</f>
        <v>0</v>
      </c>
      <c r="N20" s="231">
        <f>M20+G20</f>
        <v>348</v>
      </c>
    </row>
    <row r="21" spans="3:14" ht="14.5" x14ac:dyDescent="0.35">
      <c r="C21" s="215">
        <v>17</v>
      </c>
      <c r="D21" s="58" t="s">
        <v>65</v>
      </c>
      <c r="E21" s="58" t="s">
        <v>47</v>
      </c>
      <c r="F21" s="4">
        <v>2014</v>
      </c>
      <c r="G21" s="121">
        <v>253</v>
      </c>
      <c r="H21" s="93">
        <v>15</v>
      </c>
      <c r="I21" s="95">
        <v>1</v>
      </c>
      <c r="J21" s="132">
        <f>CEILING(100*I21/$I$4,1)*2</f>
        <v>34</v>
      </c>
      <c r="K21" s="67">
        <f>(IF(H21="",0,40))</f>
        <v>40</v>
      </c>
      <c r="L21" s="138">
        <f>IF(H21=1,60,IF(H21=2,40,IF(H21=3,20,0)))</f>
        <v>0</v>
      </c>
      <c r="M21" s="70">
        <f>J21+K21+L21</f>
        <v>74</v>
      </c>
      <c r="N21" s="231">
        <f>M21+G21</f>
        <v>327</v>
      </c>
    </row>
    <row r="22" spans="3:14" ht="14.5" x14ac:dyDescent="0.35">
      <c r="C22" s="215">
        <v>18</v>
      </c>
      <c r="D22" s="59" t="s">
        <v>61</v>
      </c>
      <c r="E22" s="58" t="s">
        <v>41</v>
      </c>
      <c r="F22" s="4">
        <v>2017</v>
      </c>
      <c r="G22" s="121">
        <v>306</v>
      </c>
      <c r="H22" s="119"/>
      <c r="I22" s="95"/>
      <c r="J22" s="132">
        <f>CEILING(100*I22/$I$4,1)*2</f>
        <v>0</v>
      </c>
      <c r="K22" s="67">
        <f>(IF(H22="",0,40))</f>
        <v>0</v>
      </c>
      <c r="L22" s="138">
        <f>IF(H22=1,60,IF(H22=2,40,IF(H22=3,20,0)))</f>
        <v>0</v>
      </c>
      <c r="M22" s="70">
        <f>J22+K22+L22</f>
        <v>0</v>
      </c>
      <c r="N22" s="231">
        <f>M22+G22</f>
        <v>306</v>
      </c>
    </row>
    <row r="23" spans="3:14" ht="14.5" x14ac:dyDescent="0.35">
      <c r="C23" s="234">
        <v>19</v>
      </c>
      <c r="D23" s="97" t="s">
        <v>56</v>
      </c>
      <c r="E23" s="97" t="s">
        <v>91</v>
      </c>
      <c r="F23" s="11">
        <v>2014</v>
      </c>
      <c r="G23" s="142">
        <v>306</v>
      </c>
      <c r="H23" s="140"/>
      <c r="I23" s="141"/>
      <c r="J23" s="132">
        <f>CEILING(100*I23/$I$4,1)*2</f>
        <v>0</v>
      </c>
      <c r="K23" s="138">
        <f>(IF(H23="",0,40))</f>
        <v>0</v>
      </c>
      <c r="L23" s="138">
        <f>IF(H23=1,60,IF(H23=2,40,IF(H23=3,20,0)))</f>
        <v>0</v>
      </c>
      <c r="M23" s="133">
        <f>J23+K23+L23</f>
        <v>0</v>
      </c>
      <c r="N23" s="230">
        <f>M23+G23</f>
        <v>306</v>
      </c>
    </row>
    <row r="24" spans="3:14" ht="14.5" x14ac:dyDescent="0.35">
      <c r="C24" s="235">
        <v>20</v>
      </c>
      <c r="D24" s="58" t="s">
        <v>67</v>
      </c>
      <c r="E24" s="59" t="s">
        <v>47</v>
      </c>
      <c r="F24" s="4">
        <v>2017</v>
      </c>
      <c r="G24" s="121">
        <v>241</v>
      </c>
      <c r="H24" s="93">
        <v>16</v>
      </c>
      <c r="I24" s="95">
        <v>0</v>
      </c>
      <c r="J24" s="144">
        <f>CEILING(100*I24/$I$4,1)*2</f>
        <v>0</v>
      </c>
      <c r="K24" s="67">
        <f>(IF(H24="",0,40))</f>
        <v>40</v>
      </c>
      <c r="L24" s="67">
        <f>IF(H24=1,60,IF(H24=2,40,IF(H24=3,20,0)))</f>
        <v>0</v>
      </c>
      <c r="M24" s="70">
        <f>J24+K24+L24</f>
        <v>40</v>
      </c>
      <c r="N24" s="236">
        <f>M24+G24</f>
        <v>281</v>
      </c>
    </row>
    <row r="25" spans="3:14" ht="15" thickBot="1" x14ac:dyDescent="0.4">
      <c r="C25" s="237">
        <v>21</v>
      </c>
      <c r="D25" s="203" t="s">
        <v>171</v>
      </c>
      <c r="E25" s="203" t="s">
        <v>91</v>
      </c>
      <c r="F25" s="21">
        <v>2015</v>
      </c>
      <c r="G25" s="238">
        <v>266</v>
      </c>
      <c r="H25" s="239"/>
      <c r="I25" s="134"/>
      <c r="J25" s="135">
        <f>CEILING(100*I25/$I$4,1)*2</f>
        <v>0</v>
      </c>
      <c r="K25" s="205">
        <f>(IF(H25="",0,40))</f>
        <v>0</v>
      </c>
      <c r="L25" s="205">
        <f>IF(H25=1,60,IF(H25=2,40,IF(H25=3,20,0)))</f>
        <v>0</v>
      </c>
      <c r="M25" s="136">
        <f>J25+K25+L25</f>
        <v>0</v>
      </c>
      <c r="N25" s="240">
        <f>M25+G25</f>
        <v>266</v>
      </c>
    </row>
    <row r="26" spans="3:14" x14ac:dyDescent="0.25"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164"/>
    </row>
  </sheetData>
  <sortState ref="D5:N25">
    <sortCondition descending="1" ref="N5:N25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R118"/>
  <sheetViews>
    <sheetView zoomScaleNormal="100" workbookViewId="0">
      <pane xSplit="15" ySplit="2" topLeftCell="AZ3" activePane="bottomRight" state="frozen"/>
      <selection pane="topRight" activeCell="P1" sqref="P1"/>
      <selection pane="bottomLeft" activeCell="A3" sqref="A3"/>
      <selection pane="bottomRight" activeCell="O3" sqref="O3:O16"/>
    </sheetView>
  </sheetViews>
  <sheetFormatPr defaultRowHeight="13" x14ac:dyDescent="0.3"/>
  <cols>
    <col min="1" max="1" width="4.7265625" style="40" customWidth="1"/>
    <col min="2" max="2" width="25.54296875" style="62" customWidth="1"/>
    <col min="3" max="3" width="19.7265625" style="62" customWidth="1"/>
    <col min="4" max="4" width="5.7265625" style="6" customWidth="1"/>
    <col min="5" max="5" width="5.26953125" style="6" customWidth="1"/>
    <col min="6" max="14" width="4.7265625" style="40" customWidth="1"/>
    <col min="15" max="15" width="5.7265625" style="56" customWidth="1"/>
    <col min="16" max="17" width="4.453125" style="40" customWidth="1"/>
    <col min="18" max="18" width="5.453125" style="40" customWidth="1"/>
    <col min="19" max="19" width="4.453125" style="40" customWidth="1"/>
    <col min="20" max="20" width="5.453125" style="40" customWidth="1"/>
    <col min="21" max="22" width="4.453125" style="40" customWidth="1"/>
    <col min="23" max="23" width="7.26953125" style="40" customWidth="1"/>
    <col min="24" max="24" width="6.453125" style="40" customWidth="1"/>
    <col min="25" max="25" width="5.453125" style="40" customWidth="1"/>
    <col min="26" max="26" width="4.453125" style="40" customWidth="1"/>
    <col min="27" max="27" width="5.453125" style="40" customWidth="1"/>
    <col min="28" max="30" width="4.453125" style="40" customWidth="1"/>
    <col min="31" max="31" width="5.453125" style="40" customWidth="1"/>
    <col min="32" max="32" width="4.453125" style="40" customWidth="1"/>
    <col min="33" max="33" width="5.453125" style="40" customWidth="1"/>
    <col min="34" max="36" width="4.453125" style="40" customWidth="1"/>
    <col min="37" max="37" width="5.453125" style="40" customWidth="1"/>
    <col min="38" max="38" width="4.453125" style="40" customWidth="1"/>
    <col min="39" max="39" width="5.453125" style="40" customWidth="1"/>
    <col min="40" max="42" width="4.453125" style="40" customWidth="1"/>
    <col min="43" max="43" width="5.453125" style="40" customWidth="1"/>
    <col min="44" max="44" width="4.453125" style="40" customWidth="1"/>
    <col min="45" max="45" width="5.453125" style="40" customWidth="1"/>
    <col min="46" max="48" width="4.453125" style="40" customWidth="1"/>
    <col min="49" max="49" width="5.453125" style="40" customWidth="1"/>
    <col min="50" max="50" width="4.453125" style="40" customWidth="1"/>
    <col min="51" max="51" width="5.453125" style="40" customWidth="1"/>
    <col min="52" max="54" width="4.453125" style="40" customWidth="1"/>
    <col min="55" max="55" width="5.453125" style="40" customWidth="1"/>
    <col min="56" max="56" width="4.453125" style="40" customWidth="1"/>
    <col min="57" max="57" width="5.453125" style="40" customWidth="1"/>
    <col min="58" max="58" width="4.453125" style="40" customWidth="1"/>
    <col min="59" max="59" width="4.90625" style="12" customWidth="1"/>
    <col min="60" max="60" width="3.81640625" customWidth="1"/>
    <col min="61" max="61" width="6.90625" customWidth="1"/>
    <col min="62" max="62" width="4.81640625" customWidth="1"/>
    <col min="63" max="63" width="6.1796875" customWidth="1"/>
    <col min="64" max="64" width="5.6328125" customWidth="1"/>
    <col min="65" max="65" width="3.6328125" customWidth="1"/>
    <col min="66" max="66" width="4.7265625" customWidth="1"/>
    <col min="68" max="68" width="5.1796875" customWidth="1"/>
  </cols>
  <sheetData>
    <row r="1" spans="1:70" ht="12.75" customHeight="1" x14ac:dyDescent="0.3">
      <c r="A1" s="34"/>
      <c r="B1" s="69" t="s">
        <v>37</v>
      </c>
      <c r="C1" s="60"/>
      <c r="D1" s="19"/>
      <c r="E1" s="19"/>
      <c r="F1" s="34"/>
      <c r="G1" s="34"/>
      <c r="H1" s="34"/>
      <c r="I1" s="34"/>
      <c r="J1" s="34"/>
      <c r="K1" s="34"/>
      <c r="L1" s="34"/>
      <c r="M1" s="34"/>
      <c r="N1" s="34"/>
      <c r="O1" s="54"/>
      <c r="P1" s="196" t="s">
        <v>21</v>
      </c>
      <c r="Q1" s="197"/>
      <c r="R1" s="197"/>
      <c r="S1" s="197"/>
      <c r="T1" s="197"/>
      <c r="U1" s="198"/>
      <c r="V1" s="196" t="s">
        <v>27</v>
      </c>
      <c r="W1" s="197"/>
      <c r="X1" s="197"/>
      <c r="Y1" s="197"/>
      <c r="Z1" s="197"/>
      <c r="AA1" s="197"/>
      <c r="AB1" s="198"/>
      <c r="AC1" s="196" t="s">
        <v>18</v>
      </c>
      <c r="AD1" s="197"/>
      <c r="AE1" s="197"/>
      <c r="AF1" s="197"/>
      <c r="AG1" s="197"/>
      <c r="AH1" s="198"/>
      <c r="AI1" s="196" t="s">
        <v>19</v>
      </c>
      <c r="AJ1" s="197"/>
      <c r="AK1" s="197"/>
      <c r="AL1" s="197"/>
      <c r="AM1" s="197"/>
      <c r="AN1" s="198"/>
      <c r="AO1" s="196" t="s">
        <v>20</v>
      </c>
      <c r="AP1" s="197"/>
      <c r="AQ1" s="197"/>
      <c r="AR1" s="197"/>
      <c r="AS1" s="197"/>
      <c r="AT1" s="198"/>
      <c r="AU1" s="196" t="s">
        <v>22</v>
      </c>
      <c r="AV1" s="197"/>
      <c r="AW1" s="197"/>
      <c r="AX1" s="197"/>
      <c r="AY1" s="197"/>
      <c r="AZ1" s="198"/>
      <c r="BA1" s="196" t="s">
        <v>23</v>
      </c>
      <c r="BB1" s="197"/>
      <c r="BC1" s="197"/>
      <c r="BD1" s="197"/>
      <c r="BE1" s="197"/>
      <c r="BF1" s="198"/>
      <c r="BG1" s="196" t="s">
        <v>29</v>
      </c>
      <c r="BH1" s="197"/>
      <c r="BI1" s="197"/>
      <c r="BJ1" s="197"/>
      <c r="BK1" s="197"/>
      <c r="BL1" s="198"/>
      <c r="BM1" s="196" t="s">
        <v>32</v>
      </c>
      <c r="BN1" s="197"/>
      <c r="BO1" s="197"/>
      <c r="BP1" s="197"/>
      <c r="BQ1" s="197"/>
      <c r="BR1" s="198"/>
    </row>
    <row r="2" spans="1:70" ht="12.75" customHeight="1" thickBot="1" x14ac:dyDescent="0.3">
      <c r="A2" s="49" t="s">
        <v>0</v>
      </c>
      <c r="B2" s="57" t="s">
        <v>1</v>
      </c>
      <c r="C2" s="57" t="s">
        <v>2</v>
      </c>
      <c r="D2" s="21" t="s">
        <v>17</v>
      </c>
      <c r="E2" s="21" t="s">
        <v>16</v>
      </c>
      <c r="F2" s="27" t="s">
        <v>3</v>
      </c>
      <c r="G2" s="27" t="s">
        <v>4</v>
      </c>
      <c r="H2" s="27" t="s">
        <v>5</v>
      </c>
      <c r="I2" s="27" t="s">
        <v>6</v>
      </c>
      <c r="J2" s="27" t="s">
        <v>7</v>
      </c>
      <c r="K2" s="27" t="s">
        <v>8</v>
      </c>
      <c r="L2" s="27" t="s">
        <v>15</v>
      </c>
      <c r="M2" s="27" t="s">
        <v>30</v>
      </c>
      <c r="N2" s="118" t="s">
        <v>33</v>
      </c>
      <c r="O2" s="28" t="s">
        <v>9</v>
      </c>
      <c r="P2" s="29" t="s">
        <v>10</v>
      </c>
      <c r="Q2" s="29">
        <v>6</v>
      </c>
      <c r="R2" s="29" t="s">
        <v>11</v>
      </c>
      <c r="S2" s="29" t="s">
        <v>12</v>
      </c>
      <c r="T2" s="29" t="s">
        <v>13</v>
      </c>
      <c r="U2" s="30" t="s">
        <v>14</v>
      </c>
      <c r="V2" s="29" t="s">
        <v>10</v>
      </c>
      <c r="W2" s="29" t="s">
        <v>24</v>
      </c>
      <c r="X2" s="29" t="s">
        <v>25</v>
      </c>
      <c r="Y2" s="29" t="s">
        <v>11</v>
      </c>
      <c r="Z2" s="29" t="s">
        <v>12</v>
      </c>
      <c r="AA2" s="29" t="s">
        <v>13</v>
      </c>
      <c r="AB2" s="30" t="s">
        <v>14</v>
      </c>
      <c r="AC2" s="29" t="s">
        <v>10</v>
      </c>
      <c r="AD2" s="29">
        <v>8</v>
      </c>
      <c r="AE2" s="29" t="s">
        <v>11</v>
      </c>
      <c r="AF2" s="29" t="s">
        <v>12</v>
      </c>
      <c r="AG2" s="29" t="s">
        <v>13</v>
      </c>
      <c r="AH2" s="30" t="s">
        <v>14</v>
      </c>
      <c r="AI2" s="29" t="s">
        <v>10</v>
      </c>
      <c r="AJ2" s="29">
        <v>8</v>
      </c>
      <c r="AK2" s="29" t="s">
        <v>11</v>
      </c>
      <c r="AL2" s="29" t="s">
        <v>12</v>
      </c>
      <c r="AM2" s="29" t="s">
        <v>13</v>
      </c>
      <c r="AN2" s="30" t="s">
        <v>14</v>
      </c>
      <c r="AO2" s="29" t="s">
        <v>10</v>
      </c>
      <c r="AP2" s="29">
        <v>7</v>
      </c>
      <c r="AQ2" s="29" t="s">
        <v>11</v>
      </c>
      <c r="AR2" s="29" t="s">
        <v>12</v>
      </c>
      <c r="AS2" s="29" t="s">
        <v>13</v>
      </c>
      <c r="AT2" s="30" t="s">
        <v>14</v>
      </c>
      <c r="AU2" s="31" t="s">
        <v>10</v>
      </c>
      <c r="AV2" s="112">
        <v>8</v>
      </c>
      <c r="AW2" s="29" t="s">
        <v>11</v>
      </c>
      <c r="AX2" s="29" t="s">
        <v>12</v>
      </c>
      <c r="AY2" s="29" t="s">
        <v>13</v>
      </c>
      <c r="AZ2" s="114" t="s">
        <v>14</v>
      </c>
      <c r="BA2" s="29" t="s">
        <v>10</v>
      </c>
      <c r="BB2" s="112">
        <v>7</v>
      </c>
      <c r="BC2" s="29" t="s">
        <v>11</v>
      </c>
      <c r="BD2" s="112" t="s">
        <v>12</v>
      </c>
      <c r="BE2" s="29" t="s">
        <v>13</v>
      </c>
      <c r="BF2" s="114" t="s">
        <v>14</v>
      </c>
      <c r="BG2" s="29" t="s">
        <v>10</v>
      </c>
      <c r="BH2" s="29">
        <v>11</v>
      </c>
      <c r="BI2" s="29" t="s">
        <v>11</v>
      </c>
      <c r="BJ2" s="112" t="s">
        <v>12</v>
      </c>
      <c r="BK2" s="29" t="s">
        <v>13</v>
      </c>
      <c r="BL2" s="114" t="s">
        <v>14</v>
      </c>
      <c r="BM2" s="29" t="s">
        <v>10</v>
      </c>
      <c r="BN2" s="112">
        <v>7</v>
      </c>
      <c r="BO2" s="29" t="s">
        <v>11</v>
      </c>
      <c r="BP2" s="29" t="s">
        <v>12</v>
      </c>
      <c r="BQ2" s="29" t="s">
        <v>13</v>
      </c>
      <c r="BR2" s="114" t="s">
        <v>14</v>
      </c>
    </row>
    <row r="3" spans="1:70" s="1" customFormat="1" ht="12.75" customHeight="1" x14ac:dyDescent="0.3">
      <c r="A3" s="32">
        <v>1</v>
      </c>
      <c r="B3" s="77" t="s">
        <v>94</v>
      </c>
      <c r="C3" s="77" t="s">
        <v>41</v>
      </c>
      <c r="D3" s="10">
        <v>2013</v>
      </c>
      <c r="E3" s="10">
        <f t="shared" ref="E3:E41" si="0">(+S3+Z3+AR3+AF3+AL3+BD3+AX3+BJ3+BP3)/20</f>
        <v>6</v>
      </c>
      <c r="F3" s="91">
        <f t="shared" ref="F3:F41" si="1">U3</f>
        <v>142</v>
      </c>
      <c r="G3" s="91">
        <f t="shared" ref="G3:G41" si="2">AB3</f>
        <v>93</v>
      </c>
      <c r="H3" s="91">
        <f t="shared" ref="H3:H41" si="3">AH3</f>
        <v>77</v>
      </c>
      <c r="I3" s="91" t="str">
        <f t="shared" ref="I3:I41" si="4">AN3</f>
        <v/>
      </c>
      <c r="J3" s="91">
        <f t="shared" ref="J3:J41" si="5">AT3</f>
        <v>119</v>
      </c>
      <c r="K3" s="91" t="str">
        <f t="shared" ref="K3:K41" si="6">AZ3</f>
        <v/>
      </c>
      <c r="L3" s="91">
        <f t="shared" ref="L3:L41" si="7">BF3</f>
        <v>143</v>
      </c>
      <c r="M3" s="91">
        <f t="shared" ref="M3:M41" si="8">BL3</f>
        <v>143</v>
      </c>
      <c r="N3" s="90" t="str">
        <f t="shared" ref="N3:N28" si="9">BR3</f>
        <v/>
      </c>
      <c r="O3" s="33">
        <f>IF(E3&lt;4,SUM(F3:N3),SUMPRODUCT(LARGE(F3:N3,{1;2;3;4})))</f>
        <v>547</v>
      </c>
      <c r="P3" s="103">
        <v>1</v>
      </c>
      <c r="Q3" s="104">
        <v>5.5</v>
      </c>
      <c r="R3" s="19">
        <f t="shared" ref="R3:R41" si="10">CEILING(100*Q3/$Q$2,1)</f>
        <v>92</v>
      </c>
      <c r="S3" s="19">
        <f t="shared" ref="S3:S41" si="11">IF(P3="",0,20)</f>
        <v>20</v>
      </c>
      <c r="T3" s="34">
        <f t="shared" ref="T3:T41" si="12">IF(P3=1,30,IF(P3=2,20,IF(P3=3,10,0)))</f>
        <v>30</v>
      </c>
      <c r="U3" s="35">
        <f t="shared" ref="U3:U41" si="13">IF(P3="","",R3+S3+T3)</f>
        <v>142</v>
      </c>
      <c r="V3" s="104">
        <v>4</v>
      </c>
      <c r="W3" s="7">
        <v>8</v>
      </c>
      <c r="X3" s="7">
        <v>11</v>
      </c>
      <c r="Y3" s="6">
        <f t="shared" ref="Y3:Y38" si="14">IF(X3=0,"",CEILING(100*W3/X3,1))</f>
        <v>73</v>
      </c>
      <c r="Z3" s="6">
        <f t="shared" ref="Z3:Z41" si="15">IF(V3="",0,20)</f>
        <v>20</v>
      </c>
      <c r="AA3" s="19">
        <f t="shared" ref="AA3:AA41" si="16">IF(V3=1,30,IF(V3=2,20,IF(V3=3,10,0)))</f>
        <v>0</v>
      </c>
      <c r="AB3" s="168">
        <f t="shared" ref="AB3:AB41" si="17">IF(V3="","",Y3+Z3+AA3)</f>
        <v>93</v>
      </c>
      <c r="AC3" s="104">
        <v>19</v>
      </c>
      <c r="AD3" s="19">
        <v>4.5</v>
      </c>
      <c r="AE3" s="19">
        <f t="shared" ref="AE3:AE41" si="18">CEILING(100*AD3/$AD$2,1)</f>
        <v>57</v>
      </c>
      <c r="AF3" s="19">
        <f t="shared" ref="AF3:AF41" si="19">IF(AC3="",0,20)</f>
        <v>20</v>
      </c>
      <c r="AG3" s="19">
        <f t="shared" ref="AG3:AG41" si="20">IF(AC3=1,30,IF(AC3=2,20,IF(AC3=3,10,0)))</f>
        <v>0</v>
      </c>
      <c r="AH3" s="168">
        <f t="shared" ref="AH3:AH41" si="21">IF(AC3="","",AE3+AF3+AG3)</f>
        <v>77</v>
      </c>
      <c r="AI3" s="104"/>
      <c r="AJ3" s="19"/>
      <c r="AK3" s="7">
        <f t="shared" ref="AK3:AK41" si="22">CEILING(100*AJ3/$AJ$2,1)</f>
        <v>0</v>
      </c>
      <c r="AL3" s="7">
        <f t="shared" ref="AL3:AL41" si="23">IF(AI3="",0,20)</f>
        <v>0</v>
      </c>
      <c r="AM3" s="19">
        <f t="shared" ref="AM3:AM41" si="24">IF(AI3=1,30,IF(AI3=2,20,IF(AI3=3,10,0)))</f>
        <v>0</v>
      </c>
      <c r="AN3" s="168" t="str">
        <f t="shared" ref="AN3:AN41" si="25">IF(AI3="","",AK3+AL3+AM3)</f>
        <v/>
      </c>
      <c r="AO3" s="104">
        <v>2</v>
      </c>
      <c r="AP3" s="7">
        <v>5.5</v>
      </c>
      <c r="AQ3" s="19">
        <f t="shared" ref="AQ3:AQ41" si="26">CEILING(100*AP3/$AP$2,1)</f>
        <v>79</v>
      </c>
      <c r="AR3" s="19">
        <f t="shared" ref="AR3:AR41" si="27">IF(AO3="",0,20)</f>
        <v>20</v>
      </c>
      <c r="AS3" s="19">
        <f t="shared" ref="AS3:AS41" si="28">IF(AO3=1,30,IF(AO3=2,20,IF(AO3=3,10,0)))</f>
        <v>20</v>
      </c>
      <c r="AT3" s="168">
        <f t="shared" ref="AT3:AT41" si="29">IF(AO3="","",AQ3+AR3+AS3)</f>
        <v>119</v>
      </c>
      <c r="AU3" s="103"/>
      <c r="AV3" s="19"/>
      <c r="AW3" s="104">
        <f t="shared" ref="AW3:AW41" si="30">CEILING(100*AV3/$AV$2,1)</f>
        <v>0</v>
      </c>
      <c r="AX3" s="104">
        <f t="shared" ref="AX3:AX41" si="31">IF(AU3="",0,20)</f>
        <v>0</v>
      </c>
      <c r="AY3" s="104">
        <f t="shared" ref="AY3:AY41" si="32">IF(AU3=1,30,IF(AU3=2,20,IF(AU3=3,10,0)))</f>
        <v>0</v>
      </c>
      <c r="AZ3" s="41" t="str">
        <f t="shared" ref="AZ3:AZ41" si="33">IF(AU3="","",AW3+AX3+AY3)</f>
        <v/>
      </c>
      <c r="BA3" s="37">
        <v>1</v>
      </c>
      <c r="BB3" s="34">
        <v>6.5</v>
      </c>
      <c r="BC3" s="104">
        <f t="shared" ref="BC3:BC41" si="34">CEILING(100*BB3/$BB$2,1)</f>
        <v>93</v>
      </c>
      <c r="BD3" s="104">
        <f t="shared" ref="BD3:BD41" si="35">IF(BA3="",0,20)</f>
        <v>20</v>
      </c>
      <c r="BE3" s="104">
        <f t="shared" ref="BE3:BE41" si="36">IF(BA3=1,30,IF(BA3=2,20,IF(BA3=3,10,0)))</f>
        <v>30</v>
      </c>
      <c r="BF3" s="41">
        <f t="shared" ref="BF3:BF41" si="37">IF(BA3="","",BC3+BD3+BE3)</f>
        <v>143</v>
      </c>
      <c r="BG3" s="104">
        <v>1</v>
      </c>
      <c r="BH3" s="19">
        <v>6.5</v>
      </c>
      <c r="BI3" s="104">
        <f>CEILING(100*BH3/7,1)</f>
        <v>93</v>
      </c>
      <c r="BJ3" s="104">
        <f t="shared" ref="BJ3:BJ41" si="38">IF(BG3="",0,20)</f>
        <v>20</v>
      </c>
      <c r="BK3" s="104">
        <f t="shared" ref="BK3:BK41" si="39">IF(BG3=1,30,IF(BG3=2,20,IF(BG3=3,10,0)))</f>
        <v>30</v>
      </c>
      <c r="BL3" s="105">
        <f t="shared" ref="BL3:BL41" si="40">IF(BG3="","",BI3+BJ3+BK3)</f>
        <v>143</v>
      </c>
      <c r="BM3" s="19"/>
      <c r="BN3" s="19"/>
      <c r="BO3" s="104">
        <f t="shared" ref="BO3:BO41" si="41">CEILING(100*BN3/$BN$2,1)</f>
        <v>0</v>
      </c>
      <c r="BP3" s="104">
        <f t="shared" ref="BP3:BP41" si="42">IF(BM3="",0,20)</f>
        <v>0</v>
      </c>
      <c r="BQ3" s="104">
        <f t="shared" ref="BQ3:BQ41" si="43">IF(BM3=1,30,IF(BM3=2,20,IF(BM3=3,10,0)))</f>
        <v>0</v>
      </c>
      <c r="BR3" s="105" t="str">
        <f t="shared" ref="BR3:BR41" si="44">IF(BM3="","",BO3+BP3+BQ3)</f>
        <v/>
      </c>
    </row>
    <row r="4" spans="1:70" s="1" customFormat="1" ht="12.75" customHeight="1" x14ac:dyDescent="0.3">
      <c r="A4" s="39">
        <v>2</v>
      </c>
      <c r="B4" s="59" t="s">
        <v>132</v>
      </c>
      <c r="C4" s="65" t="s">
        <v>41</v>
      </c>
      <c r="D4" s="66">
        <v>2013</v>
      </c>
      <c r="E4" s="10">
        <f t="shared" si="0"/>
        <v>5</v>
      </c>
      <c r="F4" s="91">
        <f t="shared" si="1"/>
        <v>87</v>
      </c>
      <c r="G4" s="91">
        <f t="shared" si="2"/>
        <v>89</v>
      </c>
      <c r="H4" s="91">
        <f t="shared" si="3"/>
        <v>95</v>
      </c>
      <c r="I4" s="91">
        <f t="shared" si="4"/>
        <v>138</v>
      </c>
      <c r="J4" s="91">
        <f t="shared" si="5"/>
        <v>85</v>
      </c>
      <c r="K4" s="91" t="str">
        <f t="shared" si="6"/>
        <v/>
      </c>
      <c r="L4" s="91" t="str">
        <f t="shared" si="7"/>
        <v/>
      </c>
      <c r="M4" s="91" t="str">
        <f t="shared" si="8"/>
        <v/>
      </c>
      <c r="N4" s="90" t="str">
        <f t="shared" si="9"/>
        <v/>
      </c>
      <c r="O4" s="33">
        <f>IF(E4&lt;4,SUM(F4:N4),SUMPRODUCT(LARGE(F4:N4,{1;2;3;4})))</f>
        <v>409</v>
      </c>
      <c r="P4" s="103">
        <v>7</v>
      </c>
      <c r="Q4" s="19">
        <v>4</v>
      </c>
      <c r="R4" s="19">
        <f t="shared" si="10"/>
        <v>67</v>
      </c>
      <c r="S4" s="19">
        <f t="shared" si="11"/>
        <v>20</v>
      </c>
      <c r="T4" s="34">
        <f t="shared" si="12"/>
        <v>0</v>
      </c>
      <c r="U4" s="35">
        <f t="shared" si="13"/>
        <v>87</v>
      </c>
      <c r="V4" s="104">
        <v>6</v>
      </c>
      <c r="W4" s="7">
        <v>7.5</v>
      </c>
      <c r="X4" s="7">
        <v>11</v>
      </c>
      <c r="Y4" s="6">
        <f t="shared" si="14"/>
        <v>69</v>
      </c>
      <c r="Z4" s="6">
        <f t="shared" si="15"/>
        <v>20</v>
      </c>
      <c r="AA4" s="19">
        <f t="shared" si="16"/>
        <v>0</v>
      </c>
      <c r="AB4" s="168">
        <f t="shared" si="17"/>
        <v>89</v>
      </c>
      <c r="AC4" s="104">
        <v>4</v>
      </c>
      <c r="AD4" s="19">
        <v>6</v>
      </c>
      <c r="AE4" s="19">
        <f t="shared" si="18"/>
        <v>75</v>
      </c>
      <c r="AF4" s="19">
        <f t="shared" si="19"/>
        <v>20</v>
      </c>
      <c r="AG4" s="19">
        <f t="shared" si="20"/>
        <v>0</v>
      </c>
      <c r="AH4" s="168">
        <f t="shared" si="21"/>
        <v>95</v>
      </c>
      <c r="AI4" s="104">
        <v>1</v>
      </c>
      <c r="AJ4" s="19">
        <v>7</v>
      </c>
      <c r="AK4" s="7">
        <f t="shared" si="22"/>
        <v>88</v>
      </c>
      <c r="AL4" s="7">
        <f t="shared" si="23"/>
        <v>20</v>
      </c>
      <c r="AM4" s="19">
        <f t="shared" si="24"/>
        <v>30</v>
      </c>
      <c r="AN4" s="168">
        <f t="shared" si="25"/>
        <v>138</v>
      </c>
      <c r="AO4" s="104">
        <v>4</v>
      </c>
      <c r="AP4" s="7">
        <v>4.5</v>
      </c>
      <c r="AQ4" s="104">
        <f t="shared" si="26"/>
        <v>65</v>
      </c>
      <c r="AR4" s="19">
        <f t="shared" si="27"/>
        <v>20</v>
      </c>
      <c r="AS4" s="19">
        <f t="shared" si="28"/>
        <v>0</v>
      </c>
      <c r="AT4" s="168">
        <f t="shared" si="29"/>
        <v>85</v>
      </c>
      <c r="AU4" s="103"/>
      <c r="AV4" s="19"/>
      <c r="AW4" s="104">
        <f t="shared" si="30"/>
        <v>0</v>
      </c>
      <c r="AX4" s="104">
        <f t="shared" si="31"/>
        <v>0</v>
      </c>
      <c r="AY4" s="104">
        <f t="shared" si="32"/>
        <v>0</v>
      </c>
      <c r="AZ4" s="41" t="str">
        <f t="shared" si="33"/>
        <v/>
      </c>
      <c r="BA4" s="37"/>
      <c r="BB4" s="34"/>
      <c r="BC4" s="104">
        <f t="shared" si="34"/>
        <v>0</v>
      </c>
      <c r="BD4" s="104">
        <f t="shared" si="35"/>
        <v>0</v>
      </c>
      <c r="BE4" s="104">
        <f t="shared" si="36"/>
        <v>0</v>
      </c>
      <c r="BF4" s="41" t="str">
        <f t="shared" si="37"/>
        <v/>
      </c>
      <c r="BG4" s="104"/>
      <c r="BH4" s="19"/>
      <c r="BI4" s="104">
        <f t="shared" ref="BI4:BI41" si="45">CEILING(100*BH4/$BH$2,1)</f>
        <v>0</v>
      </c>
      <c r="BJ4" s="104">
        <f t="shared" si="38"/>
        <v>0</v>
      </c>
      <c r="BK4" s="104">
        <f t="shared" si="39"/>
        <v>0</v>
      </c>
      <c r="BL4" s="105" t="str">
        <f t="shared" si="40"/>
        <v/>
      </c>
      <c r="BM4" s="104"/>
      <c r="BN4" s="19"/>
      <c r="BO4" s="104">
        <f t="shared" si="41"/>
        <v>0</v>
      </c>
      <c r="BP4" s="104">
        <f t="shared" si="42"/>
        <v>0</v>
      </c>
      <c r="BQ4" s="104">
        <f t="shared" si="43"/>
        <v>0</v>
      </c>
      <c r="BR4" s="105" t="str">
        <f t="shared" si="44"/>
        <v/>
      </c>
    </row>
    <row r="5" spans="1:70" s="1" customFormat="1" ht="12.75" customHeight="1" x14ac:dyDescent="0.3">
      <c r="A5" s="39">
        <v>3</v>
      </c>
      <c r="B5" s="58" t="s">
        <v>97</v>
      </c>
      <c r="C5" s="59" t="s">
        <v>47</v>
      </c>
      <c r="D5" s="4">
        <v>2012</v>
      </c>
      <c r="E5" s="10">
        <f t="shared" si="0"/>
        <v>6</v>
      </c>
      <c r="F5" s="91">
        <f t="shared" si="1"/>
        <v>95</v>
      </c>
      <c r="G5" s="91">
        <f t="shared" si="2"/>
        <v>89</v>
      </c>
      <c r="H5" s="91">
        <f t="shared" si="3"/>
        <v>70</v>
      </c>
      <c r="I5" s="91" t="str">
        <f t="shared" si="4"/>
        <v/>
      </c>
      <c r="J5" s="91">
        <f t="shared" si="5"/>
        <v>102</v>
      </c>
      <c r="K5" s="91" t="str">
        <f t="shared" si="6"/>
        <v/>
      </c>
      <c r="L5" s="91" t="str">
        <f t="shared" si="7"/>
        <v/>
      </c>
      <c r="M5" s="91">
        <f t="shared" si="8"/>
        <v>80</v>
      </c>
      <c r="N5" s="90">
        <f t="shared" si="9"/>
        <v>78</v>
      </c>
      <c r="O5" s="33">
        <f>IF(E5&lt;4,SUM(F5:N5),SUMPRODUCT(LARGE(F5:N5,{1;2;3;4})))</f>
        <v>366</v>
      </c>
      <c r="P5" s="172">
        <v>4</v>
      </c>
      <c r="Q5" s="173">
        <v>4.5</v>
      </c>
      <c r="R5" s="104">
        <f t="shared" si="10"/>
        <v>75</v>
      </c>
      <c r="S5" s="104">
        <f t="shared" si="11"/>
        <v>20</v>
      </c>
      <c r="T5" s="37">
        <f t="shared" si="12"/>
        <v>0</v>
      </c>
      <c r="U5" s="41">
        <f t="shared" si="13"/>
        <v>95</v>
      </c>
      <c r="V5" s="104">
        <v>7</v>
      </c>
      <c r="W5" s="7">
        <v>5.5</v>
      </c>
      <c r="X5" s="7">
        <v>8</v>
      </c>
      <c r="Y5" s="6">
        <f t="shared" si="14"/>
        <v>69</v>
      </c>
      <c r="Z5" s="6">
        <f t="shared" si="15"/>
        <v>20</v>
      </c>
      <c r="AA5" s="104">
        <f t="shared" si="16"/>
        <v>0</v>
      </c>
      <c r="AB5" s="105">
        <f t="shared" si="17"/>
        <v>89</v>
      </c>
      <c r="AC5" s="104">
        <v>96</v>
      </c>
      <c r="AD5" s="104">
        <v>4</v>
      </c>
      <c r="AE5" s="104">
        <f t="shared" si="18"/>
        <v>50</v>
      </c>
      <c r="AF5" s="104">
        <f t="shared" si="19"/>
        <v>20</v>
      </c>
      <c r="AG5" s="104">
        <f t="shared" si="20"/>
        <v>0</v>
      </c>
      <c r="AH5" s="105">
        <f t="shared" si="21"/>
        <v>70</v>
      </c>
      <c r="AI5" s="104"/>
      <c r="AJ5" s="104"/>
      <c r="AK5" s="7">
        <f t="shared" si="22"/>
        <v>0</v>
      </c>
      <c r="AL5" s="7">
        <f t="shared" si="23"/>
        <v>0</v>
      </c>
      <c r="AM5" s="104">
        <f t="shared" si="24"/>
        <v>0</v>
      </c>
      <c r="AN5" s="105" t="str">
        <f t="shared" si="25"/>
        <v/>
      </c>
      <c r="AO5" s="104">
        <v>3</v>
      </c>
      <c r="AP5" s="7">
        <v>5</v>
      </c>
      <c r="AQ5" s="104">
        <f t="shared" si="26"/>
        <v>72</v>
      </c>
      <c r="AR5" s="104">
        <f t="shared" si="27"/>
        <v>20</v>
      </c>
      <c r="AS5" s="104">
        <f t="shared" si="28"/>
        <v>10</v>
      </c>
      <c r="AT5" s="105">
        <f t="shared" si="29"/>
        <v>102</v>
      </c>
      <c r="AU5" s="106"/>
      <c r="AV5" s="104"/>
      <c r="AW5" s="104">
        <f t="shared" si="30"/>
        <v>0</v>
      </c>
      <c r="AX5" s="104">
        <f t="shared" si="31"/>
        <v>0</v>
      </c>
      <c r="AY5" s="104">
        <f t="shared" si="32"/>
        <v>0</v>
      </c>
      <c r="AZ5" s="41" t="str">
        <f t="shared" si="33"/>
        <v/>
      </c>
      <c r="BA5" s="37"/>
      <c r="BB5" s="37"/>
      <c r="BC5" s="104">
        <f t="shared" si="34"/>
        <v>0</v>
      </c>
      <c r="BD5" s="104">
        <f t="shared" si="35"/>
        <v>0</v>
      </c>
      <c r="BE5" s="104">
        <f t="shared" si="36"/>
        <v>0</v>
      </c>
      <c r="BF5" s="41" t="str">
        <f t="shared" si="37"/>
        <v/>
      </c>
      <c r="BG5" s="104">
        <v>3</v>
      </c>
      <c r="BH5" s="104">
        <v>5.5</v>
      </c>
      <c r="BI5" s="104">
        <f t="shared" si="45"/>
        <v>50</v>
      </c>
      <c r="BJ5" s="104">
        <f t="shared" si="38"/>
        <v>20</v>
      </c>
      <c r="BK5" s="104">
        <f t="shared" si="39"/>
        <v>10</v>
      </c>
      <c r="BL5" s="105">
        <f t="shared" si="40"/>
        <v>80</v>
      </c>
      <c r="BM5" s="104">
        <v>10</v>
      </c>
      <c r="BN5" s="19">
        <v>4</v>
      </c>
      <c r="BO5" s="104">
        <f t="shared" si="41"/>
        <v>58</v>
      </c>
      <c r="BP5" s="104">
        <f t="shared" si="42"/>
        <v>20</v>
      </c>
      <c r="BQ5" s="104">
        <f t="shared" si="43"/>
        <v>0</v>
      </c>
      <c r="BR5" s="105">
        <f t="shared" si="44"/>
        <v>78</v>
      </c>
    </row>
    <row r="6" spans="1:70" s="1" customFormat="1" ht="12.75" customHeight="1" x14ac:dyDescent="0.3">
      <c r="A6" s="39">
        <v>4</v>
      </c>
      <c r="B6" s="64" t="s">
        <v>101</v>
      </c>
      <c r="C6" s="65" t="s">
        <v>41</v>
      </c>
      <c r="D6" s="67">
        <v>2012</v>
      </c>
      <c r="E6" s="10">
        <f t="shared" si="0"/>
        <v>7</v>
      </c>
      <c r="F6" s="91">
        <f t="shared" si="1"/>
        <v>70</v>
      </c>
      <c r="G6" s="91">
        <f t="shared" si="2"/>
        <v>77</v>
      </c>
      <c r="H6" s="91">
        <f t="shared" si="3"/>
        <v>33</v>
      </c>
      <c r="I6" s="91">
        <f t="shared" si="4"/>
        <v>83</v>
      </c>
      <c r="J6" s="91">
        <f t="shared" si="5"/>
        <v>78</v>
      </c>
      <c r="K6" s="91" t="str">
        <f t="shared" si="6"/>
        <v/>
      </c>
      <c r="L6" s="91">
        <f t="shared" si="7"/>
        <v>119</v>
      </c>
      <c r="M6" s="91" t="str">
        <f t="shared" si="8"/>
        <v/>
      </c>
      <c r="N6" s="90">
        <f t="shared" si="9"/>
        <v>70</v>
      </c>
      <c r="O6" s="33">
        <f>IF(E6&lt;4,SUM(F6:N6),SUMPRODUCT(LARGE(F6:N6,{1;2;3;4})))</f>
        <v>357</v>
      </c>
      <c r="P6" s="103">
        <v>11</v>
      </c>
      <c r="Q6" s="104">
        <v>3</v>
      </c>
      <c r="R6" s="19">
        <f t="shared" si="10"/>
        <v>50</v>
      </c>
      <c r="S6" s="19">
        <f t="shared" si="11"/>
        <v>20</v>
      </c>
      <c r="T6" s="34">
        <f t="shared" si="12"/>
        <v>0</v>
      </c>
      <c r="U6" s="35">
        <f t="shared" si="13"/>
        <v>70</v>
      </c>
      <c r="V6" s="104">
        <v>16</v>
      </c>
      <c r="W6" s="104">
        <v>4.5</v>
      </c>
      <c r="X6" s="104">
        <v>8</v>
      </c>
      <c r="Y6" s="104">
        <f t="shared" si="14"/>
        <v>57</v>
      </c>
      <c r="Z6" s="104">
        <f t="shared" si="15"/>
        <v>20</v>
      </c>
      <c r="AA6" s="19">
        <f t="shared" si="16"/>
        <v>0</v>
      </c>
      <c r="AB6" s="168">
        <f t="shared" si="17"/>
        <v>77</v>
      </c>
      <c r="AC6" s="104">
        <v>62</v>
      </c>
      <c r="AD6" s="19">
        <v>1</v>
      </c>
      <c r="AE6" s="19">
        <f t="shared" si="18"/>
        <v>13</v>
      </c>
      <c r="AF6" s="19">
        <f t="shared" si="19"/>
        <v>20</v>
      </c>
      <c r="AG6" s="19">
        <f t="shared" si="20"/>
        <v>0</v>
      </c>
      <c r="AH6" s="168">
        <f t="shared" si="21"/>
        <v>33</v>
      </c>
      <c r="AI6" s="104">
        <v>6</v>
      </c>
      <c r="AJ6" s="19">
        <v>5</v>
      </c>
      <c r="AK6" s="104">
        <f t="shared" si="22"/>
        <v>63</v>
      </c>
      <c r="AL6" s="104">
        <f t="shared" si="23"/>
        <v>20</v>
      </c>
      <c r="AM6" s="19">
        <f t="shared" si="24"/>
        <v>0</v>
      </c>
      <c r="AN6" s="168">
        <f t="shared" si="25"/>
        <v>83</v>
      </c>
      <c r="AO6" s="104">
        <v>8</v>
      </c>
      <c r="AP6" s="104">
        <v>4</v>
      </c>
      <c r="AQ6" s="19">
        <f t="shared" si="26"/>
        <v>58</v>
      </c>
      <c r="AR6" s="19">
        <f t="shared" si="27"/>
        <v>20</v>
      </c>
      <c r="AS6" s="19">
        <f t="shared" si="28"/>
        <v>0</v>
      </c>
      <c r="AT6" s="168">
        <f t="shared" si="29"/>
        <v>78</v>
      </c>
      <c r="AU6" s="103"/>
      <c r="AV6" s="19"/>
      <c r="AW6" s="104">
        <f t="shared" si="30"/>
        <v>0</v>
      </c>
      <c r="AX6" s="104">
        <f t="shared" si="31"/>
        <v>0</v>
      </c>
      <c r="AY6" s="104">
        <f t="shared" si="32"/>
        <v>0</v>
      </c>
      <c r="AZ6" s="41" t="str">
        <f t="shared" si="33"/>
        <v/>
      </c>
      <c r="BA6" s="37">
        <v>2</v>
      </c>
      <c r="BB6" s="34">
        <v>5.5</v>
      </c>
      <c r="BC6" s="104">
        <f t="shared" si="34"/>
        <v>79</v>
      </c>
      <c r="BD6" s="104">
        <f t="shared" si="35"/>
        <v>20</v>
      </c>
      <c r="BE6" s="104">
        <f t="shared" si="36"/>
        <v>20</v>
      </c>
      <c r="BF6" s="41">
        <f t="shared" si="37"/>
        <v>119</v>
      </c>
      <c r="BG6" s="104"/>
      <c r="BH6" s="19"/>
      <c r="BI6" s="104">
        <f t="shared" si="45"/>
        <v>0</v>
      </c>
      <c r="BJ6" s="104">
        <f t="shared" si="38"/>
        <v>0</v>
      </c>
      <c r="BK6" s="104">
        <f t="shared" si="39"/>
        <v>0</v>
      </c>
      <c r="BL6" s="105" t="str">
        <f t="shared" si="40"/>
        <v/>
      </c>
      <c r="BM6" s="104">
        <v>14</v>
      </c>
      <c r="BN6" s="104">
        <v>3.5</v>
      </c>
      <c r="BO6" s="104">
        <f t="shared" si="41"/>
        <v>50</v>
      </c>
      <c r="BP6" s="104">
        <f t="shared" si="42"/>
        <v>20</v>
      </c>
      <c r="BQ6" s="104">
        <f t="shared" si="43"/>
        <v>0</v>
      </c>
      <c r="BR6" s="105">
        <f t="shared" si="44"/>
        <v>70</v>
      </c>
    </row>
    <row r="7" spans="1:70" s="1" customFormat="1" ht="12.75" customHeight="1" x14ac:dyDescent="0.3">
      <c r="A7" s="39">
        <v>5</v>
      </c>
      <c r="B7" s="58" t="s">
        <v>98</v>
      </c>
      <c r="C7" s="58" t="s">
        <v>41</v>
      </c>
      <c r="D7" s="4">
        <v>2013</v>
      </c>
      <c r="E7" s="10">
        <f t="shared" si="0"/>
        <v>6</v>
      </c>
      <c r="F7" s="91">
        <f t="shared" si="1"/>
        <v>87</v>
      </c>
      <c r="G7" s="91">
        <f t="shared" si="2"/>
        <v>75</v>
      </c>
      <c r="H7" s="91">
        <f t="shared" si="3"/>
        <v>52</v>
      </c>
      <c r="I7" s="91" t="str">
        <f t="shared" si="4"/>
        <v/>
      </c>
      <c r="J7" s="91">
        <f t="shared" si="5"/>
        <v>70</v>
      </c>
      <c r="K7" s="91" t="str">
        <f t="shared" si="6"/>
        <v/>
      </c>
      <c r="L7" s="91">
        <f t="shared" si="7"/>
        <v>70</v>
      </c>
      <c r="M7" s="91">
        <f t="shared" si="8"/>
        <v>122</v>
      </c>
      <c r="N7" s="90" t="str">
        <f t="shared" si="9"/>
        <v/>
      </c>
      <c r="O7" s="33">
        <f>IF(E7&lt;4,SUM(F7:N7),SUMPRODUCT(LARGE(F7:N7,{1;2;3;4})))</f>
        <v>354</v>
      </c>
      <c r="P7" s="172">
        <v>6</v>
      </c>
      <c r="Q7" s="104">
        <v>4</v>
      </c>
      <c r="R7" s="19">
        <f t="shared" si="10"/>
        <v>67</v>
      </c>
      <c r="S7" s="19">
        <f t="shared" si="11"/>
        <v>20</v>
      </c>
      <c r="T7" s="34">
        <f t="shared" si="12"/>
        <v>0</v>
      </c>
      <c r="U7" s="35">
        <f t="shared" si="13"/>
        <v>87</v>
      </c>
      <c r="V7" s="19">
        <v>22</v>
      </c>
      <c r="W7" s="104">
        <v>6</v>
      </c>
      <c r="X7" s="104">
        <v>11</v>
      </c>
      <c r="Y7" s="19">
        <f t="shared" si="14"/>
        <v>55</v>
      </c>
      <c r="Z7" s="19">
        <f t="shared" si="15"/>
        <v>20</v>
      </c>
      <c r="AA7" s="19">
        <f t="shared" si="16"/>
        <v>0</v>
      </c>
      <c r="AB7" s="168">
        <f t="shared" si="17"/>
        <v>75</v>
      </c>
      <c r="AC7" s="19">
        <v>55</v>
      </c>
      <c r="AD7" s="19">
        <v>2.5</v>
      </c>
      <c r="AE7" s="19">
        <f t="shared" si="18"/>
        <v>32</v>
      </c>
      <c r="AF7" s="19">
        <f t="shared" si="19"/>
        <v>20</v>
      </c>
      <c r="AG7" s="19">
        <f t="shared" si="20"/>
        <v>0</v>
      </c>
      <c r="AH7" s="168">
        <f t="shared" si="21"/>
        <v>52</v>
      </c>
      <c r="AI7" s="19"/>
      <c r="AJ7" s="19"/>
      <c r="AK7" s="104">
        <f t="shared" si="22"/>
        <v>0</v>
      </c>
      <c r="AL7" s="104">
        <f t="shared" si="23"/>
        <v>0</v>
      </c>
      <c r="AM7" s="19">
        <f t="shared" si="24"/>
        <v>0</v>
      </c>
      <c r="AN7" s="168" t="str">
        <f t="shared" si="25"/>
        <v/>
      </c>
      <c r="AO7" s="19">
        <v>13</v>
      </c>
      <c r="AP7" s="104">
        <v>3.5</v>
      </c>
      <c r="AQ7" s="19">
        <f t="shared" si="26"/>
        <v>50</v>
      </c>
      <c r="AR7" s="19">
        <f t="shared" si="27"/>
        <v>20</v>
      </c>
      <c r="AS7" s="19">
        <f t="shared" si="28"/>
        <v>0</v>
      </c>
      <c r="AT7" s="168">
        <f t="shared" si="29"/>
        <v>70</v>
      </c>
      <c r="AU7" s="106"/>
      <c r="AV7" s="104"/>
      <c r="AW7" s="104">
        <f t="shared" si="30"/>
        <v>0</v>
      </c>
      <c r="AX7" s="104">
        <f t="shared" si="31"/>
        <v>0</v>
      </c>
      <c r="AY7" s="104">
        <f t="shared" si="32"/>
        <v>0</v>
      </c>
      <c r="AZ7" s="41" t="str">
        <f t="shared" si="33"/>
        <v/>
      </c>
      <c r="BA7" s="34">
        <v>8</v>
      </c>
      <c r="BB7" s="37">
        <v>3.5</v>
      </c>
      <c r="BC7" s="104">
        <f t="shared" si="34"/>
        <v>50</v>
      </c>
      <c r="BD7" s="104">
        <f t="shared" si="35"/>
        <v>20</v>
      </c>
      <c r="BE7" s="104">
        <f t="shared" si="36"/>
        <v>0</v>
      </c>
      <c r="BF7" s="41">
        <f t="shared" si="37"/>
        <v>70</v>
      </c>
      <c r="BG7" s="19">
        <v>2</v>
      </c>
      <c r="BH7" s="104">
        <v>9</v>
      </c>
      <c r="BI7" s="104">
        <f t="shared" si="45"/>
        <v>82</v>
      </c>
      <c r="BJ7" s="104">
        <f t="shared" si="38"/>
        <v>20</v>
      </c>
      <c r="BK7" s="104">
        <f t="shared" si="39"/>
        <v>20</v>
      </c>
      <c r="BL7" s="105">
        <f t="shared" si="40"/>
        <v>122</v>
      </c>
      <c r="BM7" s="104"/>
      <c r="BN7" s="19"/>
      <c r="BO7" s="104">
        <f t="shared" si="41"/>
        <v>0</v>
      </c>
      <c r="BP7" s="104">
        <f t="shared" si="42"/>
        <v>0</v>
      </c>
      <c r="BQ7" s="104">
        <f t="shared" si="43"/>
        <v>0</v>
      </c>
      <c r="BR7" s="105" t="str">
        <f t="shared" si="44"/>
        <v/>
      </c>
    </row>
    <row r="8" spans="1:70" s="1" customFormat="1" ht="12.75" customHeight="1" x14ac:dyDescent="0.3">
      <c r="A8" s="39">
        <v>6</v>
      </c>
      <c r="B8" s="65" t="s">
        <v>138</v>
      </c>
      <c r="C8" s="65" t="s">
        <v>45</v>
      </c>
      <c r="D8" s="113">
        <v>2012</v>
      </c>
      <c r="E8" s="10">
        <f t="shared" si="0"/>
        <v>4</v>
      </c>
      <c r="F8" s="91">
        <f t="shared" si="1"/>
        <v>62</v>
      </c>
      <c r="G8" s="91">
        <f t="shared" si="2"/>
        <v>83</v>
      </c>
      <c r="H8" s="91">
        <f t="shared" si="3"/>
        <v>70</v>
      </c>
      <c r="I8" s="91" t="str">
        <f t="shared" si="4"/>
        <v/>
      </c>
      <c r="J8" s="91">
        <f t="shared" si="5"/>
        <v>123</v>
      </c>
      <c r="K8" s="91" t="str">
        <f t="shared" si="6"/>
        <v/>
      </c>
      <c r="L8" s="91" t="str">
        <f t="shared" si="7"/>
        <v/>
      </c>
      <c r="M8" s="91" t="str">
        <f t="shared" si="8"/>
        <v/>
      </c>
      <c r="N8" s="90" t="str">
        <f t="shared" si="9"/>
        <v/>
      </c>
      <c r="O8" s="33">
        <f>IF(E8&lt;4,SUM(F8:N8),SUMPRODUCT(LARGE(F8:N8,{1;2;3;4})))</f>
        <v>338</v>
      </c>
      <c r="P8" s="103">
        <v>15</v>
      </c>
      <c r="Q8" s="6">
        <v>2.5</v>
      </c>
      <c r="R8" s="19">
        <f t="shared" si="10"/>
        <v>42</v>
      </c>
      <c r="S8" s="19">
        <f t="shared" si="11"/>
        <v>20</v>
      </c>
      <c r="T8" s="34">
        <f t="shared" si="12"/>
        <v>0</v>
      </c>
      <c r="U8" s="35">
        <f t="shared" si="13"/>
        <v>62</v>
      </c>
      <c r="V8" s="104">
        <v>12</v>
      </c>
      <c r="W8" s="7">
        <v>5</v>
      </c>
      <c r="X8" s="7">
        <v>8</v>
      </c>
      <c r="Y8" s="6">
        <f t="shared" si="14"/>
        <v>63</v>
      </c>
      <c r="Z8" s="6">
        <f t="shared" si="15"/>
        <v>20</v>
      </c>
      <c r="AA8" s="19">
        <f t="shared" si="16"/>
        <v>0</v>
      </c>
      <c r="AB8" s="168">
        <f t="shared" si="17"/>
        <v>83</v>
      </c>
      <c r="AC8" s="104">
        <v>32</v>
      </c>
      <c r="AD8" s="19">
        <v>4</v>
      </c>
      <c r="AE8" s="19">
        <f t="shared" si="18"/>
        <v>50</v>
      </c>
      <c r="AF8" s="19">
        <f t="shared" si="19"/>
        <v>20</v>
      </c>
      <c r="AG8" s="19">
        <f t="shared" si="20"/>
        <v>0</v>
      </c>
      <c r="AH8" s="168">
        <f t="shared" si="21"/>
        <v>70</v>
      </c>
      <c r="AI8" s="104"/>
      <c r="AJ8" s="19"/>
      <c r="AK8" s="7">
        <f t="shared" si="22"/>
        <v>0</v>
      </c>
      <c r="AL8" s="7">
        <f t="shared" si="23"/>
        <v>0</v>
      </c>
      <c r="AM8" s="19">
        <f t="shared" si="24"/>
        <v>0</v>
      </c>
      <c r="AN8" s="168" t="str">
        <f t="shared" si="25"/>
        <v/>
      </c>
      <c r="AO8" s="104">
        <v>3</v>
      </c>
      <c r="AP8" s="7">
        <v>6.5</v>
      </c>
      <c r="AQ8" s="19">
        <f t="shared" si="26"/>
        <v>93</v>
      </c>
      <c r="AR8" s="19">
        <f t="shared" si="27"/>
        <v>20</v>
      </c>
      <c r="AS8" s="19">
        <f t="shared" si="28"/>
        <v>10</v>
      </c>
      <c r="AT8" s="168">
        <f t="shared" si="29"/>
        <v>123</v>
      </c>
      <c r="AU8" s="106"/>
      <c r="AV8" s="104"/>
      <c r="AW8" s="104">
        <f t="shared" si="30"/>
        <v>0</v>
      </c>
      <c r="AX8" s="104">
        <f t="shared" si="31"/>
        <v>0</v>
      </c>
      <c r="AY8" s="104">
        <f t="shared" si="32"/>
        <v>0</v>
      </c>
      <c r="AZ8" s="41" t="str">
        <f t="shared" si="33"/>
        <v/>
      </c>
      <c r="BA8" s="37"/>
      <c r="BB8" s="37"/>
      <c r="BC8" s="104">
        <f t="shared" si="34"/>
        <v>0</v>
      </c>
      <c r="BD8" s="104">
        <f t="shared" si="35"/>
        <v>0</v>
      </c>
      <c r="BE8" s="104">
        <f t="shared" si="36"/>
        <v>0</v>
      </c>
      <c r="BF8" s="41" t="str">
        <f t="shared" si="37"/>
        <v/>
      </c>
      <c r="BG8" s="104"/>
      <c r="BH8" s="104"/>
      <c r="BI8" s="104">
        <f t="shared" si="45"/>
        <v>0</v>
      </c>
      <c r="BJ8" s="104">
        <f t="shared" si="38"/>
        <v>0</v>
      </c>
      <c r="BK8" s="104">
        <f t="shared" si="39"/>
        <v>0</v>
      </c>
      <c r="BL8" s="105" t="str">
        <f t="shared" si="40"/>
        <v/>
      </c>
      <c r="BM8" s="104"/>
      <c r="BN8" s="104"/>
      <c r="BO8" s="104">
        <f t="shared" si="41"/>
        <v>0</v>
      </c>
      <c r="BP8" s="104">
        <f t="shared" si="42"/>
        <v>0</v>
      </c>
      <c r="BQ8" s="104">
        <f t="shared" si="43"/>
        <v>0</v>
      </c>
      <c r="BR8" s="105" t="str">
        <f t="shared" si="44"/>
        <v/>
      </c>
    </row>
    <row r="9" spans="1:70" s="1" customFormat="1" ht="12.75" customHeight="1" x14ac:dyDescent="0.3">
      <c r="A9" s="39">
        <v>7</v>
      </c>
      <c r="B9" s="64" t="s">
        <v>137</v>
      </c>
      <c r="C9" s="65" t="s">
        <v>47</v>
      </c>
      <c r="D9" s="67">
        <v>2013</v>
      </c>
      <c r="E9" s="10">
        <f t="shared" si="0"/>
        <v>4</v>
      </c>
      <c r="F9" s="91">
        <f t="shared" si="1"/>
        <v>70</v>
      </c>
      <c r="G9" s="91">
        <f t="shared" si="2"/>
        <v>80</v>
      </c>
      <c r="H9" s="91" t="str">
        <f t="shared" si="3"/>
        <v/>
      </c>
      <c r="I9" s="91" t="str">
        <f t="shared" si="4"/>
        <v/>
      </c>
      <c r="J9" s="91">
        <f t="shared" si="5"/>
        <v>63</v>
      </c>
      <c r="K9" s="91" t="str">
        <f t="shared" si="6"/>
        <v/>
      </c>
      <c r="L9" s="91">
        <f t="shared" si="7"/>
        <v>85</v>
      </c>
      <c r="M9" s="91" t="str">
        <f t="shared" si="8"/>
        <v/>
      </c>
      <c r="N9" s="90" t="str">
        <f t="shared" si="9"/>
        <v/>
      </c>
      <c r="O9" s="33">
        <f>IF(E9&lt;4,SUM(F9:N9),SUMPRODUCT(LARGE(F9:N9,{1;2;3;4})))</f>
        <v>298</v>
      </c>
      <c r="P9" s="103">
        <v>14</v>
      </c>
      <c r="Q9" s="19">
        <v>3</v>
      </c>
      <c r="R9" s="19">
        <f t="shared" si="10"/>
        <v>50</v>
      </c>
      <c r="S9" s="19">
        <f t="shared" si="11"/>
        <v>20</v>
      </c>
      <c r="T9" s="34">
        <f t="shared" si="12"/>
        <v>0</v>
      </c>
      <c r="U9" s="35">
        <f t="shared" si="13"/>
        <v>70</v>
      </c>
      <c r="V9" s="104">
        <v>15</v>
      </c>
      <c r="W9" s="104">
        <v>6.5</v>
      </c>
      <c r="X9" s="104">
        <v>11</v>
      </c>
      <c r="Y9" s="104">
        <f t="shared" si="14"/>
        <v>60</v>
      </c>
      <c r="Z9" s="104">
        <f t="shared" si="15"/>
        <v>20</v>
      </c>
      <c r="AA9" s="19">
        <f t="shared" si="16"/>
        <v>0</v>
      </c>
      <c r="AB9" s="168">
        <f t="shared" si="17"/>
        <v>80</v>
      </c>
      <c r="AC9" s="104"/>
      <c r="AD9" s="19"/>
      <c r="AE9" s="19">
        <f t="shared" si="18"/>
        <v>0</v>
      </c>
      <c r="AF9" s="19">
        <f t="shared" si="19"/>
        <v>0</v>
      </c>
      <c r="AG9" s="19">
        <f t="shared" si="20"/>
        <v>0</v>
      </c>
      <c r="AH9" s="168" t="str">
        <f t="shared" si="21"/>
        <v/>
      </c>
      <c r="AI9" s="104"/>
      <c r="AJ9" s="19"/>
      <c r="AK9" s="104">
        <f t="shared" si="22"/>
        <v>0</v>
      </c>
      <c r="AL9" s="104">
        <f t="shared" si="23"/>
        <v>0</v>
      </c>
      <c r="AM9" s="19">
        <f t="shared" si="24"/>
        <v>0</v>
      </c>
      <c r="AN9" s="168" t="str">
        <f t="shared" si="25"/>
        <v/>
      </c>
      <c r="AO9" s="104">
        <v>17</v>
      </c>
      <c r="AP9" s="104">
        <v>3</v>
      </c>
      <c r="AQ9" s="104">
        <f t="shared" si="26"/>
        <v>43</v>
      </c>
      <c r="AR9" s="19">
        <f t="shared" si="27"/>
        <v>20</v>
      </c>
      <c r="AS9" s="19">
        <f t="shared" si="28"/>
        <v>0</v>
      </c>
      <c r="AT9" s="168">
        <f t="shared" si="29"/>
        <v>63</v>
      </c>
      <c r="AU9" s="103"/>
      <c r="AV9" s="19"/>
      <c r="AW9" s="104">
        <f t="shared" si="30"/>
        <v>0</v>
      </c>
      <c r="AX9" s="104">
        <f t="shared" si="31"/>
        <v>0</v>
      </c>
      <c r="AY9" s="104">
        <f t="shared" si="32"/>
        <v>0</v>
      </c>
      <c r="AZ9" s="41" t="str">
        <f t="shared" si="33"/>
        <v/>
      </c>
      <c r="BA9" s="37">
        <v>5</v>
      </c>
      <c r="BB9" s="34">
        <v>4.5</v>
      </c>
      <c r="BC9" s="104">
        <f t="shared" si="34"/>
        <v>65</v>
      </c>
      <c r="BD9" s="104">
        <f t="shared" si="35"/>
        <v>20</v>
      </c>
      <c r="BE9" s="104">
        <f t="shared" si="36"/>
        <v>0</v>
      </c>
      <c r="BF9" s="41">
        <f t="shared" si="37"/>
        <v>85</v>
      </c>
      <c r="BG9" s="104"/>
      <c r="BH9" s="19"/>
      <c r="BI9" s="104">
        <f t="shared" si="45"/>
        <v>0</v>
      </c>
      <c r="BJ9" s="104">
        <f t="shared" si="38"/>
        <v>0</v>
      </c>
      <c r="BK9" s="104">
        <f t="shared" si="39"/>
        <v>0</v>
      </c>
      <c r="BL9" s="105" t="str">
        <f t="shared" si="40"/>
        <v/>
      </c>
      <c r="BM9" s="104"/>
      <c r="BN9" s="19"/>
      <c r="BO9" s="104">
        <f t="shared" si="41"/>
        <v>0</v>
      </c>
      <c r="BP9" s="104">
        <f t="shared" si="42"/>
        <v>0</v>
      </c>
      <c r="BQ9" s="104">
        <f t="shared" si="43"/>
        <v>0</v>
      </c>
      <c r="BR9" s="105" t="str">
        <f t="shared" si="44"/>
        <v/>
      </c>
    </row>
    <row r="10" spans="1:70" s="1" customFormat="1" ht="12.75" customHeight="1" x14ac:dyDescent="0.3">
      <c r="A10" s="39">
        <v>8</v>
      </c>
      <c r="B10" s="64" t="s">
        <v>176</v>
      </c>
      <c r="C10" s="64" t="s">
        <v>41</v>
      </c>
      <c r="D10" s="4">
        <v>2013</v>
      </c>
      <c r="E10" s="10">
        <f t="shared" si="0"/>
        <v>4</v>
      </c>
      <c r="F10" s="91" t="str">
        <f t="shared" si="1"/>
        <v/>
      </c>
      <c r="G10" s="91" t="str">
        <f t="shared" si="2"/>
        <v/>
      </c>
      <c r="H10" s="91">
        <f t="shared" si="3"/>
        <v>64</v>
      </c>
      <c r="I10" s="91" t="str">
        <f t="shared" si="4"/>
        <v/>
      </c>
      <c r="J10" s="91">
        <f t="shared" si="5"/>
        <v>63</v>
      </c>
      <c r="K10" s="91" t="str">
        <f t="shared" si="6"/>
        <v/>
      </c>
      <c r="L10" s="91">
        <f t="shared" si="7"/>
        <v>78</v>
      </c>
      <c r="M10" s="91">
        <f t="shared" si="8"/>
        <v>70</v>
      </c>
      <c r="N10" s="90" t="str">
        <f t="shared" si="9"/>
        <v/>
      </c>
      <c r="O10" s="33">
        <f>IF(E10&lt;4,SUM(F10:N10),SUMPRODUCT(LARGE(F10:N10,{1;2;3;4})))</f>
        <v>275</v>
      </c>
      <c r="P10" s="172"/>
      <c r="Q10" s="176"/>
      <c r="R10" s="19">
        <f t="shared" si="10"/>
        <v>0</v>
      </c>
      <c r="S10" s="19">
        <f t="shared" si="11"/>
        <v>0</v>
      </c>
      <c r="T10" s="34">
        <f t="shared" si="12"/>
        <v>0</v>
      </c>
      <c r="U10" s="35" t="str">
        <f t="shared" si="13"/>
        <v/>
      </c>
      <c r="V10" s="19"/>
      <c r="W10" s="104"/>
      <c r="X10" s="104"/>
      <c r="Y10" s="104" t="str">
        <f t="shared" si="14"/>
        <v/>
      </c>
      <c r="Z10" s="104">
        <f t="shared" si="15"/>
        <v>0</v>
      </c>
      <c r="AA10" s="19">
        <f t="shared" si="16"/>
        <v>0</v>
      </c>
      <c r="AB10" s="168" t="str">
        <f t="shared" si="17"/>
        <v/>
      </c>
      <c r="AC10" s="19">
        <v>44</v>
      </c>
      <c r="AD10" s="19">
        <v>3.5</v>
      </c>
      <c r="AE10" s="19">
        <f t="shared" si="18"/>
        <v>44</v>
      </c>
      <c r="AF10" s="19">
        <f t="shared" si="19"/>
        <v>20</v>
      </c>
      <c r="AG10" s="19">
        <f t="shared" si="20"/>
        <v>0</v>
      </c>
      <c r="AH10" s="168">
        <f t="shared" si="21"/>
        <v>64</v>
      </c>
      <c r="AI10" s="19"/>
      <c r="AJ10" s="19"/>
      <c r="AK10" s="104">
        <f t="shared" si="22"/>
        <v>0</v>
      </c>
      <c r="AL10" s="104">
        <f t="shared" si="23"/>
        <v>0</v>
      </c>
      <c r="AM10" s="19">
        <f t="shared" si="24"/>
        <v>0</v>
      </c>
      <c r="AN10" s="168" t="str">
        <f t="shared" si="25"/>
        <v/>
      </c>
      <c r="AO10" s="19">
        <v>16</v>
      </c>
      <c r="AP10" s="104">
        <v>3</v>
      </c>
      <c r="AQ10" s="19">
        <f t="shared" si="26"/>
        <v>43</v>
      </c>
      <c r="AR10" s="19">
        <f t="shared" si="27"/>
        <v>20</v>
      </c>
      <c r="AS10" s="19">
        <f t="shared" si="28"/>
        <v>0</v>
      </c>
      <c r="AT10" s="168">
        <f t="shared" si="29"/>
        <v>63</v>
      </c>
      <c r="AU10" s="103"/>
      <c r="AV10" s="19"/>
      <c r="AW10" s="104">
        <f t="shared" si="30"/>
        <v>0</v>
      </c>
      <c r="AX10" s="104">
        <f t="shared" si="31"/>
        <v>0</v>
      </c>
      <c r="AY10" s="104">
        <f t="shared" si="32"/>
        <v>0</v>
      </c>
      <c r="AZ10" s="41" t="str">
        <f t="shared" si="33"/>
        <v/>
      </c>
      <c r="BA10" s="34">
        <v>7</v>
      </c>
      <c r="BB10" s="34">
        <v>4</v>
      </c>
      <c r="BC10" s="104">
        <f t="shared" si="34"/>
        <v>58</v>
      </c>
      <c r="BD10" s="104">
        <f t="shared" si="35"/>
        <v>20</v>
      </c>
      <c r="BE10" s="104">
        <f t="shared" si="36"/>
        <v>0</v>
      </c>
      <c r="BF10" s="41">
        <f t="shared" si="37"/>
        <v>78</v>
      </c>
      <c r="BG10" s="19">
        <v>8</v>
      </c>
      <c r="BH10" s="19">
        <v>5.5</v>
      </c>
      <c r="BI10" s="104">
        <f t="shared" si="45"/>
        <v>50</v>
      </c>
      <c r="BJ10" s="104">
        <f t="shared" si="38"/>
        <v>20</v>
      </c>
      <c r="BK10" s="104">
        <f t="shared" si="39"/>
        <v>0</v>
      </c>
      <c r="BL10" s="105">
        <f t="shared" si="40"/>
        <v>70</v>
      </c>
      <c r="BM10" s="104"/>
      <c r="BN10" s="104"/>
      <c r="BO10" s="104">
        <f t="shared" si="41"/>
        <v>0</v>
      </c>
      <c r="BP10" s="104">
        <f t="shared" si="42"/>
        <v>0</v>
      </c>
      <c r="BQ10" s="104">
        <f t="shared" si="43"/>
        <v>0</v>
      </c>
      <c r="BR10" s="105" t="str">
        <f t="shared" si="44"/>
        <v/>
      </c>
    </row>
    <row r="11" spans="1:70" s="1" customFormat="1" ht="12.75" customHeight="1" x14ac:dyDescent="0.3">
      <c r="A11" s="39">
        <v>9</v>
      </c>
      <c r="B11" s="58" t="s">
        <v>100</v>
      </c>
      <c r="C11" s="59" t="s">
        <v>99</v>
      </c>
      <c r="D11" s="4">
        <v>2012</v>
      </c>
      <c r="E11" s="10">
        <f t="shared" si="0"/>
        <v>4</v>
      </c>
      <c r="F11" s="91">
        <f t="shared" si="1"/>
        <v>70</v>
      </c>
      <c r="G11" s="91">
        <f t="shared" si="2"/>
        <v>58</v>
      </c>
      <c r="H11" s="91" t="str">
        <f t="shared" si="3"/>
        <v/>
      </c>
      <c r="I11" s="91" t="str">
        <f t="shared" si="4"/>
        <v/>
      </c>
      <c r="J11" s="91">
        <f t="shared" si="5"/>
        <v>78</v>
      </c>
      <c r="K11" s="91" t="str">
        <f t="shared" si="6"/>
        <v/>
      </c>
      <c r="L11" s="91" t="str">
        <f t="shared" si="7"/>
        <v/>
      </c>
      <c r="M11" s="91">
        <f t="shared" si="8"/>
        <v>48</v>
      </c>
      <c r="N11" s="90" t="str">
        <f t="shared" si="9"/>
        <v/>
      </c>
      <c r="O11" s="33">
        <f>IF(E11&lt;4,SUM(F11:N11),SUMPRODUCT(LARGE(F11:N11,{1;2;3;4})))</f>
        <v>254</v>
      </c>
      <c r="P11" s="172">
        <v>10</v>
      </c>
      <c r="Q11" s="7">
        <v>3</v>
      </c>
      <c r="R11" s="19">
        <f t="shared" si="10"/>
        <v>50</v>
      </c>
      <c r="S11" s="19">
        <f t="shared" si="11"/>
        <v>20</v>
      </c>
      <c r="T11" s="34">
        <f t="shared" si="12"/>
        <v>0</v>
      </c>
      <c r="U11" s="35">
        <f t="shared" si="13"/>
        <v>70</v>
      </c>
      <c r="V11" s="104">
        <v>34</v>
      </c>
      <c r="W11" s="7">
        <v>3</v>
      </c>
      <c r="X11" s="7">
        <v>8</v>
      </c>
      <c r="Y11" s="6">
        <f t="shared" si="14"/>
        <v>38</v>
      </c>
      <c r="Z11" s="6">
        <f t="shared" si="15"/>
        <v>20</v>
      </c>
      <c r="AA11" s="19">
        <f t="shared" si="16"/>
        <v>0</v>
      </c>
      <c r="AB11" s="168">
        <f t="shared" si="17"/>
        <v>58</v>
      </c>
      <c r="AC11" s="104"/>
      <c r="AD11" s="19"/>
      <c r="AE11" s="19">
        <f t="shared" si="18"/>
        <v>0</v>
      </c>
      <c r="AF11" s="19">
        <f t="shared" si="19"/>
        <v>0</v>
      </c>
      <c r="AG11" s="19">
        <f t="shared" si="20"/>
        <v>0</v>
      </c>
      <c r="AH11" s="168" t="str">
        <f t="shared" si="21"/>
        <v/>
      </c>
      <c r="AI11" s="104"/>
      <c r="AJ11" s="19"/>
      <c r="AK11" s="7">
        <f t="shared" si="22"/>
        <v>0</v>
      </c>
      <c r="AL11" s="7">
        <f t="shared" si="23"/>
        <v>0</v>
      </c>
      <c r="AM11" s="19">
        <f t="shared" si="24"/>
        <v>0</v>
      </c>
      <c r="AN11" s="168" t="str">
        <f t="shared" si="25"/>
        <v/>
      </c>
      <c r="AO11" s="104">
        <v>10</v>
      </c>
      <c r="AP11" s="7">
        <v>4</v>
      </c>
      <c r="AQ11" s="19">
        <f t="shared" si="26"/>
        <v>58</v>
      </c>
      <c r="AR11" s="19">
        <f t="shared" si="27"/>
        <v>20</v>
      </c>
      <c r="AS11" s="19">
        <f t="shared" si="28"/>
        <v>0</v>
      </c>
      <c r="AT11" s="168">
        <f t="shared" si="29"/>
        <v>78</v>
      </c>
      <c r="AU11" s="106"/>
      <c r="AV11" s="104"/>
      <c r="AW11" s="104">
        <f t="shared" si="30"/>
        <v>0</v>
      </c>
      <c r="AX11" s="104">
        <f t="shared" si="31"/>
        <v>0</v>
      </c>
      <c r="AY11" s="104">
        <f t="shared" si="32"/>
        <v>0</v>
      </c>
      <c r="AZ11" s="41" t="str">
        <f t="shared" si="33"/>
        <v/>
      </c>
      <c r="BA11" s="37"/>
      <c r="BB11" s="37"/>
      <c r="BC11" s="104">
        <f t="shared" si="34"/>
        <v>0</v>
      </c>
      <c r="BD11" s="104">
        <f t="shared" si="35"/>
        <v>0</v>
      </c>
      <c r="BE11" s="104">
        <f t="shared" si="36"/>
        <v>0</v>
      </c>
      <c r="BF11" s="41" t="str">
        <f t="shared" si="37"/>
        <v/>
      </c>
      <c r="BG11" s="104">
        <v>11</v>
      </c>
      <c r="BH11" s="104">
        <v>3</v>
      </c>
      <c r="BI11" s="104">
        <f t="shared" si="45"/>
        <v>28</v>
      </c>
      <c r="BJ11" s="104">
        <f t="shared" si="38"/>
        <v>20</v>
      </c>
      <c r="BK11" s="104">
        <f t="shared" si="39"/>
        <v>0</v>
      </c>
      <c r="BL11" s="105">
        <f t="shared" si="40"/>
        <v>48</v>
      </c>
      <c r="BM11" s="104"/>
      <c r="BN11" s="19"/>
      <c r="BO11" s="104">
        <f t="shared" si="41"/>
        <v>0</v>
      </c>
      <c r="BP11" s="104">
        <f t="shared" si="42"/>
        <v>0</v>
      </c>
      <c r="BQ11" s="104">
        <f t="shared" si="43"/>
        <v>0</v>
      </c>
      <c r="BR11" s="105" t="str">
        <f t="shared" si="44"/>
        <v/>
      </c>
    </row>
    <row r="12" spans="1:70" s="1" customFormat="1" ht="12.75" customHeight="1" x14ac:dyDescent="0.3">
      <c r="A12" s="39">
        <v>10</v>
      </c>
      <c r="B12" s="58" t="s">
        <v>140</v>
      </c>
      <c r="C12" s="80" t="s">
        <v>99</v>
      </c>
      <c r="D12" s="4">
        <v>2012</v>
      </c>
      <c r="E12" s="10">
        <f t="shared" si="0"/>
        <v>4</v>
      </c>
      <c r="F12" s="91">
        <f t="shared" si="1"/>
        <v>54</v>
      </c>
      <c r="G12" s="91">
        <f t="shared" si="2"/>
        <v>64</v>
      </c>
      <c r="H12" s="91" t="str">
        <f t="shared" si="3"/>
        <v/>
      </c>
      <c r="I12" s="91" t="str">
        <f t="shared" si="4"/>
        <v/>
      </c>
      <c r="J12" s="91">
        <f t="shared" si="5"/>
        <v>70</v>
      </c>
      <c r="K12" s="91" t="str">
        <f t="shared" si="6"/>
        <v/>
      </c>
      <c r="L12" s="91" t="str">
        <f t="shared" si="7"/>
        <v/>
      </c>
      <c r="M12" s="91">
        <f t="shared" si="8"/>
        <v>66</v>
      </c>
      <c r="N12" s="90" t="str">
        <f t="shared" si="9"/>
        <v/>
      </c>
      <c r="O12" s="33">
        <f>IF(E12&lt;4,SUM(F12:N12),SUMPRODUCT(LARGE(F12:N12,{1;2;3;4})))</f>
        <v>254</v>
      </c>
      <c r="P12" s="103">
        <v>17</v>
      </c>
      <c r="Q12" s="104">
        <v>2</v>
      </c>
      <c r="R12" s="104">
        <f t="shared" si="10"/>
        <v>34</v>
      </c>
      <c r="S12" s="104">
        <f t="shared" si="11"/>
        <v>20</v>
      </c>
      <c r="T12" s="37">
        <f t="shared" si="12"/>
        <v>0</v>
      </c>
      <c r="U12" s="41">
        <f t="shared" si="13"/>
        <v>54</v>
      </c>
      <c r="V12" s="104">
        <v>30</v>
      </c>
      <c r="W12" s="104">
        <v>3.5</v>
      </c>
      <c r="X12" s="104">
        <v>8</v>
      </c>
      <c r="Y12" s="19">
        <f t="shared" si="14"/>
        <v>44</v>
      </c>
      <c r="Z12" s="19">
        <f t="shared" si="15"/>
        <v>20</v>
      </c>
      <c r="AA12" s="104">
        <f t="shared" si="16"/>
        <v>0</v>
      </c>
      <c r="AB12" s="105">
        <f t="shared" si="17"/>
        <v>64</v>
      </c>
      <c r="AC12" s="104"/>
      <c r="AD12" s="104"/>
      <c r="AE12" s="104">
        <f t="shared" si="18"/>
        <v>0</v>
      </c>
      <c r="AF12" s="104">
        <f t="shared" si="19"/>
        <v>0</v>
      </c>
      <c r="AG12" s="104">
        <f t="shared" si="20"/>
        <v>0</v>
      </c>
      <c r="AH12" s="105" t="str">
        <f t="shared" si="21"/>
        <v/>
      </c>
      <c r="AI12" s="104"/>
      <c r="AJ12" s="104"/>
      <c r="AK12" s="104">
        <f t="shared" si="22"/>
        <v>0</v>
      </c>
      <c r="AL12" s="104">
        <f t="shared" si="23"/>
        <v>0</v>
      </c>
      <c r="AM12" s="104">
        <f t="shared" si="24"/>
        <v>0</v>
      </c>
      <c r="AN12" s="105" t="str">
        <f t="shared" si="25"/>
        <v/>
      </c>
      <c r="AO12" s="104">
        <v>11</v>
      </c>
      <c r="AP12" s="104">
        <v>3.5</v>
      </c>
      <c r="AQ12" s="104">
        <f t="shared" si="26"/>
        <v>50</v>
      </c>
      <c r="AR12" s="104">
        <f t="shared" si="27"/>
        <v>20</v>
      </c>
      <c r="AS12" s="104">
        <f t="shared" si="28"/>
        <v>0</v>
      </c>
      <c r="AT12" s="105">
        <f t="shared" si="29"/>
        <v>70</v>
      </c>
      <c r="AU12" s="106"/>
      <c r="AV12" s="104"/>
      <c r="AW12" s="104">
        <f t="shared" si="30"/>
        <v>0</v>
      </c>
      <c r="AX12" s="104">
        <f t="shared" si="31"/>
        <v>0</v>
      </c>
      <c r="AY12" s="104">
        <f t="shared" si="32"/>
        <v>0</v>
      </c>
      <c r="AZ12" s="41" t="str">
        <f t="shared" si="33"/>
        <v/>
      </c>
      <c r="BA12" s="37"/>
      <c r="BB12" s="37"/>
      <c r="BC12" s="104">
        <f t="shared" si="34"/>
        <v>0</v>
      </c>
      <c r="BD12" s="104">
        <f t="shared" si="35"/>
        <v>0</v>
      </c>
      <c r="BE12" s="104">
        <f t="shared" si="36"/>
        <v>0</v>
      </c>
      <c r="BF12" s="41" t="str">
        <f t="shared" si="37"/>
        <v/>
      </c>
      <c r="BG12" s="104">
        <v>9</v>
      </c>
      <c r="BH12" s="104">
        <v>5</v>
      </c>
      <c r="BI12" s="104">
        <f t="shared" si="45"/>
        <v>46</v>
      </c>
      <c r="BJ12" s="104">
        <f t="shared" si="38"/>
        <v>20</v>
      </c>
      <c r="BK12" s="104">
        <f t="shared" si="39"/>
        <v>0</v>
      </c>
      <c r="BL12" s="105">
        <f t="shared" si="40"/>
        <v>66</v>
      </c>
      <c r="BM12" s="104"/>
      <c r="BN12" s="104"/>
      <c r="BO12" s="104">
        <f t="shared" si="41"/>
        <v>0</v>
      </c>
      <c r="BP12" s="104">
        <f t="shared" si="42"/>
        <v>0</v>
      </c>
      <c r="BQ12" s="104">
        <f t="shared" si="43"/>
        <v>0</v>
      </c>
      <c r="BR12" s="105" t="str">
        <f t="shared" si="44"/>
        <v/>
      </c>
    </row>
    <row r="13" spans="1:70" s="1" customFormat="1" ht="12.75" customHeight="1" x14ac:dyDescent="0.3">
      <c r="A13" s="39">
        <v>11</v>
      </c>
      <c r="B13" s="59" t="s">
        <v>221</v>
      </c>
      <c r="C13" s="59" t="s">
        <v>47</v>
      </c>
      <c r="D13" s="4">
        <v>2013</v>
      </c>
      <c r="E13" s="10">
        <f t="shared" si="0"/>
        <v>4</v>
      </c>
      <c r="F13" s="91" t="str">
        <f t="shared" si="1"/>
        <v/>
      </c>
      <c r="G13" s="91" t="str">
        <f t="shared" si="2"/>
        <v/>
      </c>
      <c r="H13" s="91" t="str">
        <f t="shared" si="3"/>
        <v/>
      </c>
      <c r="I13" s="91" t="str">
        <f t="shared" si="4"/>
        <v/>
      </c>
      <c r="J13" s="91">
        <f t="shared" si="5"/>
        <v>70</v>
      </c>
      <c r="K13" s="91" t="str">
        <f t="shared" si="6"/>
        <v/>
      </c>
      <c r="L13" s="91">
        <f t="shared" si="7"/>
        <v>70</v>
      </c>
      <c r="M13" s="91">
        <f t="shared" si="8"/>
        <v>57</v>
      </c>
      <c r="N13" s="90">
        <f t="shared" si="9"/>
        <v>49</v>
      </c>
      <c r="O13" s="33">
        <f>IF(E13&lt;4,SUM(F13:N13),SUMPRODUCT(LARGE(F13:N13,{1;2;3;4})))</f>
        <v>246</v>
      </c>
      <c r="P13" s="103"/>
      <c r="Q13" s="19"/>
      <c r="R13" s="19">
        <f t="shared" si="10"/>
        <v>0</v>
      </c>
      <c r="S13" s="19">
        <f t="shared" si="11"/>
        <v>0</v>
      </c>
      <c r="T13" s="34">
        <f t="shared" si="12"/>
        <v>0</v>
      </c>
      <c r="U13" s="35" t="str">
        <f t="shared" si="13"/>
        <v/>
      </c>
      <c r="V13" s="104"/>
      <c r="W13" s="7"/>
      <c r="X13" s="7"/>
      <c r="Y13" s="6" t="str">
        <f t="shared" si="14"/>
        <v/>
      </c>
      <c r="Z13" s="6">
        <f t="shared" si="15"/>
        <v>0</v>
      </c>
      <c r="AA13" s="19">
        <f t="shared" si="16"/>
        <v>0</v>
      </c>
      <c r="AB13" s="168" t="str">
        <f t="shared" si="17"/>
        <v/>
      </c>
      <c r="AC13" s="104"/>
      <c r="AD13" s="19"/>
      <c r="AE13" s="19">
        <f t="shared" si="18"/>
        <v>0</v>
      </c>
      <c r="AF13" s="19">
        <f t="shared" si="19"/>
        <v>0</v>
      </c>
      <c r="AG13" s="19">
        <f t="shared" si="20"/>
        <v>0</v>
      </c>
      <c r="AH13" s="168" t="str">
        <f t="shared" si="21"/>
        <v/>
      </c>
      <c r="AI13" s="104"/>
      <c r="AJ13" s="19"/>
      <c r="AK13" s="7">
        <f t="shared" si="22"/>
        <v>0</v>
      </c>
      <c r="AL13" s="7">
        <f t="shared" si="23"/>
        <v>0</v>
      </c>
      <c r="AM13" s="19">
        <f t="shared" si="24"/>
        <v>0</v>
      </c>
      <c r="AN13" s="168" t="str">
        <f t="shared" si="25"/>
        <v/>
      </c>
      <c r="AO13" s="104">
        <v>12</v>
      </c>
      <c r="AP13" s="7">
        <v>3.5</v>
      </c>
      <c r="AQ13" s="104">
        <f t="shared" si="26"/>
        <v>50</v>
      </c>
      <c r="AR13" s="19">
        <f t="shared" si="27"/>
        <v>20</v>
      </c>
      <c r="AS13" s="19">
        <f t="shared" si="28"/>
        <v>0</v>
      </c>
      <c r="AT13" s="168">
        <f t="shared" si="29"/>
        <v>70</v>
      </c>
      <c r="AU13" s="103"/>
      <c r="AV13" s="19"/>
      <c r="AW13" s="104">
        <f t="shared" si="30"/>
        <v>0</v>
      </c>
      <c r="AX13" s="104">
        <f t="shared" si="31"/>
        <v>0</v>
      </c>
      <c r="AY13" s="104">
        <f t="shared" si="32"/>
        <v>0</v>
      </c>
      <c r="AZ13" s="41" t="str">
        <f t="shared" si="33"/>
        <v/>
      </c>
      <c r="BA13" s="37">
        <v>9</v>
      </c>
      <c r="BB13" s="34">
        <v>3.5</v>
      </c>
      <c r="BC13" s="104">
        <f t="shared" si="34"/>
        <v>50</v>
      </c>
      <c r="BD13" s="104">
        <f t="shared" si="35"/>
        <v>20</v>
      </c>
      <c r="BE13" s="104">
        <f t="shared" si="36"/>
        <v>0</v>
      </c>
      <c r="BF13" s="41">
        <f t="shared" si="37"/>
        <v>70</v>
      </c>
      <c r="BG13" s="104">
        <v>10</v>
      </c>
      <c r="BH13" s="19">
        <v>4</v>
      </c>
      <c r="BI13" s="104">
        <f t="shared" si="45"/>
        <v>37</v>
      </c>
      <c r="BJ13" s="104">
        <f t="shared" si="38"/>
        <v>20</v>
      </c>
      <c r="BK13" s="104">
        <f t="shared" si="39"/>
        <v>0</v>
      </c>
      <c r="BL13" s="105">
        <f t="shared" si="40"/>
        <v>57</v>
      </c>
      <c r="BM13" s="19">
        <v>27</v>
      </c>
      <c r="BN13" s="19">
        <v>2</v>
      </c>
      <c r="BO13" s="104">
        <f t="shared" si="41"/>
        <v>29</v>
      </c>
      <c r="BP13" s="104">
        <f t="shared" si="42"/>
        <v>20</v>
      </c>
      <c r="BQ13" s="104">
        <f t="shared" si="43"/>
        <v>0</v>
      </c>
      <c r="BR13" s="105">
        <f t="shared" si="44"/>
        <v>49</v>
      </c>
    </row>
    <row r="14" spans="1:70" s="1" customFormat="1" ht="12.75" customHeight="1" x14ac:dyDescent="0.3">
      <c r="A14" s="39">
        <v>12</v>
      </c>
      <c r="B14" s="59" t="s">
        <v>186</v>
      </c>
      <c r="C14" s="58" t="s">
        <v>89</v>
      </c>
      <c r="D14" s="4">
        <v>2012</v>
      </c>
      <c r="E14" s="10">
        <f t="shared" si="0"/>
        <v>2</v>
      </c>
      <c r="F14" s="91">
        <f t="shared" si="1"/>
        <v>87</v>
      </c>
      <c r="G14" s="91" t="str">
        <f t="shared" si="2"/>
        <v/>
      </c>
      <c r="H14" s="91" t="str">
        <f t="shared" si="3"/>
        <v/>
      </c>
      <c r="I14" s="91" t="str">
        <f t="shared" si="4"/>
        <v/>
      </c>
      <c r="J14" s="91">
        <f t="shared" si="5"/>
        <v>143</v>
      </c>
      <c r="K14" s="91" t="str">
        <f t="shared" si="6"/>
        <v/>
      </c>
      <c r="L14" s="91" t="str">
        <f t="shared" si="7"/>
        <v/>
      </c>
      <c r="M14" s="91" t="str">
        <f t="shared" si="8"/>
        <v/>
      </c>
      <c r="N14" s="90" t="str">
        <f t="shared" si="9"/>
        <v/>
      </c>
      <c r="O14" s="33">
        <f>IF(E14&lt;4,SUM(F14:N14),SUMPRODUCT(LARGE(F14:N14,{1;2;3;4})))</f>
        <v>230</v>
      </c>
      <c r="P14" s="103">
        <v>5</v>
      </c>
      <c r="Q14" s="104">
        <v>4</v>
      </c>
      <c r="R14" s="104">
        <f t="shared" si="10"/>
        <v>67</v>
      </c>
      <c r="S14" s="104">
        <f t="shared" si="11"/>
        <v>20</v>
      </c>
      <c r="T14" s="37">
        <f t="shared" si="12"/>
        <v>0</v>
      </c>
      <c r="U14" s="41">
        <f t="shared" si="13"/>
        <v>87</v>
      </c>
      <c r="V14" s="19"/>
      <c r="W14" s="104"/>
      <c r="X14" s="104"/>
      <c r="Y14" s="19" t="str">
        <f t="shared" si="14"/>
        <v/>
      </c>
      <c r="Z14" s="19">
        <f t="shared" si="15"/>
        <v>0</v>
      </c>
      <c r="AA14" s="104">
        <f t="shared" si="16"/>
        <v>0</v>
      </c>
      <c r="AB14" s="105" t="str">
        <f t="shared" si="17"/>
        <v/>
      </c>
      <c r="AC14" s="19"/>
      <c r="AD14" s="104"/>
      <c r="AE14" s="104">
        <f t="shared" si="18"/>
        <v>0</v>
      </c>
      <c r="AF14" s="104">
        <f t="shared" si="19"/>
        <v>0</v>
      </c>
      <c r="AG14" s="104">
        <f t="shared" si="20"/>
        <v>0</v>
      </c>
      <c r="AH14" s="105" t="str">
        <f t="shared" si="21"/>
        <v/>
      </c>
      <c r="AI14" s="19"/>
      <c r="AJ14" s="104"/>
      <c r="AK14" s="104">
        <f t="shared" si="22"/>
        <v>0</v>
      </c>
      <c r="AL14" s="104">
        <f t="shared" si="23"/>
        <v>0</v>
      </c>
      <c r="AM14" s="104">
        <f t="shared" si="24"/>
        <v>0</v>
      </c>
      <c r="AN14" s="105" t="str">
        <f t="shared" si="25"/>
        <v/>
      </c>
      <c r="AO14" s="19">
        <v>1</v>
      </c>
      <c r="AP14" s="104">
        <v>6.5</v>
      </c>
      <c r="AQ14" s="104">
        <f t="shared" si="26"/>
        <v>93</v>
      </c>
      <c r="AR14" s="104">
        <f t="shared" si="27"/>
        <v>20</v>
      </c>
      <c r="AS14" s="104">
        <f t="shared" si="28"/>
        <v>30</v>
      </c>
      <c r="AT14" s="105">
        <f t="shared" si="29"/>
        <v>143</v>
      </c>
      <c r="AU14" s="103"/>
      <c r="AV14" s="19"/>
      <c r="AW14" s="104">
        <f t="shared" si="30"/>
        <v>0</v>
      </c>
      <c r="AX14" s="104">
        <f t="shared" si="31"/>
        <v>0</v>
      </c>
      <c r="AY14" s="104">
        <f t="shared" si="32"/>
        <v>0</v>
      </c>
      <c r="AZ14" s="41" t="str">
        <f t="shared" si="33"/>
        <v/>
      </c>
      <c r="BA14" s="34"/>
      <c r="BB14" s="34"/>
      <c r="BC14" s="104">
        <f t="shared" si="34"/>
        <v>0</v>
      </c>
      <c r="BD14" s="104">
        <f t="shared" si="35"/>
        <v>0</v>
      </c>
      <c r="BE14" s="104">
        <f t="shared" si="36"/>
        <v>0</v>
      </c>
      <c r="BF14" s="41" t="str">
        <f t="shared" si="37"/>
        <v/>
      </c>
      <c r="BG14" s="19"/>
      <c r="BH14" s="19"/>
      <c r="BI14" s="104">
        <f t="shared" si="45"/>
        <v>0</v>
      </c>
      <c r="BJ14" s="104">
        <f t="shared" si="38"/>
        <v>0</v>
      </c>
      <c r="BK14" s="104">
        <f t="shared" si="39"/>
        <v>0</v>
      </c>
      <c r="BL14" s="105" t="str">
        <f t="shared" si="40"/>
        <v/>
      </c>
      <c r="BM14" s="104"/>
      <c r="BN14" s="104"/>
      <c r="BO14" s="104">
        <f t="shared" si="41"/>
        <v>0</v>
      </c>
      <c r="BP14" s="104">
        <f t="shared" si="42"/>
        <v>0</v>
      </c>
      <c r="BQ14" s="104">
        <f t="shared" si="43"/>
        <v>0</v>
      </c>
      <c r="BR14" s="105" t="str">
        <f t="shared" si="44"/>
        <v/>
      </c>
    </row>
    <row r="15" spans="1:70" s="1" customFormat="1" ht="12.75" customHeight="1" x14ac:dyDescent="0.3">
      <c r="A15" s="43">
        <v>13</v>
      </c>
      <c r="B15" s="59" t="s">
        <v>177</v>
      </c>
      <c r="C15" s="59" t="s">
        <v>41</v>
      </c>
      <c r="D15" s="4">
        <v>2012</v>
      </c>
      <c r="E15" s="10">
        <f t="shared" si="0"/>
        <v>3</v>
      </c>
      <c r="F15" s="91" t="str">
        <f t="shared" si="1"/>
        <v/>
      </c>
      <c r="G15" s="91" t="str">
        <f t="shared" si="2"/>
        <v/>
      </c>
      <c r="H15" s="91">
        <f t="shared" si="3"/>
        <v>52</v>
      </c>
      <c r="I15" s="91" t="str">
        <f t="shared" si="4"/>
        <v/>
      </c>
      <c r="J15" s="91" t="str">
        <f t="shared" si="5"/>
        <v/>
      </c>
      <c r="K15" s="91" t="str">
        <f t="shared" si="6"/>
        <v/>
      </c>
      <c r="L15" s="91">
        <f t="shared" si="7"/>
        <v>78</v>
      </c>
      <c r="M15" s="91">
        <f t="shared" si="8"/>
        <v>89</v>
      </c>
      <c r="N15" s="90" t="str">
        <f t="shared" si="9"/>
        <v/>
      </c>
      <c r="O15" s="33">
        <f>IF(E15&lt;4,SUM(F15:N15),SUMPRODUCT(LARGE(F15:N15,{1;2;3;4})))</f>
        <v>219</v>
      </c>
      <c r="P15" s="103"/>
      <c r="Q15" s="173"/>
      <c r="R15" s="104">
        <f t="shared" si="10"/>
        <v>0</v>
      </c>
      <c r="S15" s="104">
        <f t="shared" si="11"/>
        <v>0</v>
      </c>
      <c r="T15" s="37">
        <f t="shared" si="12"/>
        <v>0</v>
      </c>
      <c r="U15" s="41" t="str">
        <f t="shared" si="13"/>
        <v/>
      </c>
      <c r="V15" s="104"/>
      <c r="W15" s="7"/>
      <c r="X15" s="7"/>
      <c r="Y15" s="6" t="str">
        <f t="shared" si="14"/>
        <v/>
      </c>
      <c r="Z15" s="6">
        <f t="shared" si="15"/>
        <v>0</v>
      </c>
      <c r="AA15" s="104">
        <f t="shared" si="16"/>
        <v>0</v>
      </c>
      <c r="AB15" s="105" t="str">
        <f t="shared" si="17"/>
        <v/>
      </c>
      <c r="AC15" s="104">
        <v>53</v>
      </c>
      <c r="AD15" s="104">
        <v>2.5</v>
      </c>
      <c r="AE15" s="104">
        <f t="shared" si="18"/>
        <v>32</v>
      </c>
      <c r="AF15" s="104">
        <f t="shared" si="19"/>
        <v>20</v>
      </c>
      <c r="AG15" s="104">
        <f t="shared" si="20"/>
        <v>0</v>
      </c>
      <c r="AH15" s="105">
        <f t="shared" si="21"/>
        <v>52</v>
      </c>
      <c r="AI15" s="104"/>
      <c r="AJ15" s="104"/>
      <c r="AK15" s="7">
        <f t="shared" si="22"/>
        <v>0</v>
      </c>
      <c r="AL15" s="7">
        <f t="shared" si="23"/>
        <v>0</v>
      </c>
      <c r="AM15" s="104">
        <f t="shared" si="24"/>
        <v>0</v>
      </c>
      <c r="AN15" s="105" t="str">
        <f t="shared" si="25"/>
        <v/>
      </c>
      <c r="AO15" s="104"/>
      <c r="AP15" s="7"/>
      <c r="AQ15" s="104">
        <f t="shared" si="26"/>
        <v>0</v>
      </c>
      <c r="AR15" s="104">
        <f t="shared" si="27"/>
        <v>0</v>
      </c>
      <c r="AS15" s="104">
        <f t="shared" si="28"/>
        <v>0</v>
      </c>
      <c r="AT15" s="105" t="str">
        <f t="shared" si="29"/>
        <v/>
      </c>
      <c r="AU15" s="103"/>
      <c r="AV15" s="19"/>
      <c r="AW15" s="104">
        <f t="shared" si="30"/>
        <v>0</v>
      </c>
      <c r="AX15" s="104">
        <f t="shared" si="31"/>
        <v>0</v>
      </c>
      <c r="AY15" s="104">
        <f t="shared" si="32"/>
        <v>0</v>
      </c>
      <c r="AZ15" s="41" t="str">
        <f t="shared" si="33"/>
        <v/>
      </c>
      <c r="BA15" s="37">
        <v>6</v>
      </c>
      <c r="BB15" s="34">
        <v>4</v>
      </c>
      <c r="BC15" s="104">
        <f t="shared" si="34"/>
        <v>58</v>
      </c>
      <c r="BD15" s="104">
        <f t="shared" si="35"/>
        <v>20</v>
      </c>
      <c r="BE15" s="104">
        <f t="shared" si="36"/>
        <v>0</v>
      </c>
      <c r="BF15" s="41">
        <f t="shared" si="37"/>
        <v>78</v>
      </c>
      <c r="BG15" s="104">
        <v>4</v>
      </c>
      <c r="BH15" s="19">
        <v>7.5</v>
      </c>
      <c r="BI15" s="104">
        <f t="shared" si="45"/>
        <v>69</v>
      </c>
      <c r="BJ15" s="104">
        <f t="shared" si="38"/>
        <v>20</v>
      </c>
      <c r="BK15" s="104">
        <f t="shared" si="39"/>
        <v>0</v>
      </c>
      <c r="BL15" s="105">
        <f t="shared" si="40"/>
        <v>89</v>
      </c>
      <c r="BM15" s="104"/>
      <c r="BN15" s="19"/>
      <c r="BO15" s="104">
        <f t="shared" si="41"/>
        <v>0</v>
      </c>
      <c r="BP15" s="104">
        <f t="shared" si="42"/>
        <v>0</v>
      </c>
      <c r="BQ15" s="104">
        <f t="shared" si="43"/>
        <v>0</v>
      </c>
      <c r="BR15" s="105" t="str">
        <f t="shared" si="44"/>
        <v/>
      </c>
    </row>
    <row r="16" spans="1:70" s="1" customFormat="1" ht="12.75" customHeight="1" thickBot="1" x14ac:dyDescent="0.35">
      <c r="A16" s="52">
        <v>14</v>
      </c>
      <c r="B16" s="160" t="s">
        <v>134</v>
      </c>
      <c r="C16" s="160" t="s">
        <v>45</v>
      </c>
      <c r="D16" s="9">
        <v>2012</v>
      </c>
      <c r="E16" s="9">
        <f t="shared" si="0"/>
        <v>3</v>
      </c>
      <c r="F16" s="92">
        <f t="shared" si="1"/>
        <v>70</v>
      </c>
      <c r="G16" s="92" t="str">
        <f t="shared" si="2"/>
        <v/>
      </c>
      <c r="H16" s="92" t="str">
        <f t="shared" si="3"/>
        <v/>
      </c>
      <c r="I16" s="92" t="str">
        <f t="shared" si="4"/>
        <v/>
      </c>
      <c r="J16" s="92">
        <f t="shared" si="5"/>
        <v>78</v>
      </c>
      <c r="K16" s="92" t="str">
        <f t="shared" si="6"/>
        <v/>
      </c>
      <c r="L16" s="92" t="str">
        <f t="shared" si="7"/>
        <v/>
      </c>
      <c r="M16" s="92" t="str">
        <f t="shared" si="8"/>
        <v/>
      </c>
      <c r="N16" s="44">
        <f t="shared" si="9"/>
        <v>70</v>
      </c>
      <c r="O16" s="45">
        <f>IF(E16&lt;4,SUM(F16:N16),SUMPRODUCT(LARGE(F16:N16,{1;2;3;4})))</f>
        <v>218</v>
      </c>
      <c r="P16" s="107">
        <v>9</v>
      </c>
      <c r="Q16" s="109">
        <v>3</v>
      </c>
      <c r="R16" s="108">
        <f t="shared" si="10"/>
        <v>50</v>
      </c>
      <c r="S16" s="108">
        <f t="shared" si="11"/>
        <v>20</v>
      </c>
      <c r="T16" s="46">
        <f t="shared" si="12"/>
        <v>0</v>
      </c>
      <c r="U16" s="163">
        <f t="shared" si="13"/>
        <v>70</v>
      </c>
      <c r="V16" s="109"/>
      <c r="W16" s="109"/>
      <c r="X16" s="109"/>
      <c r="Y16" s="109" t="str">
        <f t="shared" si="14"/>
        <v/>
      </c>
      <c r="Z16" s="109">
        <f t="shared" si="15"/>
        <v>0</v>
      </c>
      <c r="AA16" s="108">
        <f t="shared" si="16"/>
        <v>0</v>
      </c>
      <c r="AB16" s="170" t="str">
        <f t="shared" si="17"/>
        <v/>
      </c>
      <c r="AC16" s="109"/>
      <c r="AD16" s="108"/>
      <c r="AE16" s="108">
        <f t="shared" si="18"/>
        <v>0</v>
      </c>
      <c r="AF16" s="108">
        <f t="shared" si="19"/>
        <v>0</v>
      </c>
      <c r="AG16" s="108">
        <f t="shared" si="20"/>
        <v>0</v>
      </c>
      <c r="AH16" s="170" t="str">
        <f t="shared" si="21"/>
        <v/>
      </c>
      <c r="AI16" s="109"/>
      <c r="AJ16" s="108"/>
      <c r="AK16" s="109">
        <f t="shared" si="22"/>
        <v>0</v>
      </c>
      <c r="AL16" s="109">
        <f t="shared" si="23"/>
        <v>0</v>
      </c>
      <c r="AM16" s="108">
        <f t="shared" si="24"/>
        <v>0</v>
      </c>
      <c r="AN16" s="170" t="str">
        <f t="shared" si="25"/>
        <v/>
      </c>
      <c r="AO16" s="109">
        <v>6</v>
      </c>
      <c r="AP16" s="109">
        <v>4</v>
      </c>
      <c r="AQ16" s="108">
        <f t="shared" si="26"/>
        <v>58</v>
      </c>
      <c r="AR16" s="108">
        <f t="shared" si="27"/>
        <v>20</v>
      </c>
      <c r="AS16" s="108">
        <f t="shared" si="28"/>
        <v>0</v>
      </c>
      <c r="AT16" s="170">
        <f t="shared" si="29"/>
        <v>78</v>
      </c>
      <c r="AU16" s="107"/>
      <c r="AV16" s="108"/>
      <c r="AW16" s="109">
        <f t="shared" si="30"/>
        <v>0</v>
      </c>
      <c r="AX16" s="109">
        <f t="shared" si="31"/>
        <v>0</v>
      </c>
      <c r="AY16" s="109">
        <f t="shared" si="32"/>
        <v>0</v>
      </c>
      <c r="AZ16" s="55" t="str">
        <f t="shared" si="33"/>
        <v/>
      </c>
      <c r="BA16" s="48"/>
      <c r="BB16" s="46"/>
      <c r="BC16" s="109">
        <f t="shared" si="34"/>
        <v>0</v>
      </c>
      <c r="BD16" s="109">
        <f t="shared" si="35"/>
        <v>0</v>
      </c>
      <c r="BE16" s="109">
        <f t="shared" si="36"/>
        <v>0</v>
      </c>
      <c r="BF16" s="55" t="str">
        <f t="shared" si="37"/>
        <v/>
      </c>
      <c r="BG16" s="109"/>
      <c r="BH16" s="108"/>
      <c r="BI16" s="109">
        <f t="shared" si="45"/>
        <v>0</v>
      </c>
      <c r="BJ16" s="109">
        <f t="shared" si="38"/>
        <v>0</v>
      </c>
      <c r="BK16" s="109">
        <f t="shared" si="39"/>
        <v>0</v>
      </c>
      <c r="BL16" s="110" t="str">
        <f t="shared" si="40"/>
        <v/>
      </c>
      <c r="BM16" s="107">
        <v>17</v>
      </c>
      <c r="BN16" s="108">
        <v>3.5</v>
      </c>
      <c r="BO16" s="109">
        <f t="shared" si="41"/>
        <v>50</v>
      </c>
      <c r="BP16" s="109">
        <f t="shared" si="42"/>
        <v>20</v>
      </c>
      <c r="BQ16" s="109">
        <f t="shared" si="43"/>
        <v>0</v>
      </c>
      <c r="BR16" s="110">
        <f t="shared" si="44"/>
        <v>70</v>
      </c>
    </row>
    <row r="17" spans="1:70" ht="12.75" customHeight="1" thickTop="1" x14ac:dyDescent="0.3">
      <c r="A17" s="50">
        <v>15</v>
      </c>
      <c r="B17" s="77" t="s">
        <v>139</v>
      </c>
      <c r="C17" s="58" t="s">
        <v>99</v>
      </c>
      <c r="D17" s="4">
        <v>2013</v>
      </c>
      <c r="E17" s="10">
        <f t="shared" si="0"/>
        <v>3</v>
      </c>
      <c r="F17" s="91">
        <f t="shared" si="1"/>
        <v>62</v>
      </c>
      <c r="G17" s="91">
        <f t="shared" si="2"/>
        <v>75</v>
      </c>
      <c r="H17" s="91" t="str">
        <f t="shared" si="3"/>
        <v/>
      </c>
      <c r="I17" s="91" t="str">
        <f t="shared" si="4"/>
        <v/>
      </c>
      <c r="J17" s="91">
        <f t="shared" si="5"/>
        <v>78</v>
      </c>
      <c r="K17" s="91" t="str">
        <f t="shared" si="6"/>
        <v/>
      </c>
      <c r="L17" s="91" t="str">
        <f t="shared" si="7"/>
        <v/>
      </c>
      <c r="M17" s="91" t="str">
        <f t="shared" si="8"/>
        <v/>
      </c>
      <c r="N17" s="90" t="str">
        <f t="shared" si="9"/>
        <v/>
      </c>
      <c r="O17" s="33">
        <f>IF(E17&lt;4,SUM(F17:N17),SUMPRODUCT(LARGE(F17:N17,{1;2;3;4})))</f>
        <v>215</v>
      </c>
      <c r="P17" s="103">
        <v>16</v>
      </c>
      <c r="Q17" s="19">
        <v>2.5</v>
      </c>
      <c r="R17" s="19">
        <f t="shared" si="10"/>
        <v>42</v>
      </c>
      <c r="S17" s="19">
        <f t="shared" si="11"/>
        <v>20</v>
      </c>
      <c r="T17" s="34">
        <f t="shared" si="12"/>
        <v>0</v>
      </c>
      <c r="U17" s="35">
        <f t="shared" si="13"/>
        <v>62</v>
      </c>
      <c r="V17" s="19">
        <v>18</v>
      </c>
      <c r="W17" s="7">
        <v>6</v>
      </c>
      <c r="X17" s="7">
        <v>11</v>
      </c>
      <c r="Y17" s="6">
        <f t="shared" si="14"/>
        <v>55</v>
      </c>
      <c r="Z17" s="6">
        <f t="shared" si="15"/>
        <v>20</v>
      </c>
      <c r="AA17" s="19">
        <f t="shared" si="16"/>
        <v>0</v>
      </c>
      <c r="AB17" s="168">
        <f t="shared" si="17"/>
        <v>75</v>
      </c>
      <c r="AC17" s="19"/>
      <c r="AD17" s="19"/>
      <c r="AE17" s="19">
        <f t="shared" si="18"/>
        <v>0</v>
      </c>
      <c r="AF17" s="19">
        <f t="shared" si="19"/>
        <v>0</v>
      </c>
      <c r="AG17" s="19">
        <f t="shared" si="20"/>
        <v>0</v>
      </c>
      <c r="AH17" s="168" t="str">
        <f t="shared" si="21"/>
        <v/>
      </c>
      <c r="AI17" s="19"/>
      <c r="AJ17" s="19"/>
      <c r="AK17" s="7">
        <f t="shared" si="22"/>
        <v>0</v>
      </c>
      <c r="AL17" s="7">
        <f t="shared" si="23"/>
        <v>0</v>
      </c>
      <c r="AM17" s="19">
        <f t="shared" si="24"/>
        <v>0</v>
      </c>
      <c r="AN17" s="168" t="str">
        <f t="shared" si="25"/>
        <v/>
      </c>
      <c r="AO17" s="19">
        <v>7</v>
      </c>
      <c r="AP17" s="7">
        <v>4</v>
      </c>
      <c r="AQ17" s="104">
        <f t="shared" si="26"/>
        <v>58</v>
      </c>
      <c r="AR17" s="19">
        <f t="shared" si="27"/>
        <v>20</v>
      </c>
      <c r="AS17" s="19">
        <f t="shared" si="28"/>
        <v>0</v>
      </c>
      <c r="AT17" s="168">
        <f t="shared" si="29"/>
        <v>78</v>
      </c>
      <c r="AU17" s="103"/>
      <c r="AV17" s="19"/>
      <c r="AW17" s="104">
        <f t="shared" si="30"/>
        <v>0</v>
      </c>
      <c r="AX17" s="104">
        <f t="shared" si="31"/>
        <v>0</v>
      </c>
      <c r="AY17" s="104">
        <f t="shared" si="32"/>
        <v>0</v>
      </c>
      <c r="AZ17" s="41" t="str">
        <f t="shared" si="33"/>
        <v/>
      </c>
      <c r="BA17" s="34"/>
      <c r="BB17" s="34"/>
      <c r="BC17" s="104">
        <f t="shared" si="34"/>
        <v>0</v>
      </c>
      <c r="BD17" s="104">
        <f t="shared" si="35"/>
        <v>0</v>
      </c>
      <c r="BE17" s="104">
        <f t="shared" si="36"/>
        <v>0</v>
      </c>
      <c r="BF17" s="41" t="str">
        <f t="shared" si="37"/>
        <v/>
      </c>
      <c r="BG17" s="19"/>
      <c r="BH17" s="19"/>
      <c r="BI17" s="104">
        <f t="shared" si="45"/>
        <v>0</v>
      </c>
      <c r="BJ17" s="104">
        <f t="shared" si="38"/>
        <v>0</v>
      </c>
      <c r="BK17" s="104">
        <f t="shared" si="39"/>
        <v>0</v>
      </c>
      <c r="BL17" s="105" t="str">
        <f t="shared" si="40"/>
        <v/>
      </c>
      <c r="BM17" s="104"/>
      <c r="BN17" s="19"/>
      <c r="BO17" s="104">
        <f t="shared" si="41"/>
        <v>0</v>
      </c>
      <c r="BP17" s="104">
        <f t="shared" si="42"/>
        <v>0</v>
      </c>
      <c r="BQ17" s="104">
        <f t="shared" si="43"/>
        <v>0</v>
      </c>
      <c r="BR17" s="105" t="str">
        <f t="shared" si="44"/>
        <v/>
      </c>
    </row>
    <row r="18" spans="1:70" ht="12.75" customHeight="1" x14ac:dyDescent="0.3">
      <c r="A18" s="39">
        <v>16</v>
      </c>
      <c r="B18" s="58" t="s">
        <v>162</v>
      </c>
      <c r="C18" s="166" t="s">
        <v>41</v>
      </c>
      <c r="D18" s="4">
        <v>2012</v>
      </c>
      <c r="E18" s="10">
        <f t="shared" si="0"/>
        <v>2</v>
      </c>
      <c r="F18" s="91" t="str">
        <f t="shared" si="1"/>
        <v/>
      </c>
      <c r="G18" s="91">
        <f t="shared" si="2"/>
        <v>128</v>
      </c>
      <c r="H18" s="91">
        <f t="shared" si="3"/>
        <v>83</v>
      </c>
      <c r="I18" s="91" t="str">
        <f t="shared" si="4"/>
        <v/>
      </c>
      <c r="J18" s="91" t="str">
        <f t="shared" si="5"/>
        <v/>
      </c>
      <c r="K18" s="91" t="str">
        <f t="shared" si="6"/>
        <v/>
      </c>
      <c r="L18" s="91" t="str">
        <f t="shared" si="7"/>
        <v/>
      </c>
      <c r="M18" s="91" t="str">
        <f t="shared" si="8"/>
        <v/>
      </c>
      <c r="N18" s="90" t="str">
        <f t="shared" si="9"/>
        <v/>
      </c>
      <c r="O18" s="33">
        <f>IF(E18&lt;4,SUM(F18:N18),SUMPRODUCT(LARGE(F18:N18,{1;2;3;4})))</f>
        <v>211</v>
      </c>
      <c r="P18" s="103"/>
      <c r="Q18" s="104"/>
      <c r="R18" s="19">
        <f t="shared" si="10"/>
        <v>0</v>
      </c>
      <c r="S18" s="19">
        <f t="shared" si="11"/>
        <v>0</v>
      </c>
      <c r="T18" s="34">
        <f t="shared" si="12"/>
        <v>0</v>
      </c>
      <c r="U18" s="35" t="str">
        <f t="shared" si="13"/>
        <v/>
      </c>
      <c r="V18" s="19">
        <v>2</v>
      </c>
      <c r="W18" s="7">
        <v>7</v>
      </c>
      <c r="X18" s="7">
        <v>8</v>
      </c>
      <c r="Y18" s="7">
        <f t="shared" si="14"/>
        <v>88</v>
      </c>
      <c r="Z18" s="7">
        <f t="shared" si="15"/>
        <v>20</v>
      </c>
      <c r="AA18" s="19">
        <f t="shared" si="16"/>
        <v>20</v>
      </c>
      <c r="AB18" s="168">
        <f t="shared" si="17"/>
        <v>128</v>
      </c>
      <c r="AC18" s="19">
        <v>51</v>
      </c>
      <c r="AD18" s="19">
        <v>5</v>
      </c>
      <c r="AE18" s="19">
        <f t="shared" si="18"/>
        <v>63</v>
      </c>
      <c r="AF18" s="19">
        <f t="shared" si="19"/>
        <v>20</v>
      </c>
      <c r="AG18" s="19">
        <f t="shared" si="20"/>
        <v>0</v>
      </c>
      <c r="AH18" s="168">
        <f t="shared" si="21"/>
        <v>83</v>
      </c>
      <c r="AI18" s="19"/>
      <c r="AJ18" s="19"/>
      <c r="AK18" s="7">
        <f t="shared" si="22"/>
        <v>0</v>
      </c>
      <c r="AL18" s="7">
        <f t="shared" si="23"/>
        <v>0</v>
      </c>
      <c r="AM18" s="19">
        <f t="shared" si="24"/>
        <v>0</v>
      </c>
      <c r="AN18" s="168" t="str">
        <f t="shared" si="25"/>
        <v/>
      </c>
      <c r="AO18" s="19"/>
      <c r="AP18" s="7"/>
      <c r="AQ18" s="19">
        <f t="shared" si="26"/>
        <v>0</v>
      </c>
      <c r="AR18" s="19">
        <f t="shared" si="27"/>
        <v>0</v>
      </c>
      <c r="AS18" s="19">
        <f t="shared" si="28"/>
        <v>0</v>
      </c>
      <c r="AT18" s="168" t="str">
        <f t="shared" si="29"/>
        <v/>
      </c>
      <c r="AU18" s="103"/>
      <c r="AV18" s="19"/>
      <c r="AW18" s="104">
        <f t="shared" si="30"/>
        <v>0</v>
      </c>
      <c r="AX18" s="104">
        <f t="shared" si="31"/>
        <v>0</v>
      </c>
      <c r="AY18" s="104">
        <f t="shared" si="32"/>
        <v>0</v>
      </c>
      <c r="AZ18" s="41" t="str">
        <f t="shared" si="33"/>
        <v/>
      </c>
      <c r="BA18" s="34"/>
      <c r="BB18" s="34"/>
      <c r="BC18" s="104">
        <f t="shared" si="34"/>
        <v>0</v>
      </c>
      <c r="BD18" s="104">
        <f t="shared" si="35"/>
        <v>0</v>
      </c>
      <c r="BE18" s="104">
        <f t="shared" si="36"/>
        <v>0</v>
      </c>
      <c r="BF18" s="41" t="str">
        <f t="shared" si="37"/>
        <v/>
      </c>
      <c r="BG18" s="19"/>
      <c r="BH18" s="19"/>
      <c r="BI18" s="104">
        <f t="shared" si="45"/>
        <v>0</v>
      </c>
      <c r="BJ18" s="104">
        <f t="shared" si="38"/>
        <v>0</v>
      </c>
      <c r="BK18" s="104">
        <f t="shared" si="39"/>
        <v>0</v>
      </c>
      <c r="BL18" s="105" t="str">
        <f t="shared" si="40"/>
        <v/>
      </c>
      <c r="BM18" s="104"/>
      <c r="BN18" s="19"/>
      <c r="BO18" s="104">
        <f t="shared" si="41"/>
        <v>0</v>
      </c>
      <c r="BP18" s="104">
        <f t="shared" si="42"/>
        <v>0</v>
      </c>
      <c r="BQ18" s="104">
        <f t="shared" si="43"/>
        <v>0</v>
      </c>
      <c r="BR18" s="105" t="str">
        <f t="shared" si="44"/>
        <v/>
      </c>
    </row>
    <row r="19" spans="1:70" ht="12.75" customHeight="1" x14ac:dyDescent="0.3">
      <c r="A19" s="32">
        <v>17</v>
      </c>
      <c r="B19" s="77" t="s">
        <v>135</v>
      </c>
      <c r="C19" s="58" t="s">
        <v>90</v>
      </c>
      <c r="D19" s="10">
        <v>2013</v>
      </c>
      <c r="E19" s="10">
        <f t="shared" si="0"/>
        <v>3</v>
      </c>
      <c r="F19" s="91">
        <f t="shared" si="1"/>
        <v>70</v>
      </c>
      <c r="G19" s="91">
        <f t="shared" si="2"/>
        <v>70</v>
      </c>
      <c r="H19" s="91" t="str">
        <f t="shared" si="3"/>
        <v/>
      </c>
      <c r="I19" s="91" t="str">
        <f t="shared" si="4"/>
        <v/>
      </c>
      <c r="J19" s="91" t="str">
        <f t="shared" si="5"/>
        <v/>
      </c>
      <c r="K19" s="91" t="str">
        <f t="shared" si="6"/>
        <v/>
      </c>
      <c r="L19" s="91">
        <f t="shared" si="7"/>
        <v>63</v>
      </c>
      <c r="M19" s="91" t="str">
        <f t="shared" si="8"/>
        <v/>
      </c>
      <c r="N19" s="90" t="str">
        <f t="shared" si="9"/>
        <v/>
      </c>
      <c r="O19" s="33">
        <f>IF(E19&lt;4,SUM(F19:N19),SUMPRODUCT(LARGE(F19:N19,{1;2;3;4})))</f>
        <v>203</v>
      </c>
      <c r="P19" s="103">
        <v>12</v>
      </c>
      <c r="Q19" s="19">
        <v>3</v>
      </c>
      <c r="R19" s="19">
        <f t="shared" si="10"/>
        <v>50</v>
      </c>
      <c r="S19" s="19">
        <f t="shared" si="11"/>
        <v>20</v>
      </c>
      <c r="T19" s="34">
        <f t="shared" si="12"/>
        <v>0</v>
      </c>
      <c r="U19" s="35">
        <f t="shared" si="13"/>
        <v>70</v>
      </c>
      <c r="V19" s="104">
        <v>28</v>
      </c>
      <c r="W19" s="7">
        <v>5.5</v>
      </c>
      <c r="X19" s="7">
        <v>11</v>
      </c>
      <c r="Y19" s="7">
        <f t="shared" si="14"/>
        <v>50</v>
      </c>
      <c r="Z19" s="7">
        <f t="shared" si="15"/>
        <v>20</v>
      </c>
      <c r="AA19" s="19">
        <f t="shared" si="16"/>
        <v>0</v>
      </c>
      <c r="AB19" s="168">
        <f t="shared" si="17"/>
        <v>70</v>
      </c>
      <c r="AC19" s="104"/>
      <c r="AD19" s="19"/>
      <c r="AE19" s="19">
        <f t="shared" si="18"/>
        <v>0</v>
      </c>
      <c r="AF19" s="19">
        <f t="shared" si="19"/>
        <v>0</v>
      </c>
      <c r="AG19" s="19">
        <f t="shared" si="20"/>
        <v>0</v>
      </c>
      <c r="AH19" s="168" t="str">
        <f t="shared" si="21"/>
        <v/>
      </c>
      <c r="AI19" s="104"/>
      <c r="AJ19" s="19"/>
      <c r="AK19" s="7">
        <f t="shared" si="22"/>
        <v>0</v>
      </c>
      <c r="AL19" s="7">
        <f t="shared" si="23"/>
        <v>0</v>
      </c>
      <c r="AM19" s="19">
        <f t="shared" si="24"/>
        <v>0</v>
      </c>
      <c r="AN19" s="168" t="str">
        <f t="shared" si="25"/>
        <v/>
      </c>
      <c r="AO19" s="104"/>
      <c r="AP19" s="7"/>
      <c r="AQ19" s="104">
        <f t="shared" si="26"/>
        <v>0</v>
      </c>
      <c r="AR19" s="19">
        <f t="shared" si="27"/>
        <v>0</v>
      </c>
      <c r="AS19" s="19">
        <f t="shared" si="28"/>
        <v>0</v>
      </c>
      <c r="AT19" s="168" t="str">
        <f t="shared" si="29"/>
        <v/>
      </c>
      <c r="AU19" s="103"/>
      <c r="AV19" s="19"/>
      <c r="AW19" s="104">
        <f t="shared" si="30"/>
        <v>0</v>
      </c>
      <c r="AX19" s="104">
        <f t="shared" si="31"/>
        <v>0</v>
      </c>
      <c r="AY19" s="104">
        <f t="shared" si="32"/>
        <v>0</v>
      </c>
      <c r="AZ19" s="41" t="str">
        <f t="shared" si="33"/>
        <v/>
      </c>
      <c r="BA19" s="37">
        <v>14</v>
      </c>
      <c r="BB19" s="34">
        <v>3</v>
      </c>
      <c r="BC19" s="104">
        <f t="shared" si="34"/>
        <v>43</v>
      </c>
      <c r="BD19" s="104">
        <f t="shared" si="35"/>
        <v>20</v>
      </c>
      <c r="BE19" s="104">
        <f t="shared" si="36"/>
        <v>0</v>
      </c>
      <c r="BF19" s="41">
        <f t="shared" si="37"/>
        <v>63</v>
      </c>
      <c r="BG19" s="104"/>
      <c r="BH19" s="19"/>
      <c r="BI19" s="104">
        <f t="shared" si="45"/>
        <v>0</v>
      </c>
      <c r="BJ19" s="104">
        <f t="shared" si="38"/>
        <v>0</v>
      </c>
      <c r="BK19" s="104">
        <f t="shared" si="39"/>
        <v>0</v>
      </c>
      <c r="BL19" s="105" t="str">
        <f t="shared" si="40"/>
        <v/>
      </c>
      <c r="BM19" s="104"/>
      <c r="BN19" s="19"/>
      <c r="BO19" s="104">
        <f t="shared" si="41"/>
        <v>0</v>
      </c>
      <c r="BP19" s="104">
        <f t="shared" si="42"/>
        <v>0</v>
      </c>
      <c r="BQ19" s="104">
        <f t="shared" si="43"/>
        <v>0</v>
      </c>
      <c r="BR19" s="105" t="str">
        <f t="shared" si="44"/>
        <v/>
      </c>
    </row>
    <row r="20" spans="1:70" ht="12.75" customHeight="1" x14ac:dyDescent="0.3">
      <c r="A20" s="51">
        <v>18</v>
      </c>
      <c r="B20" s="64" t="s">
        <v>163</v>
      </c>
      <c r="C20" s="64" t="s">
        <v>159</v>
      </c>
      <c r="D20" s="70">
        <v>2013</v>
      </c>
      <c r="E20" s="10">
        <f t="shared" si="0"/>
        <v>2</v>
      </c>
      <c r="F20" s="91" t="str">
        <f t="shared" si="1"/>
        <v/>
      </c>
      <c r="G20" s="91">
        <f t="shared" si="2"/>
        <v>84</v>
      </c>
      <c r="H20" s="91" t="str">
        <f t="shared" si="3"/>
        <v/>
      </c>
      <c r="I20" s="91" t="str">
        <f t="shared" si="4"/>
        <v/>
      </c>
      <c r="J20" s="91" t="str">
        <f t="shared" si="5"/>
        <v/>
      </c>
      <c r="K20" s="91" t="str">
        <f t="shared" si="6"/>
        <v/>
      </c>
      <c r="L20" s="91">
        <f t="shared" si="7"/>
        <v>92</v>
      </c>
      <c r="M20" s="91" t="str">
        <f t="shared" si="8"/>
        <v/>
      </c>
      <c r="N20" s="90" t="str">
        <f t="shared" si="9"/>
        <v/>
      </c>
      <c r="O20" s="33">
        <f>IF(E20&lt;4,SUM(F20:N20),SUMPRODUCT(LARGE(F20:N20,{1;2;3;4})))</f>
        <v>176</v>
      </c>
      <c r="P20" s="172"/>
      <c r="Q20" s="176"/>
      <c r="R20" s="104">
        <f t="shared" si="10"/>
        <v>0</v>
      </c>
      <c r="S20" s="104">
        <f t="shared" si="11"/>
        <v>0</v>
      </c>
      <c r="T20" s="37">
        <f t="shared" si="12"/>
        <v>0</v>
      </c>
      <c r="U20" s="41" t="str">
        <f t="shared" si="13"/>
        <v/>
      </c>
      <c r="V20" s="104">
        <v>10</v>
      </c>
      <c r="W20" s="7">
        <v>7</v>
      </c>
      <c r="X20" s="7">
        <v>11</v>
      </c>
      <c r="Y20" s="7">
        <f t="shared" si="14"/>
        <v>64</v>
      </c>
      <c r="Z20" s="7">
        <f t="shared" si="15"/>
        <v>20</v>
      </c>
      <c r="AA20" s="104">
        <f t="shared" si="16"/>
        <v>0</v>
      </c>
      <c r="AB20" s="105">
        <f t="shared" si="17"/>
        <v>84</v>
      </c>
      <c r="AC20" s="104"/>
      <c r="AD20" s="104"/>
      <c r="AE20" s="104">
        <f t="shared" si="18"/>
        <v>0</v>
      </c>
      <c r="AF20" s="104">
        <f t="shared" si="19"/>
        <v>0</v>
      </c>
      <c r="AG20" s="104">
        <f t="shared" si="20"/>
        <v>0</v>
      </c>
      <c r="AH20" s="105" t="str">
        <f t="shared" si="21"/>
        <v/>
      </c>
      <c r="AI20" s="104"/>
      <c r="AJ20" s="104"/>
      <c r="AK20" s="7">
        <f t="shared" si="22"/>
        <v>0</v>
      </c>
      <c r="AL20" s="7">
        <f t="shared" si="23"/>
        <v>0</v>
      </c>
      <c r="AM20" s="104">
        <f t="shared" si="24"/>
        <v>0</v>
      </c>
      <c r="AN20" s="105" t="str">
        <f t="shared" si="25"/>
        <v/>
      </c>
      <c r="AO20" s="104"/>
      <c r="AP20" s="7"/>
      <c r="AQ20" s="104">
        <f t="shared" si="26"/>
        <v>0</v>
      </c>
      <c r="AR20" s="104">
        <f t="shared" si="27"/>
        <v>0</v>
      </c>
      <c r="AS20" s="104">
        <f t="shared" si="28"/>
        <v>0</v>
      </c>
      <c r="AT20" s="105" t="str">
        <f t="shared" si="29"/>
        <v/>
      </c>
      <c r="AU20" s="103"/>
      <c r="AV20" s="19"/>
      <c r="AW20" s="104">
        <f t="shared" si="30"/>
        <v>0</v>
      </c>
      <c r="AX20" s="104">
        <f t="shared" si="31"/>
        <v>0</v>
      </c>
      <c r="AY20" s="104">
        <f t="shared" si="32"/>
        <v>0</v>
      </c>
      <c r="AZ20" s="41" t="str">
        <f t="shared" si="33"/>
        <v/>
      </c>
      <c r="BA20" s="37">
        <v>4</v>
      </c>
      <c r="BB20" s="34">
        <v>5</v>
      </c>
      <c r="BC20" s="104">
        <f t="shared" si="34"/>
        <v>72</v>
      </c>
      <c r="BD20" s="104">
        <f t="shared" si="35"/>
        <v>20</v>
      </c>
      <c r="BE20" s="104">
        <f t="shared" si="36"/>
        <v>0</v>
      </c>
      <c r="BF20" s="41">
        <f t="shared" si="37"/>
        <v>92</v>
      </c>
      <c r="BG20" s="104"/>
      <c r="BH20" s="19"/>
      <c r="BI20" s="104">
        <f t="shared" si="45"/>
        <v>0</v>
      </c>
      <c r="BJ20" s="104">
        <f t="shared" si="38"/>
        <v>0</v>
      </c>
      <c r="BK20" s="104">
        <f t="shared" si="39"/>
        <v>0</v>
      </c>
      <c r="BL20" s="105" t="str">
        <f t="shared" si="40"/>
        <v/>
      </c>
      <c r="BM20" s="104"/>
      <c r="BN20" s="104"/>
      <c r="BO20" s="104">
        <f t="shared" si="41"/>
        <v>0</v>
      </c>
      <c r="BP20" s="104">
        <f t="shared" si="42"/>
        <v>0</v>
      </c>
      <c r="BQ20" s="104">
        <f t="shared" si="43"/>
        <v>0</v>
      </c>
      <c r="BR20" s="105" t="str">
        <f t="shared" si="44"/>
        <v/>
      </c>
    </row>
    <row r="21" spans="1:70" ht="12.75" customHeight="1" x14ac:dyDescent="0.3">
      <c r="A21" s="39">
        <v>19</v>
      </c>
      <c r="B21" s="59" t="s">
        <v>142</v>
      </c>
      <c r="C21" s="77" t="s">
        <v>90</v>
      </c>
      <c r="D21" s="4">
        <v>2013</v>
      </c>
      <c r="E21" s="10">
        <f t="shared" si="0"/>
        <v>3</v>
      </c>
      <c r="F21" s="91">
        <f t="shared" si="1"/>
        <v>54</v>
      </c>
      <c r="G21" s="91">
        <f t="shared" si="2"/>
        <v>61</v>
      </c>
      <c r="H21" s="91" t="str">
        <f t="shared" si="3"/>
        <v/>
      </c>
      <c r="I21" s="91" t="str">
        <f t="shared" si="4"/>
        <v/>
      </c>
      <c r="J21" s="91" t="str">
        <f t="shared" si="5"/>
        <v/>
      </c>
      <c r="K21" s="91" t="str">
        <f t="shared" si="6"/>
        <v/>
      </c>
      <c r="L21" s="91">
        <f t="shared" si="7"/>
        <v>49</v>
      </c>
      <c r="M21" s="91" t="str">
        <f t="shared" si="8"/>
        <v/>
      </c>
      <c r="N21" s="90" t="str">
        <f t="shared" si="9"/>
        <v/>
      </c>
      <c r="O21" s="33">
        <f>IF(E21&lt;4,SUM(F21:N21),SUMPRODUCT(LARGE(F21:N21,{1;2;3;4})))</f>
        <v>164</v>
      </c>
      <c r="P21" s="103">
        <v>19</v>
      </c>
      <c r="Q21" s="104">
        <v>2</v>
      </c>
      <c r="R21" s="19">
        <f t="shared" si="10"/>
        <v>34</v>
      </c>
      <c r="S21" s="19">
        <f t="shared" si="11"/>
        <v>20</v>
      </c>
      <c r="T21" s="34">
        <f t="shared" si="12"/>
        <v>0</v>
      </c>
      <c r="U21" s="35">
        <f t="shared" si="13"/>
        <v>54</v>
      </c>
      <c r="V21" s="19">
        <v>38</v>
      </c>
      <c r="W21" s="7">
        <v>4.5</v>
      </c>
      <c r="X21" s="7">
        <v>11</v>
      </c>
      <c r="Y21" s="7">
        <f t="shared" si="14"/>
        <v>41</v>
      </c>
      <c r="Z21" s="7">
        <f t="shared" si="15"/>
        <v>20</v>
      </c>
      <c r="AA21" s="19">
        <f t="shared" si="16"/>
        <v>0</v>
      </c>
      <c r="AB21" s="168">
        <f t="shared" si="17"/>
        <v>61</v>
      </c>
      <c r="AC21" s="19"/>
      <c r="AD21" s="19"/>
      <c r="AE21" s="19">
        <f t="shared" si="18"/>
        <v>0</v>
      </c>
      <c r="AF21" s="19">
        <f t="shared" si="19"/>
        <v>0</v>
      </c>
      <c r="AG21" s="19">
        <f t="shared" si="20"/>
        <v>0</v>
      </c>
      <c r="AH21" s="168" t="str">
        <f t="shared" si="21"/>
        <v/>
      </c>
      <c r="AI21" s="19"/>
      <c r="AJ21" s="19"/>
      <c r="AK21" s="7">
        <f t="shared" si="22"/>
        <v>0</v>
      </c>
      <c r="AL21" s="7">
        <f t="shared" si="23"/>
        <v>0</v>
      </c>
      <c r="AM21" s="19">
        <f t="shared" si="24"/>
        <v>0</v>
      </c>
      <c r="AN21" s="168" t="str">
        <f t="shared" si="25"/>
        <v/>
      </c>
      <c r="AO21" s="19"/>
      <c r="AP21" s="7"/>
      <c r="AQ21" s="104">
        <f t="shared" si="26"/>
        <v>0</v>
      </c>
      <c r="AR21" s="19">
        <f t="shared" si="27"/>
        <v>0</v>
      </c>
      <c r="AS21" s="19">
        <f t="shared" si="28"/>
        <v>0</v>
      </c>
      <c r="AT21" s="168" t="str">
        <f t="shared" si="29"/>
        <v/>
      </c>
      <c r="AU21" s="103"/>
      <c r="AV21" s="19"/>
      <c r="AW21" s="104">
        <f t="shared" si="30"/>
        <v>0</v>
      </c>
      <c r="AX21" s="104">
        <f t="shared" si="31"/>
        <v>0</v>
      </c>
      <c r="AY21" s="104">
        <f t="shared" si="32"/>
        <v>0</v>
      </c>
      <c r="AZ21" s="41" t="str">
        <f t="shared" si="33"/>
        <v/>
      </c>
      <c r="BA21" s="34">
        <v>16</v>
      </c>
      <c r="BB21" s="34">
        <v>2</v>
      </c>
      <c r="BC21" s="104">
        <f t="shared" si="34"/>
        <v>29</v>
      </c>
      <c r="BD21" s="104">
        <f t="shared" si="35"/>
        <v>20</v>
      </c>
      <c r="BE21" s="104">
        <f t="shared" si="36"/>
        <v>0</v>
      </c>
      <c r="BF21" s="41">
        <f t="shared" si="37"/>
        <v>49</v>
      </c>
      <c r="BG21" s="19"/>
      <c r="BH21" s="19"/>
      <c r="BI21" s="104">
        <f t="shared" si="45"/>
        <v>0</v>
      </c>
      <c r="BJ21" s="104">
        <f t="shared" si="38"/>
        <v>0</v>
      </c>
      <c r="BK21" s="104">
        <f t="shared" si="39"/>
        <v>0</v>
      </c>
      <c r="BL21" s="105" t="str">
        <f t="shared" si="40"/>
        <v/>
      </c>
      <c r="BM21" s="19"/>
      <c r="BN21" s="19"/>
      <c r="BO21" s="104">
        <f t="shared" si="41"/>
        <v>0</v>
      </c>
      <c r="BP21" s="104">
        <f t="shared" si="42"/>
        <v>0</v>
      </c>
      <c r="BQ21" s="104">
        <f t="shared" si="43"/>
        <v>0</v>
      </c>
      <c r="BR21" s="105" t="str">
        <f t="shared" si="44"/>
        <v/>
      </c>
    </row>
    <row r="22" spans="1:70" ht="12.75" customHeight="1" x14ac:dyDescent="0.3">
      <c r="A22" s="51">
        <v>20</v>
      </c>
      <c r="B22" s="64" t="s">
        <v>226</v>
      </c>
      <c r="C22" s="58" t="s">
        <v>47</v>
      </c>
      <c r="D22" s="4">
        <v>2012</v>
      </c>
      <c r="E22" s="10">
        <f t="shared" si="0"/>
        <v>3</v>
      </c>
      <c r="F22" s="91" t="str">
        <f t="shared" si="1"/>
        <v/>
      </c>
      <c r="G22" s="91" t="str">
        <f t="shared" si="2"/>
        <v/>
      </c>
      <c r="H22" s="91" t="str">
        <f t="shared" si="3"/>
        <v/>
      </c>
      <c r="I22" s="91" t="str">
        <f t="shared" si="4"/>
        <v/>
      </c>
      <c r="J22" s="91">
        <f t="shared" si="5"/>
        <v>49</v>
      </c>
      <c r="K22" s="91" t="str">
        <f t="shared" si="6"/>
        <v/>
      </c>
      <c r="L22" s="91">
        <f t="shared" si="7"/>
        <v>63</v>
      </c>
      <c r="M22" s="91">
        <f t="shared" si="8"/>
        <v>48</v>
      </c>
      <c r="N22" s="90" t="str">
        <f t="shared" si="9"/>
        <v/>
      </c>
      <c r="O22" s="33">
        <f>IF(E22&lt;4,SUM(F22:N22),SUMPRODUCT(LARGE(F22:N22,{1;2;3;4})))</f>
        <v>160</v>
      </c>
      <c r="P22" s="172"/>
      <c r="Q22" s="104"/>
      <c r="R22" s="19">
        <f t="shared" si="10"/>
        <v>0</v>
      </c>
      <c r="S22" s="19">
        <f t="shared" si="11"/>
        <v>0</v>
      </c>
      <c r="T22" s="34">
        <f t="shared" si="12"/>
        <v>0</v>
      </c>
      <c r="U22" s="35" t="str">
        <f t="shared" si="13"/>
        <v/>
      </c>
      <c r="V22" s="104"/>
      <c r="W22" s="7"/>
      <c r="X22" s="7"/>
      <c r="Y22" s="6" t="str">
        <f t="shared" si="14"/>
        <v/>
      </c>
      <c r="Z22" s="6">
        <f t="shared" si="15"/>
        <v>0</v>
      </c>
      <c r="AA22" s="19">
        <f t="shared" si="16"/>
        <v>0</v>
      </c>
      <c r="AB22" s="168" t="str">
        <f t="shared" si="17"/>
        <v/>
      </c>
      <c r="AC22" s="104"/>
      <c r="AD22" s="19"/>
      <c r="AE22" s="19">
        <f t="shared" si="18"/>
        <v>0</v>
      </c>
      <c r="AF22" s="19">
        <f t="shared" si="19"/>
        <v>0</v>
      </c>
      <c r="AG22" s="19">
        <f t="shared" si="20"/>
        <v>0</v>
      </c>
      <c r="AH22" s="168" t="str">
        <f t="shared" si="21"/>
        <v/>
      </c>
      <c r="AI22" s="104"/>
      <c r="AJ22" s="19"/>
      <c r="AK22" s="7">
        <f t="shared" si="22"/>
        <v>0</v>
      </c>
      <c r="AL22" s="7">
        <f t="shared" si="23"/>
        <v>0</v>
      </c>
      <c r="AM22" s="19">
        <f t="shared" si="24"/>
        <v>0</v>
      </c>
      <c r="AN22" s="168" t="str">
        <f t="shared" si="25"/>
        <v/>
      </c>
      <c r="AO22" s="104">
        <v>21</v>
      </c>
      <c r="AP22" s="7">
        <v>2</v>
      </c>
      <c r="AQ22" s="19">
        <f t="shared" si="26"/>
        <v>29</v>
      </c>
      <c r="AR22" s="19">
        <f t="shared" si="27"/>
        <v>20</v>
      </c>
      <c r="AS22" s="19">
        <f t="shared" si="28"/>
        <v>0</v>
      </c>
      <c r="AT22" s="168">
        <f t="shared" si="29"/>
        <v>49</v>
      </c>
      <c r="AU22" s="103"/>
      <c r="AV22" s="19"/>
      <c r="AW22" s="104">
        <f t="shared" si="30"/>
        <v>0</v>
      </c>
      <c r="AX22" s="104">
        <f t="shared" si="31"/>
        <v>0</v>
      </c>
      <c r="AY22" s="104">
        <f t="shared" si="32"/>
        <v>0</v>
      </c>
      <c r="AZ22" s="41" t="str">
        <f t="shared" si="33"/>
        <v/>
      </c>
      <c r="BA22" s="37">
        <v>11</v>
      </c>
      <c r="BB22" s="34">
        <v>3</v>
      </c>
      <c r="BC22" s="104">
        <f t="shared" si="34"/>
        <v>43</v>
      </c>
      <c r="BD22" s="104">
        <f t="shared" si="35"/>
        <v>20</v>
      </c>
      <c r="BE22" s="104">
        <f t="shared" si="36"/>
        <v>0</v>
      </c>
      <c r="BF22" s="41">
        <f t="shared" si="37"/>
        <v>63</v>
      </c>
      <c r="BG22" s="104">
        <v>12</v>
      </c>
      <c r="BH22" s="19">
        <v>3</v>
      </c>
      <c r="BI22" s="104">
        <f t="shared" si="45"/>
        <v>28</v>
      </c>
      <c r="BJ22" s="104">
        <f t="shared" si="38"/>
        <v>20</v>
      </c>
      <c r="BK22" s="104">
        <f t="shared" si="39"/>
        <v>0</v>
      </c>
      <c r="BL22" s="105">
        <f t="shared" si="40"/>
        <v>48</v>
      </c>
      <c r="BM22" s="104"/>
      <c r="BN22" s="104"/>
      <c r="BO22" s="104">
        <f t="shared" si="41"/>
        <v>0</v>
      </c>
      <c r="BP22" s="104">
        <f t="shared" si="42"/>
        <v>0</v>
      </c>
      <c r="BQ22" s="104">
        <f t="shared" si="43"/>
        <v>0</v>
      </c>
      <c r="BR22" s="105" t="str">
        <f t="shared" si="44"/>
        <v/>
      </c>
    </row>
    <row r="23" spans="1:70" ht="12.75" customHeight="1" x14ac:dyDescent="0.3">
      <c r="A23" s="51">
        <v>21</v>
      </c>
      <c r="B23" s="58" t="s">
        <v>136</v>
      </c>
      <c r="C23" s="58" t="s">
        <v>45</v>
      </c>
      <c r="D23" s="4">
        <v>2013</v>
      </c>
      <c r="E23" s="10">
        <f t="shared" si="0"/>
        <v>2</v>
      </c>
      <c r="F23" s="91">
        <f t="shared" si="1"/>
        <v>70</v>
      </c>
      <c r="G23" s="91" t="str">
        <f t="shared" si="2"/>
        <v/>
      </c>
      <c r="H23" s="91" t="str">
        <f t="shared" si="3"/>
        <v/>
      </c>
      <c r="I23" s="91">
        <f t="shared" si="4"/>
        <v>83</v>
      </c>
      <c r="J23" s="91" t="str">
        <f t="shared" si="5"/>
        <v/>
      </c>
      <c r="K23" s="91" t="str">
        <f t="shared" si="6"/>
        <v/>
      </c>
      <c r="L23" s="91" t="str">
        <f t="shared" si="7"/>
        <v/>
      </c>
      <c r="M23" s="91" t="str">
        <f t="shared" si="8"/>
        <v/>
      </c>
      <c r="N23" s="90" t="str">
        <f t="shared" si="9"/>
        <v/>
      </c>
      <c r="O23" s="33">
        <f>IF(E23&lt;4,SUM(F23:N23),SUMPRODUCT(LARGE(F23:N23,{1;2;3;4})))</f>
        <v>153</v>
      </c>
      <c r="P23" s="103">
        <v>13</v>
      </c>
      <c r="Q23" s="19">
        <v>3</v>
      </c>
      <c r="R23" s="19">
        <f t="shared" si="10"/>
        <v>50</v>
      </c>
      <c r="S23" s="19">
        <f t="shared" si="11"/>
        <v>20</v>
      </c>
      <c r="T23" s="34">
        <f t="shared" si="12"/>
        <v>0</v>
      </c>
      <c r="U23" s="35">
        <f t="shared" si="13"/>
        <v>70</v>
      </c>
      <c r="V23" s="104"/>
      <c r="W23" s="180"/>
      <c r="X23" s="104"/>
      <c r="Y23" s="104" t="str">
        <f t="shared" si="14"/>
        <v/>
      </c>
      <c r="Z23" s="104">
        <f t="shared" si="15"/>
        <v>0</v>
      </c>
      <c r="AA23" s="19">
        <f t="shared" si="16"/>
        <v>0</v>
      </c>
      <c r="AB23" s="168" t="str">
        <f t="shared" si="17"/>
        <v/>
      </c>
      <c r="AC23" s="104"/>
      <c r="AD23" s="19"/>
      <c r="AE23" s="19">
        <f t="shared" si="18"/>
        <v>0</v>
      </c>
      <c r="AF23" s="19">
        <f t="shared" si="19"/>
        <v>0</v>
      </c>
      <c r="AG23" s="19">
        <f t="shared" si="20"/>
        <v>0</v>
      </c>
      <c r="AH23" s="168" t="str">
        <f t="shared" si="21"/>
        <v/>
      </c>
      <c r="AI23" s="104">
        <v>5</v>
      </c>
      <c r="AJ23" s="19">
        <v>5</v>
      </c>
      <c r="AK23" s="104">
        <f t="shared" si="22"/>
        <v>63</v>
      </c>
      <c r="AL23" s="104">
        <f t="shared" si="23"/>
        <v>20</v>
      </c>
      <c r="AM23" s="19">
        <f t="shared" si="24"/>
        <v>0</v>
      </c>
      <c r="AN23" s="168">
        <f t="shared" si="25"/>
        <v>83</v>
      </c>
      <c r="AO23" s="104"/>
      <c r="AP23" s="180"/>
      <c r="AQ23" s="19">
        <f t="shared" si="26"/>
        <v>0</v>
      </c>
      <c r="AR23" s="19">
        <f t="shared" si="27"/>
        <v>0</v>
      </c>
      <c r="AS23" s="19">
        <f t="shared" si="28"/>
        <v>0</v>
      </c>
      <c r="AT23" s="168" t="str">
        <f t="shared" si="29"/>
        <v/>
      </c>
      <c r="AU23" s="106"/>
      <c r="AV23" s="104"/>
      <c r="AW23" s="104">
        <f t="shared" si="30"/>
        <v>0</v>
      </c>
      <c r="AX23" s="104">
        <f t="shared" si="31"/>
        <v>0</v>
      </c>
      <c r="AY23" s="104">
        <f t="shared" si="32"/>
        <v>0</v>
      </c>
      <c r="AZ23" s="41" t="str">
        <f t="shared" si="33"/>
        <v/>
      </c>
      <c r="BA23" s="37"/>
      <c r="BB23" s="37"/>
      <c r="BC23" s="104">
        <f t="shared" si="34"/>
        <v>0</v>
      </c>
      <c r="BD23" s="104">
        <f t="shared" si="35"/>
        <v>0</v>
      </c>
      <c r="BE23" s="104">
        <f t="shared" si="36"/>
        <v>0</v>
      </c>
      <c r="BF23" s="41" t="str">
        <f t="shared" si="37"/>
        <v/>
      </c>
      <c r="BG23" s="104"/>
      <c r="BH23" s="104"/>
      <c r="BI23" s="104">
        <f t="shared" si="45"/>
        <v>0</v>
      </c>
      <c r="BJ23" s="104">
        <f t="shared" si="38"/>
        <v>0</v>
      </c>
      <c r="BK23" s="104">
        <f t="shared" si="39"/>
        <v>0</v>
      </c>
      <c r="BL23" s="105" t="str">
        <f t="shared" si="40"/>
        <v/>
      </c>
      <c r="BM23" s="19"/>
      <c r="BN23" s="19"/>
      <c r="BO23" s="104">
        <f t="shared" si="41"/>
        <v>0</v>
      </c>
      <c r="BP23" s="104">
        <f t="shared" si="42"/>
        <v>0</v>
      </c>
      <c r="BQ23" s="104">
        <f t="shared" si="43"/>
        <v>0</v>
      </c>
      <c r="BR23" s="105" t="str">
        <f t="shared" si="44"/>
        <v/>
      </c>
    </row>
    <row r="24" spans="1:70" ht="12.75" customHeight="1" x14ac:dyDescent="0.3">
      <c r="A24" s="51">
        <v>22</v>
      </c>
      <c r="B24" s="59" t="s">
        <v>243</v>
      </c>
      <c r="C24" s="59" t="s">
        <v>47</v>
      </c>
      <c r="D24" s="4">
        <v>2012</v>
      </c>
      <c r="E24" s="10">
        <f t="shared" si="0"/>
        <v>2</v>
      </c>
      <c r="F24" s="91" t="str">
        <f t="shared" si="1"/>
        <v/>
      </c>
      <c r="G24" s="91" t="str">
        <f t="shared" si="2"/>
        <v/>
      </c>
      <c r="H24" s="91" t="str">
        <f t="shared" si="3"/>
        <v/>
      </c>
      <c r="I24" s="91" t="str">
        <f t="shared" si="4"/>
        <v/>
      </c>
      <c r="J24" s="91" t="str">
        <f t="shared" si="5"/>
        <v/>
      </c>
      <c r="K24" s="91" t="str">
        <f t="shared" si="6"/>
        <v/>
      </c>
      <c r="L24" s="91">
        <f t="shared" si="7"/>
        <v>63</v>
      </c>
      <c r="M24" s="91">
        <f t="shared" si="8"/>
        <v>84</v>
      </c>
      <c r="N24" s="90" t="str">
        <f t="shared" si="9"/>
        <v/>
      </c>
      <c r="O24" s="33">
        <f>IF(E24&lt;4,SUM(F24:N24),SUMPRODUCT(LARGE(F24:N24,{1;2;3;4})))</f>
        <v>147</v>
      </c>
      <c r="P24" s="172"/>
      <c r="Q24" s="173"/>
      <c r="R24" s="19">
        <f t="shared" si="10"/>
        <v>0</v>
      </c>
      <c r="S24" s="19">
        <f t="shared" si="11"/>
        <v>0</v>
      </c>
      <c r="T24" s="34">
        <f t="shared" si="12"/>
        <v>0</v>
      </c>
      <c r="U24" s="35" t="str">
        <f t="shared" si="13"/>
        <v/>
      </c>
      <c r="V24" s="104"/>
      <c r="W24" s="7"/>
      <c r="X24" s="7"/>
      <c r="Y24" s="7" t="str">
        <f t="shared" si="14"/>
        <v/>
      </c>
      <c r="Z24" s="7">
        <f t="shared" si="15"/>
        <v>0</v>
      </c>
      <c r="AA24" s="19">
        <f t="shared" si="16"/>
        <v>0</v>
      </c>
      <c r="AB24" s="168" t="str">
        <f t="shared" si="17"/>
        <v/>
      </c>
      <c r="AC24" s="104"/>
      <c r="AD24" s="19"/>
      <c r="AE24" s="19">
        <f t="shared" si="18"/>
        <v>0</v>
      </c>
      <c r="AF24" s="19">
        <f t="shared" si="19"/>
        <v>0</v>
      </c>
      <c r="AG24" s="19">
        <f t="shared" si="20"/>
        <v>0</v>
      </c>
      <c r="AH24" s="168" t="str">
        <f t="shared" si="21"/>
        <v/>
      </c>
      <c r="AI24" s="104"/>
      <c r="AJ24" s="19"/>
      <c r="AK24" s="7">
        <f t="shared" si="22"/>
        <v>0</v>
      </c>
      <c r="AL24" s="7">
        <f t="shared" si="23"/>
        <v>0</v>
      </c>
      <c r="AM24" s="19">
        <f t="shared" si="24"/>
        <v>0</v>
      </c>
      <c r="AN24" s="168" t="str">
        <f t="shared" si="25"/>
        <v/>
      </c>
      <c r="AO24" s="104"/>
      <c r="AP24" s="7"/>
      <c r="AQ24" s="19">
        <f t="shared" si="26"/>
        <v>0</v>
      </c>
      <c r="AR24" s="19">
        <f t="shared" si="27"/>
        <v>0</v>
      </c>
      <c r="AS24" s="19">
        <f t="shared" si="28"/>
        <v>0</v>
      </c>
      <c r="AT24" s="168" t="str">
        <f t="shared" si="29"/>
        <v/>
      </c>
      <c r="AU24" s="103"/>
      <c r="AV24" s="19"/>
      <c r="AW24" s="104">
        <f t="shared" si="30"/>
        <v>0</v>
      </c>
      <c r="AX24" s="104">
        <f t="shared" si="31"/>
        <v>0</v>
      </c>
      <c r="AY24" s="104">
        <f t="shared" si="32"/>
        <v>0</v>
      </c>
      <c r="AZ24" s="41" t="str">
        <f t="shared" si="33"/>
        <v/>
      </c>
      <c r="BA24" s="37">
        <v>13</v>
      </c>
      <c r="BB24" s="34">
        <v>3</v>
      </c>
      <c r="BC24" s="104">
        <f t="shared" si="34"/>
        <v>43</v>
      </c>
      <c r="BD24" s="104">
        <f t="shared" si="35"/>
        <v>20</v>
      </c>
      <c r="BE24" s="104">
        <f t="shared" si="36"/>
        <v>0</v>
      </c>
      <c r="BF24" s="41">
        <f t="shared" si="37"/>
        <v>63</v>
      </c>
      <c r="BG24" s="104">
        <v>6</v>
      </c>
      <c r="BH24" s="19">
        <v>7</v>
      </c>
      <c r="BI24" s="104">
        <f t="shared" si="45"/>
        <v>64</v>
      </c>
      <c r="BJ24" s="104">
        <f t="shared" si="38"/>
        <v>20</v>
      </c>
      <c r="BK24" s="104">
        <f t="shared" si="39"/>
        <v>0</v>
      </c>
      <c r="BL24" s="105">
        <f t="shared" si="40"/>
        <v>84</v>
      </c>
      <c r="BM24" s="104"/>
      <c r="BN24" s="19"/>
      <c r="BO24" s="104">
        <f t="shared" si="41"/>
        <v>0</v>
      </c>
      <c r="BP24" s="104">
        <f t="shared" si="42"/>
        <v>0</v>
      </c>
      <c r="BQ24" s="104">
        <f t="shared" si="43"/>
        <v>0</v>
      </c>
      <c r="BR24" s="105" t="str">
        <f t="shared" si="44"/>
        <v/>
      </c>
    </row>
    <row r="25" spans="1:70" ht="12.75" customHeight="1" x14ac:dyDescent="0.3">
      <c r="A25" s="51">
        <v>23</v>
      </c>
      <c r="B25" s="58" t="s">
        <v>222</v>
      </c>
      <c r="C25" s="58" t="s">
        <v>99</v>
      </c>
      <c r="D25" s="4">
        <v>2012</v>
      </c>
      <c r="E25" s="10">
        <f t="shared" si="0"/>
        <v>2</v>
      </c>
      <c r="F25" s="91" t="str">
        <f t="shared" si="1"/>
        <v/>
      </c>
      <c r="G25" s="91" t="str">
        <f t="shared" si="2"/>
        <v/>
      </c>
      <c r="H25" s="91" t="str">
        <f t="shared" si="3"/>
        <v/>
      </c>
      <c r="I25" s="91" t="str">
        <f t="shared" si="4"/>
        <v/>
      </c>
      <c r="J25" s="91">
        <f t="shared" si="5"/>
        <v>70</v>
      </c>
      <c r="K25" s="91" t="str">
        <f t="shared" si="6"/>
        <v/>
      </c>
      <c r="L25" s="91" t="str">
        <f t="shared" si="7"/>
        <v/>
      </c>
      <c r="M25" s="91">
        <f t="shared" si="8"/>
        <v>75</v>
      </c>
      <c r="N25" s="90" t="str">
        <f t="shared" si="9"/>
        <v/>
      </c>
      <c r="O25" s="33">
        <f>IF(E25&lt;4,SUM(F25:N25),SUMPRODUCT(LARGE(F25:N25,{1;2;3;4})))</f>
        <v>145</v>
      </c>
      <c r="P25" s="178"/>
      <c r="Q25" s="104"/>
      <c r="R25" s="19">
        <f t="shared" si="10"/>
        <v>0</v>
      </c>
      <c r="S25" s="19">
        <f t="shared" si="11"/>
        <v>0</v>
      </c>
      <c r="T25" s="34">
        <f t="shared" si="12"/>
        <v>0</v>
      </c>
      <c r="U25" s="35" t="str">
        <f t="shared" si="13"/>
        <v/>
      </c>
      <c r="V25" s="104"/>
      <c r="W25" s="7"/>
      <c r="X25" s="7"/>
      <c r="Y25" s="6" t="str">
        <f t="shared" si="14"/>
        <v/>
      </c>
      <c r="Z25" s="6">
        <f t="shared" si="15"/>
        <v>0</v>
      </c>
      <c r="AA25" s="19">
        <f t="shared" si="16"/>
        <v>0</v>
      </c>
      <c r="AB25" s="168" t="str">
        <f t="shared" si="17"/>
        <v/>
      </c>
      <c r="AC25" s="104"/>
      <c r="AD25" s="19"/>
      <c r="AE25" s="19">
        <f t="shared" si="18"/>
        <v>0</v>
      </c>
      <c r="AF25" s="19">
        <f t="shared" si="19"/>
        <v>0</v>
      </c>
      <c r="AG25" s="19">
        <f t="shared" si="20"/>
        <v>0</v>
      </c>
      <c r="AH25" s="168" t="str">
        <f t="shared" si="21"/>
        <v/>
      </c>
      <c r="AI25" s="104"/>
      <c r="AJ25" s="19"/>
      <c r="AK25" s="7">
        <f t="shared" si="22"/>
        <v>0</v>
      </c>
      <c r="AL25" s="7">
        <f t="shared" si="23"/>
        <v>0</v>
      </c>
      <c r="AM25" s="19">
        <f t="shared" si="24"/>
        <v>0</v>
      </c>
      <c r="AN25" s="168" t="str">
        <f t="shared" si="25"/>
        <v/>
      </c>
      <c r="AO25" s="104">
        <v>14</v>
      </c>
      <c r="AP25" s="7">
        <v>3.5</v>
      </c>
      <c r="AQ25" s="19">
        <f t="shared" si="26"/>
        <v>50</v>
      </c>
      <c r="AR25" s="19">
        <f t="shared" si="27"/>
        <v>20</v>
      </c>
      <c r="AS25" s="19">
        <f t="shared" si="28"/>
        <v>0</v>
      </c>
      <c r="AT25" s="168">
        <f t="shared" si="29"/>
        <v>70</v>
      </c>
      <c r="AU25" s="106"/>
      <c r="AV25" s="104"/>
      <c r="AW25" s="104">
        <f t="shared" si="30"/>
        <v>0</v>
      </c>
      <c r="AX25" s="104">
        <f t="shared" si="31"/>
        <v>0</v>
      </c>
      <c r="AY25" s="104">
        <f t="shared" si="32"/>
        <v>0</v>
      </c>
      <c r="AZ25" s="41" t="str">
        <f t="shared" si="33"/>
        <v/>
      </c>
      <c r="BA25" s="37"/>
      <c r="BB25" s="37"/>
      <c r="BC25" s="104">
        <f t="shared" si="34"/>
        <v>0</v>
      </c>
      <c r="BD25" s="104">
        <f t="shared" si="35"/>
        <v>0</v>
      </c>
      <c r="BE25" s="104">
        <f t="shared" si="36"/>
        <v>0</v>
      </c>
      <c r="BF25" s="41" t="str">
        <f t="shared" si="37"/>
        <v/>
      </c>
      <c r="BG25" s="104">
        <v>7</v>
      </c>
      <c r="BH25" s="104">
        <v>6</v>
      </c>
      <c r="BI25" s="104">
        <f t="shared" si="45"/>
        <v>55</v>
      </c>
      <c r="BJ25" s="104">
        <f t="shared" si="38"/>
        <v>20</v>
      </c>
      <c r="BK25" s="104">
        <f t="shared" si="39"/>
        <v>0</v>
      </c>
      <c r="BL25" s="105">
        <f t="shared" si="40"/>
        <v>75</v>
      </c>
      <c r="BM25" s="104"/>
      <c r="BN25" s="104"/>
      <c r="BO25" s="104">
        <f t="shared" si="41"/>
        <v>0</v>
      </c>
      <c r="BP25" s="104">
        <f t="shared" si="42"/>
        <v>0</v>
      </c>
      <c r="BQ25" s="104">
        <f t="shared" si="43"/>
        <v>0</v>
      </c>
      <c r="BR25" s="105" t="str">
        <f t="shared" si="44"/>
        <v/>
      </c>
    </row>
    <row r="26" spans="1:70" ht="12.75" customHeight="1" x14ac:dyDescent="0.3">
      <c r="A26" s="51">
        <v>24</v>
      </c>
      <c r="B26" s="59" t="s">
        <v>133</v>
      </c>
      <c r="C26" s="58" t="s">
        <v>46</v>
      </c>
      <c r="D26" s="4">
        <v>2012</v>
      </c>
      <c r="E26" s="10">
        <f t="shared" si="0"/>
        <v>2</v>
      </c>
      <c r="F26" s="91">
        <f t="shared" si="1"/>
        <v>70</v>
      </c>
      <c r="G26" s="91" t="str">
        <f t="shared" si="2"/>
        <v/>
      </c>
      <c r="H26" s="91" t="str">
        <f t="shared" si="3"/>
        <v/>
      </c>
      <c r="I26" s="91" t="str">
        <f t="shared" si="4"/>
        <v/>
      </c>
      <c r="J26" s="91" t="str">
        <f t="shared" si="5"/>
        <v/>
      </c>
      <c r="K26" s="91" t="str">
        <f t="shared" si="6"/>
        <v/>
      </c>
      <c r="L26" s="91">
        <f t="shared" si="7"/>
        <v>70</v>
      </c>
      <c r="M26" s="91" t="str">
        <f t="shared" si="8"/>
        <v/>
      </c>
      <c r="N26" s="90" t="str">
        <f t="shared" si="9"/>
        <v/>
      </c>
      <c r="O26" s="33">
        <f>IF(E26&lt;4,SUM(F26:N26),SUMPRODUCT(LARGE(F26:N26,{1;2;3;4})))</f>
        <v>140</v>
      </c>
      <c r="P26" s="175">
        <v>8</v>
      </c>
      <c r="Q26" s="104">
        <v>3</v>
      </c>
      <c r="R26" s="19">
        <f t="shared" si="10"/>
        <v>50</v>
      </c>
      <c r="S26" s="19">
        <f t="shared" si="11"/>
        <v>20</v>
      </c>
      <c r="T26" s="34">
        <f t="shared" si="12"/>
        <v>0</v>
      </c>
      <c r="U26" s="35">
        <f t="shared" si="13"/>
        <v>70</v>
      </c>
      <c r="V26" s="104"/>
      <c r="W26" s="7"/>
      <c r="X26" s="7"/>
      <c r="Y26" s="6" t="str">
        <f t="shared" si="14"/>
        <v/>
      </c>
      <c r="Z26" s="6">
        <f t="shared" si="15"/>
        <v>0</v>
      </c>
      <c r="AA26" s="19">
        <f t="shared" si="16"/>
        <v>0</v>
      </c>
      <c r="AB26" s="168" t="str">
        <f t="shared" si="17"/>
        <v/>
      </c>
      <c r="AC26" s="104"/>
      <c r="AD26" s="19"/>
      <c r="AE26" s="19">
        <f t="shared" si="18"/>
        <v>0</v>
      </c>
      <c r="AF26" s="19">
        <f t="shared" si="19"/>
        <v>0</v>
      </c>
      <c r="AG26" s="19">
        <f t="shared" si="20"/>
        <v>0</v>
      </c>
      <c r="AH26" s="168" t="str">
        <f t="shared" si="21"/>
        <v/>
      </c>
      <c r="AI26" s="104"/>
      <c r="AJ26" s="19"/>
      <c r="AK26" s="7">
        <f t="shared" si="22"/>
        <v>0</v>
      </c>
      <c r="AL26" s="7">
        <f t="shared" si="23"/>
        <v>0</v>
      </c>
      <c r="AM26" s="19">
        <f t="shared" si="24"/>
        <v>0</v>
      </c>
      <c r="AN26" s="168" t="str">
        <f t="shared" si="25"/>
        <v/>
      </c>
      <c r="AO26" s="104"/>
      <c r="AP26" s="7"/>
      <c r="AQ26" s="19">
        <f t="shared" si="26"/>
        <v>0</v>
      </c>
      <c r="AR26" s="19">
        <f t="shared" si="27"/>
        <v>0</v>
      </c>
      <c r="AS26" s="19">
        <f t="shared" si="28"/>
        <v>0</v>
      </c>
      <c r="AT26" s="168" t="str">
        <f t="shared" si="29"/>
        <v/>
      </c>
      <c r="AU26" s="106"/>
      <c r="AV26" s="104"/>
      <c r="AW26" s="104">
        <f t="shared" si="30"/>
        <v>0</v>
      </c>
      <c r="AX26" s="104">
        <f t="shared" si="31"/>
        <v>0</v>
      </c>
      <c r="AY26" s="104">
        <f t="shared" si="32"/>
        <v>0</v>
      </c>
      <c r="AZ26" s="41" t="str">
        <f t="shared" si="33"/>
        <v/>
      </c>
      <c r="BA26" s="37">
        <v>10</v>
      </c>
      <c r="BB26" s="37">
        <v>3.5</v>
      </c>
      <c r="BC26" s="104">
        <f t="shared" si="34"/>
        <v>50</v>
      </c>
      <c r="BD26" s="104">
        <f t="shared" si="35"/>
        <v>20</v>
      </c>
      <c r="BE26" s="104">
        <f t="shared" si="36"/>
        <v>0</v>
      </c>
      <c r="BF26" s="41">
        <f t="shared" si="37"/>
        <v>70</v>
      </c>
      <c r="BG26" s="104"/>
      <c r="BH26" s="104"/>
      <c r="BI26" s="104">
        <f t="shared" si="45"/>
        <v>0</v>
      </c>
      <c r="BJ26" s="104">
        <f t="shared" si="38"/>
        <v>0</v>
      </c>
      <c r="BK26" s="104">
        <f t="shared" si="39"/>
        <v>0</v>
      </c>
      <c r="BL26" s="105" t="str">
        <f t="shared" si="40"/>
        <v/>
      </c>
      <c r="BM26" s="19"/>
      <c r="BN26" s="19"/>
      <c r="BO26" s="104">
        <f t="shared" si="41"/>
        <v>0</v>
      </c>
      <c r="BP26" s="104">
        <f t="shared" si="42"/>
        <v>0</v>
      </c>
      <c r="BQ26" s="104">
        <f t="shared" si="43"/>
        <v>0</v>
      </c>
      <c r="BR26" s="105" t="str">
        <f t="shared" si="44"/>
        <v/>
      </c>
    </row>
    <row r="27" spans="1:70" ht="12.75" customHeight="1" x14ac:dyDescent="0.3">
      <c r="A27" s="51">
        <v>25</v>
      </c>
      <c r="B27" s="58" t="s">
        <v>143</v>
      </c>
      <c r="C27" s="58" t="s">
        <v>90</v>
      </c>
      <c r="D27" s="4">
        <v>2013</v>
      </c>
      <c r="E27" s="10">
        <f t="shared" si="0"/>
        <v>3</v>
      </c>
      <c r="F27" s="91">
        <f t="shared" si="1"/>
        <v>54</v>
      </c>
      <c r="G27" s="91" t="str">
        <f t="shared" si="2"/>
        <v/>
      </c>
      <c r="H27" s="91" t="str">
        <f t="shared" si="3"/>
        <v/>
      </c>
      <c r="I27" s="91" t="str">
        <f t="shared" si="4"/>
        <v/>
      </c>
      <c r="J27" s="91">
        <f t="shared" si="5"/>
        <v>49</v>
      </c>
      <c r="K27" s="91" t="str">
        <f t="shared" si="6"/>
        <v/>
      </c>
      <c r="L27" s="91">
        <f t="shared" si="7"/>
        <v>20</v>
      </c>
      <c r="M27" s="91" t="str">
        <f t="shared" si="8"/>
        <v/>
      </c>
      <c r="N27" s="90" t="str">
        <f t="shared" si="9"/>
        <v/>
      </c>
      <c r="O27" s="33">
        <f>IF(E27&lt;4,SUM(F27:N27),SUMPRODUCT(LARGE(F27:N27,{1;2;3;4})))</f>
        <v>123</v>
      </c>
      <c r="P27" s="178">
        <v>20</v>
      </c>
      <c r="Q27" s="104">
        <v>2</v>
      </c>
      <c r="R27" s="19">
        <f t="shared" si="10"/>
        <v>34</v>
      </c>
      <c r="S27" s="19">
        <f t="shared" si="11"/>
        <v>20</v>
      </c>
      <c r="T27" s="34">
        <f t="shared" si="12"/>
        <v>0</v>
      </c>
      <c r="U27" s="35">
        <f t="shared" si="13"/>
        <v>54</v>
      </c>
      <c r="V27" s="104"/>
      <c r="W27" s="6"/>
      <c r="X27" s="7"/>
      <c r="Y27" s="6" t="str">
        <f t="shared" si="14"/>
        <v/>
      </c>
      <c r="Z27" s="6">
        <f t="shared" si="15"/>
        <v>0</v>
      </c>
      <c r="AA27" s="19">
        <f t="shared" si="16"/>
        <v>0</v>
      </c>
      <c r="AB27" s="168" t="str">
        <f t="shared" si="17"/>
        <v/>
      </c>
      <c r="AC27" s="104"/>
      <c r="AD27" s="19"/>
      <c r="AE27" s="19">
        <f t="shared" si="18"/>
        <v>0</v>
      </c>
      <c r="AF27" s="19">
        <f t="shared" si="19"/>
        <v>0</v>
      </c>
      <c r="AG27" s="19">
        <f t="shared" si="20"/>
        <v>0</v>
      </c>
      <c r="AH27" s="168" t="str">
        <f t="shared" si="21"/>
        <v/>
      </c>
      <c r="AI27" s="104"/>
      <c r="AJ27" s="19"/>
      <c r="AK27" s="7">
        <f t="shared" si="22"/>
        <v>0</v>
      </c>
      <c r="AL27" s="7">
        <f t="shared" si="23"/>
        <v>0</v>
      </c>
      <c r="AM27" s="19">
        <f t="shared" si="24"/>
        <v>0</v>
      </c>
      <c r="AN27" s="168" t="str">
        <f t="shared" si="25"/>
        <v/>
      </c>
      <c r="AO27" s="104">
        <v>22</v>
      </c>
      <c r="AP27" s="6">
        <v>2</v>
      </c>
      <c r="AQ27" s="19">
        <f t="shared" si="26"/>
        <v>29</v>
      </c>
      <c r="AR27" s="19">
        <f t="shared" si="27"/>
        <v>20</v>
      </c>
      <c r="AS27" s="19">
        <f t="shared" si="28"/>
        <v>0</v>
      </c>
      <c r="AT27" s="168">
        <f t="shared" si="29"/>
        <v>49</v>
      </c>
      <c r="AU27" s="106"/>
      <c r="AV27" s="104"/>
      <c r="AW27" s="104">
        <f t="shared" si="30"/>
        <v>0</v>
      </c>
      <c r="AX27" s="104">
        <f t="shared" si="31"/>
        <v>0</v>
      </c>
      <c r="AY27" s="104">
        <f t="shared" si="32"/>
        <v>0</v>
      </c>
      <c r="AZ27" s="41" t="str">
        <f t="shared" si="33"/>
        <v/>
      </c>
      <c r="BA27" s="37">
        <v>18</v>
      </c>
      <c r="BB27" s="37">
        <v>0</v>
      </c>
      <c r="BC27" s="104">
        <f t="shared" si="34"/>
        <v>0</v>
      </c>
      <c r="BD27" s="104">
        <f t="shared" si="35"/>
        <v>20</v>
      </c>
      <c r="BE27" s="104">
        <f t="shared" si="36"/>
        <v>0</v>
      </c>
      <c r="BF27" s="41">
        <f t="shared" si="37"/>
        <v>20</v>
      </c>
      <c r="BG27" s="104"/>
      <c r="BH27" s="104"/>
      <c r="BI27" s="104">
        <f t="shared" si="45"/>
        <v>0</v>
      </c>
      <c r="BJ27" s="104">
        <f t="shared" si="38"/>
        <v>0</v>
      </c>
      <c r="BK27" s="104">
        <f t="shared" si="39"/>
        <v>0</v>
      </c>
      <c r="BL27" s="105" t="str">
        <f t="shared" si="40"/>
        <v/>
      </c>
      <c r="BM27" s="104"/>
      <c r="BN27" s="104"/>
      <c r="BO27" s="104">
        <f t="shared" si="41"/>
        <v>0</v>
      </c>
      <c r="BP27" s="104">
        <f t="shared" si="42"/>
        <v>0</v>
      </c>
      <c r="BQ27" s="104">
        <f t="shared" si="43"/>
        <v>0</v>
      </c>
      <c r="BR27" s="105" t="str">
        <f t="shared" si="44"/>
        <v/>
      </c>
    </row>
    <row r="28" spans="1:70" ht="12.75" customHeight="1" x14ac:dyDescent="0.3">
      <c r="A28" s="51">
        <v>26</v>
      </c>
      <c r="B28" s="8" t="s">
        <v>141</v>
      </c>
      <c r="C28" s="58" t="s">
        <v>47</v>
      </c>
      <c r="D28" s="4">
        <v>2013</v>
      </c>
      <c r="E28" s="10">
        <f t="shared" si="0"/>
        <v>2</v>
      </c>
      <c r="F28" s="91">
        <f t="shared" si="1"/>
        <v>54</v>
      </c>
      <c r="G28" s="91" t="str">
        <f t="shared" si="2"/>
        <v/>
      </c>
      <c r="H28" s="91" t="str">
        <f t="shared" si="3"/>
        <v/>
      </c>
      <c r="I28" s="91" t="str">
        <f t="shared" si="4"/>
        <v/>
      </c>
      <c r="J28" s="91" t="str">
        <f t="shared" si="5"/>
        <v/>
      </c>
      <c r="K28" s="91" t="str">
        <f t="shared" si="6"/>
        <v/>
      </c>
      <c r="L28" s="91">
        <f t="shared" si="7"/>
        <v>63</v>
      </c>
      <c r="M28" s="91" t="str">
        <f t="shared" si="8"/>
        <v/>
      </c>
      <c r="N28" s="90" t="str">
        <f t="shared" si="9"/>
        <v/>
      </c>
      <c r="O28" s="33">
        <f>IF(E28&lt;4,SUM(F28:N28),SUMPRODUCT(LARGE(F28:N28,{1;2;3;4})))</f>
        <v>117</v>
      </c>
      <c r="P28" s="178">
        <v>18</v>
      </c>
      <c r="Q28" s="104">
        <v>2</v>
      </c>
      <c r="R28" s="19">
        <f t="shared" si="10"/>
        <v>34</v>
      </c>
      <c r="S28" s="19">
        <f t="shared" si="11"/>
        <v>20</v>
      </c>
      <c r="T28" s="34">
        <f t="shared" si="12"/>
        <v>0</v>
      </c>
      <c r="U28" s="35">
        <f t="shared" si="13"/>
        <v>54</v>
      </c>
      <c r="V28" s="104"/>
      <c r="W28" s="7"/>
      <c r="X28" s="7"/>
      <c r="Y28" s="6" t="str">
        <f t="shared" si="14"/>
        <v/>
      </c>
      <c r="Z28" s="6">
        <f t="shared" si="15"/>
        <v>0</v>
      </c>
      <c r="AA28" s="19">
        <f t="shared" si="16"/>
        <v>0</v>
      </c>
      <c r="AB28" s="168" t="str">
        <f t="shared" si="17"/>
        <v/>
      </c>
      <c r="AC28" s="104"/>
      <c r="AD28" s="19"/>
      <c r="AE28" s="19">
        <f t="shared" si="18"/>
        <v>0</v>
      </c>
      <c r="AF28" s="19">
        <f t="shared" si="19"/>
        <v>0</v>
      </c>
      <c r="AG28" s="19">
        <f t="shared" si="20"/>
        <v>0</v>
      </c>
      <c r="AH28" s="168" t="str">
        <f t="shared" si="21"/>
        <v/>
      </c>
      <c r="AI28" s="104"/>
      <c r="AJ28" s="19"/>
      <c r="AK28" s="7">
        <f t="shared" si="22"/>
        <v>0</v>
      </c>
      <c r="AL28" s="7">
        <f t="shared" si="23"/>
        <v>0</v>
      </c>
      <c r="AM28" s="19">
        <f t="shared" si="24"/>
        <v>0</v>
      </c>
      <c r="AN28" s="168" t="str">
        <f t="shared" si="25"/>
        <v/>
      </c>
      <c r="AO28" s="104"/>
      <c r="AP28" s="7"/>
      <c r="AQ28" s="19">
        <f t="shared" si="26"/>
        <v>0</v>
      </c>
      <c r="AR28" s="19">
        <f t="shared" si="27"/>
        <v>0</v>
      </c>
      <c r="AS28" s="19">
        <f t="shared" si="28"/>
        <v>0</v>
      </c>
      <c r="AT28" s="168" t="str">
        <f t="shared" si="29"/>
        <v/>
      </c>
      <c r="AU28" s="103"/>
      <c r="AV28" s="19"/>
      <c r="AW28" s="104">
        <f t="shared" si="30"/>
        <v>0</v>
      </c>
      <c r="AX28" s="104">
        <f t="shared" si="31"/>
        <v>0</v>
      </c>
      <c r="AY28" s="104">
        <f t="shared" si="32"/>
        <v>0</v>
      </c>
      <c r="AZ28" s="41" t="str">
        <f t="shared" si="33"/>
        <v/>
      </c>
      <c r="BA28" s="37">
        <v>15</v>
      </c>
      <c r="BB28" s="34">
        <v>3</v>
      </c>
      <c r="BC28" s="104">
        <f t="shared" si="34"/>
        <v>43</v>
      </c>
      <c r="BD28" s="104">
        <f t="shared" si="35"/>
        <v>20</v>
      </c>
      <c r="BE28" s="104">
        <f t="shared" si="36"/>
        <v>0</v>
      </c>
      <c r="BF28" s="41">
        <f t="shared" si="37"/>
        <v>63</v>
      </c>
      <c r="BG28" s="104"/>
      <c r="BH28" s="19"/>
      <c r="BI28" s="104">
        <f t="shared" si="45"/>
        <v>0</v>
      </c>
      <c r="BJ28" s="104">
        <f t="shared" si="38"/>
        <v>0</v>
      </c>
      <c r="BK28" s="104">
        <f t="shared" si="39"/>
        <v>0</v>
      </c>
      <c r="BL28" s="105" t="str">
        <f t="shared" si="40"/>
        <v/>
      </c>
      <c r="BM28" s="104"/>
      <c r="BN28" s="19"/>
      <c r="BO28" s="104">
        <f t="shared" si="41"/>
        <v>0</v>
      </c>
      <c r="BP28" s="104">
        <f t="shared" si="42"/>
        <v>0</v>
      </c>
      <c r="BQ28" s="104">
        <f t="shared" si="43"/>
        <v>0</v>
      </c>
      <c r="BR28" s="105" t="str">
        <f t="shared" si="44"/>
        <v/>
      </c>
    </row>
    <row r="29" spans="1:70" ht="12.75" customHeight="1" x14ac:dyDescent="0.3">
      <c r="A29" s="51">
        <v>27</v>
      </c>
      <c r="B29" s="58" t="s">
        <v>253</v>
      </c>
      <c r="C29" s="58" t="s">
        <v>159</v>
      </c>
      <c r="D29" s="4">
        <v>2012</v>
      </c>
      <c r="E29" s="10">
        <f t="shared" si="0"/>
        <v>1</v>
      </c>
      <c r="F29" s="32" t="str">
        <f t="shared" si="1"/>
        <v/>
      </c>
      <c r="G29" s="32" t="str">
        <f t="shared" si="2"/>
        <v/>
      </c>
      <c r="H29" s="32" t="str">
        <f t="shared" si="3"/>
        <v/>
      </c>
      <c r="I29" s="32" t="str">
        <f t="shared" si="4"/>
        <v/>
      </c>
      <c r="J29" s="32" t="str">
        <f t="shared" si="5"/>
        <v/>
      </c>
      <c r="K29" s="32" t="str">
        <f t="shared" si="6"/>
        <v/>
      </c>
      <c r="L29" s="32">
        <f t="shared" si="7"/>
        <v>102</v>
      </c>
      <c r="M29" s="32" t="str">
        <f t="shared" si="8"/>
        <v/>
      </c>
      <c r="N29" s="90"/>
      <c r="O29" s="33">
        <f>IF(E29&lt;4,SUM(F29:N29),SUMPRODUCT(LARGE(F29:N29,{1;2;3;4})))</f>
        <v>102</v>
      </c>
      <c r="P29" s="178"/>
      <c r="Q29" s="19"/>
      <c r="R29" s="19">
        <f t="shared" si="10"/>
        <v>0</v>
      </c>
      <c r="S29" s="19">
        <f t="shared" si="11"/>
        <v>0</v>
      </c>
      <c r="T29" s="34">
        <f t="shared" si="12"/>
        <v>0</v>
      </c>
      <c r="U29" s="35" t="str">
        <f t="shared" si="13"/>
        <v/>
      </c>
      <c r="V29" s="104"/>
      <c r="W29" s="7"/>
      <c r="X29" s="7"/>
      <c r="Y29" s="6" t="str">
        <f t="shared" si="14"/>
        <v/>
      </c>
      <c r="Z29" s="6">
        <f t="shared" si="15"/>
        <v>0</v>
      </c>
      <c r="AA29" s="19">
        <f t="shared" si="16"/>
        <v>0</v>
      </c>
      <c r="AB29" s="168" t="str">
        <f t="shared" si="17"/>
        <v/>
      </c>
      <c r="AC29" s="104"/>
      <c r="AD29" s="19"/>
      <c r="AE29" s="19">
        <f t="shared" si="18"/>
        <v>0</v>
      </c>
      <c r="AF29" s="19">
        <f t="shared" si="19"/>
        <v>0</v>
      </c>
      <c r="AG29" s="19">
        <f t="shared" si="20"/>
        <v>0</v>
      </c>
      <c r="AH29" s="168" t="str">
        <f t="shared" si="21"/>
        <v/>
      </c>
      <c r="AI29" s="104"/>
      <c r="AJ29" s="19"/>
      <c r="AK29" s="7">
        <f t="shared" si="22"/>
        <v>0</v>
      </c>
      <c r="AL29" s="7">
        <f t="shared" si="23"/>
        <v>0</v>
      </c>
      <c r="AM29" s="19">
        <f t="shared" si="24"/>
        <v>0</v>
      </c>
      <c r="AN29" s="168" t="str">
        <f t="shared" si="25"/>
        <v/>
      </c>
      <c r="AO29" s="104"/>
      <c r="AP29" s="7"/>
      <c r="AQ29" s="19">
        <f t="shared" si="26"/>
        <v>0</v>
      </c>
      <c r="AR29" s="19">
        <f t="shared" si="27"/>
        <v>0</v>
      </c>
      <c r="AS29" s="19">
        <f t="shared" si="28"/>
        <v>0</v>
      </c>
      <c r="AT29" s="168" t="str">
        <f t="shared" si="29"/>
        <v/>
      </c>
      <c r="AU29" s="103"/>
      <c r="AV29" s="19"/>
      <c r="AW29" s="104">
        <f t="shared" si="30"/>
        <v>0</v>
      </c>
      <c r="AX29" s="104">
        <f t="shared" si="31"/>
        <v>0</v>
      </c>
      <c r="AY29" s="104">
        <f t="shared" si="32"/>
        <v>0</v>
      </c>
      <c r="AZ29" s="41" t="str">
        <f t="shared" si="33"/>
        <v/>
      </c>
      <c r="BA29" s="37">
        <v>3</v>
      </c>
      <c r="BB29" s="34">
        <v>5</v>
      </c>
      <c r="BC29" s="104">
        <f t="shared" si="34"/>
        <v>72</v>
      </c>
      <c r="BD29" s="104">
        <f t="shared" si="35"/>
        <v>20</v>
      </c>
      <c r="BE29" s="104">
        <f t="shared" si="36"/>
        <v>10</v>
      </c>
      <c r="BF29" s="41">
        <f t="shared" si="37"/>
        <v>102</v>
      </c>
      <c r="BG29" s="104"/>
      <c r="BH29" s="19"/>
      <c r="BI29" s="104">
        <f t="shared" si="45"/>
        <v>0</v>
      </c>
      <c r="BJ29" s="104">
        <f t="shared" si="38"/>
        <v>0</v>
      </c>
      <c r="BK29" s="104">
        <f t="shared" si="39"/>
        <v>0</v>
      </c>
      <c r="BL29" s="105" t="str">
        <f t="shared" si="40"/>
        <v/>
      </c>
      <c r="BM29" s="19"/>
      <c r="BN29" s="19"/>
      <c r="BO29" s="104">
        <f t="shared" si="41"/>
        <v>0</v>
      </c>
      <c r="BP29" s="104">
        <f t="shared" si="42"/>
        <v>0</v>
      </c>
      <c r="BQ29" s="104">
        <f t="shared" si="43"/>
        <v>0</v>
      </c>
      <c r="BR29" s="105" t="str">
        <f t="shared" si="44"/>
        <v/>
      </c>
    </row>
    <row r="30" spans="1:70" ht="12.75" customHeight="1" x14ac:dyDescent="0.3">
      <c r="A30" s="51">
        <v>28</v>
      </c>
      <c r="B30" s="59" t="s">
        <v>144</v>
      </c>
      <c r="C30" s="58" t="s">
        <v>87</v>
      </c>
      <c r="D30" s="4">
        <v>2013</v>
      </c>
      <c r="E30" s="10">
        <f t="shared" si="0"/>
        <v>2</v>
      </c>
      <c r="F30" s="91">
        <f t="shared" si="1"/>
        <v>37</v>
      </c>
      <c r="G30" s="91" t="str">
        <f t="shared" si="2"/>
        <v/>
      </c>
      <c r="H30" s="91" t="str">
        <f t="shared" si="3"/>
        <v/>
      </c>
      <c r="I30" s="91" t="str">
        <f t="shared" si="4"/>
        <v/>
      </c>
      <c r="J30" s="91">
        <f t="shared" si="5"/>
        <v>63</v>
      </c>
      <c r="K30" s="91" t="str">
        <f t="shared" si="6"/>
        <v/>
      </c>
      <c r="L30" s="91" t="str">
        <f t="shared" si="7"/>
        <v/>
      </c>
      <c r="M30" s="91" t="str">
        <f t="shared" si="8"/>
        <v/>
      </c>
      <c r="N30" s="90" t="str">
        <f>BR30</f>
        <v/>
      </c>
      <c r="O30" s="33">
        <f>IF(E30&lt;4,SUM(F30:N30),SUMPRODUCT(LARGE(F30:N30,{1;2;3;4})))</f>
        <v>100</v>
      </c>
      <c r="P30" s="178">
        <v>21</v>
      </c>
      <c r="Q30" s="104">
        <v>1</v>
      </c>
      <c r="R30" s="19">
        <f t="shared" si="10"/>
        <v>17</v>
      </c>
      <c r="S30" s="19">
        <f t="shared" si="11"/>
        <v>20</v>
      </c>
      <c r="T30" s="34">
        <f t="shared" si="12"/>
        <v>0</v>
      </c>
      <c r="U30" s="35">
        <f t="shared" si="13"/>
        <v>37</v>
      </c>
      <c r="V30" s="104"/>
      <c r="W30" s="7"/>
      <c r="X30" s="7"/>
      <c r="Y30" s="6" t="str">
        <f t="shared" si="14"/>
        <v/>
      </c>
      <c r="Z30" s="6">
        <f t="shared" si="15"/>
        <v>0</v>
      </c>
      <c r="AA30" s="19">
        <f t="shared" si="16"/>
        <v>0</v>
      </c>
      <c r="AB30" s="168" t="str">
        <f t="shared" si="17"/>
        <v/>
      </c>
      <c r="AC30" s="104"/>
      <c r="AD30" s="19"/>
      <c r="AE30" s="19">
        <f t="shared" si="18"/>
        <v>0</v>
      </c>
      <c r="AF30" s="19">
        <f t="shared" si="19"/>
        <v>0</v>
      </c>
      <c r="AG30" s="19">
        <f t="shared" si="20"/>
        <v>0</v>
      </c>
      <c r="AH30" s="168" t="str">
        <f t="shared" si="21"/>
        <v/>
      </c>
      <c r="AI30" s="104"/>
      <c r="AJ30" s="19"/>
      <c r="AK30" s="7">
        <f t="shared" si="22"/>
        <v>0</v>
      </c>
      <c r="AL30" s="7">
        <f t="shared" si="23"/>
        <v>0</v>
      </c>
      <c r="AM30" s="19">
        <f t="shared" si="24"/>
        <v>0</v>
      </c>
      <c r="AN30" s="168" t="str">
        <f t="shared" si="25"/>
        <v/>
      </c>
      <c r="AO30" s="104">
        <v>19</v>
      </c>
      <c r="AP30" s="7">
        <v>3</v>
      </c>
      <c r="AQ30" s="19">
        <f t="shared" si="26"/>
        <v>43</v>
      </c>
      <c r="AR30" s="19">
        <f t="shared" si="27"/>
        <v>20</v>
      </c>
      <c r="AS30" s="19">
        <f t="shared" si="28"/>
        <v>0</v>
      </c>
      <c r="AT30" s="168">
        <f t="shared" si="29"/>
        <v>63</v>
      </c>
      <c r="AU30" s="106"/>
      <c r="AV30" s="104"/>
      <c r="AW30" s="104">
        <f t="shared" si="30"/>
        <v>0</v>
      </c>
      <c r="AX30" s="104">
        <f t="shared" si="31"/>
        <v>0</v>
      </c>
      <c r="AY30" s="104">
        <f t="shared" si="32"/>
        <v>0</v>
      </c>
      <c r="AZ30" s="41" t="str">
        <f t="shared" si="33"/>
        <v/>
      </c>
      <c r="BA30" s="37"/>
      <c r="BB30" s="37"/>
      <c r="BC30" s="104">
        <f t="shared" si="34"/>
        <v>0</v>
      </c>
      <c r="BD30" s="104">
        <f t="shared" si="35"/>
        <v>0</v>
      </c>
      <c r="BE30" s="104">
        <f t="shared" si="36"/>
        <v>0</v>
      </c>
      <c r="BF30" s="41" t="str">
        <f t="shared" si="37"/>
        <v/>
      </c>
      <c r="BG30" s="104"/>
      <c r="BH30" s="104"/>
      <c r="BI30" s="104">
        <f t="shared" si="45"/>
        <v>0</v>
      </c>
      <c r="BJ30" s="104">
        <f t="shared" si="38"/>
        <v>0</v>
      </c>
      <c r="BK30" s="104">
        <f t="shared" si="39"/>
        <v>0</v>
      </c>
      <c r="BL30" s="105" t="str">
        <f t="shared" si="40"/>
        <v/>
      </c>
      <c r="BM30" s="104"/>
      <c r="BN30" s="19"/>
      <c r="BO30" s="104">
        <f t="shared" si="41"/>
        <v>0</v>
      </c>
      <c r="BP30" s="104">
        <f t="shared" si="42"/>
        <v>0</v>
      </c>
      <c r="BQ30" s="104">
        <f t="shared" si="43"/>
        <v>0</v>
      </c>
      <c r="BR30" s="105" t="str">
        <f t="shared" si="44"/>
        <v/>
      </c>
    </row>
    <row r="31" spans="1:70" ht="12.75" customHeight="1" x14ac:dyDescent="0.3">
      <c r="A31" s="51">
        <v>29</v>
      </c>
      <c r="B31" s="59" t="s">
        <v>223</v>
      </c>
      <c r="C31" s="58" t="s">
        <v>47</v>
      </c>
      <c r="D31" s="4">
        <v>2013</v>
      </c>
      <c r="E31" s="10">
        <f t="shared" si="0"/>
        <v>2</v>
      </c>
      <c r="F31" s="91" t="str">
        <f t="shared" si="1"/>
        <v/>
      </c>
      <c r="G31" s="91" t="str">
        <f t="shared" si="2"/>
        <v/>
      </c>
      <c r="H31" s="91" t="str">
        <f t="shared" si="3"/>
        <v/>
      </c>
      <c r="I31" s="91" t="str">
        <f t="shared" si="4"/>
        <v/>
      </c>
      <c r="J31" s="91">
        <f t="shared" si="5"/>
        <v>70</v>
      </c>
      <c r="K31" s="91" t="str">
        <f t="shared" si="6"/>
        <v/>
      </c>
      <c r="L31" s="91" t="str">
        <f t="shared" si="7"/>
        <v/>
      </c>
      <c r="M31" s="91">
        <f t="shared" si="8"/>
        <v>30</v>
      </c>
      <c r="N31" s="90" t="str">
        <f>BR31</f>
        <v/>
      </c>
      <c r="O31" s="33">
        <f>IF(E31&lt;4,SUM(F31:N31),SUMPRODUCT(LARGE(F31:N31,{1;2;3;4})))</f>
        <v>100</v>
      </c>
      <c r="P31" s="174"/>
      <c r="Q31" s="104"/>
      <c r="R31" s="19">
        <f t="shared" si="10"/>
        <v>0</v>
      </c>
      <c r="S31" s="19">
        <f t="shared" si="11"/>
        <v>0</v>
      </c>
      <c r="T31" s="34">
        <f t="shared" si="12"/>
        <v>0</v>
      </c>
      <c r="U31" s="35" t="str">
        <f t="shared" si="13"/>
        <v/>
      </c>
      <c r="V31" s="19"/>
      <c r="W31" s="7"/>
      <c r="X31" s="7"/>
      <c r="Y31" s="6" t="str">
        <f t="shared" si="14"/>
        <v/>
      </c>
      <c r="Z31" s="6">
        <f t="shared" si="15"/>
        <v>0</v>
      </c>
      <c r="AA31" s="19">
        <f t="shared" si="16"/>
        <v>0</v>
      </c>
      <c r="AB31" s="168" t="str">
        <f t="shared" si="17"/>
        <v/>
      </c>
      <c r="AC31" s="19"/>
      <c r="AD31" s="19"/>
      <c r="AE31" s="19">
        <f t="shared" si="18"/>
        <v>0</v>
      </c>
      <c r="AF31" s="19">
        <f t="shared" si="19"/>
        <v>0</v>
      </c>
      <c r="AG31" s="19">
        <f t="shared" si="20"/>
        <v>0</v>
      </c>
      <c r="AH31" s="168" t="str">
        <f t="shared" si="21"/>
        <v/>
      </c>
      <c r="AI31" s="19"/>
      <c r="AJ31" s="19"/>
      <c r="AK31" s="7">
        <f t="shared" si="22"/>
        <v>0</v>
      </c>
      <c r="AL31" s="7">
        <f t="shared" si="23"/>
        <v>0</v>
      </c>
      <c r="AM31" s="19">
        <f t="shared" si="24"/>
        <v>0</v>
      </c>
      <c r="AN31" s="168" t="str">
        <f t="shared" si="25"/>
        <v/>
      </c>
      <c r="AO31" s="19">
        <v>15</v>
      </c>
      <c r="AP31" s="7">
        <v>3.5</v>
      </c>
      <c r="AQ31" s="19">
        <f t="shared" si="26"/>
        <v>50</v>
      </c>
      <c r="AR31" s="19">
        <f t="shared" si="27"/>
        <v>20</v>
      </c>
      <c r="AS31" s="19">
        <f t="shared" si="28"/>
        <v>0</v>
      </c>
      <c r="AT31" s="168">
        <f t="shared" si="29"/>
        <v>70</v>
      </c>
      <c r="AU31" s="103"/>
      <c r="AV31" s="19"/>
      <c r="AW31" s="104">
        <f t="shared" si="30"/>
        <v>0</v>
      </c>
      <c r="AX31" s="104">
        <f t="shared" si="31"/>
        <v>0</v>
      </c>
      <c r="AY31" s="104">
        <f t="shared" si="32"/>
        <v>0</v>
      </c>
      <c r="AZ31" s="41" t="str">
        <f t="shared" si="33"/>
        <v/>
      </c>
      <c r="BA31" s="34"/>
      <c r="BB31" s="34"/>
      <c r="BC31" s="104">
        <f t="shared" si="34"/>
        <v>0</v>
      </c>
      <c r="BD31" s="104">
        <f t="shared" si="35"/>
        <v>0</v>
      </c>
      <c r="BE31" s="104">
        <f t="shared" si="36"/>
        <v>0</v>
      </c>
      <c r="BF31" s="41" t="str">
        <f t="shared" si="37"/>
        <v/>
      </c>
      <c r="BG31" s="19">
        <v>13</v>
      </c>
      <c r="BH31" s="19">
        <v>1</v>
      </c>
      <c r="BI31" s="104">
        <f t="shared" si="45"/>
        <v>10</v>
      </c>
      <c r="BJ31" s="104">
        <f t="shared" si="38"/>
        <v>20</v>
      </c>
      <c r="BK31" s="104">
        <f t="shared" si="39"/>
        <v>0</v>
      </c>
      <c r="BL31" s="105">
        <f t="shared" si="40"/>
        <v>30</v>
      </c>
      <c r="BM31" s="104"/>
      <c r="BN31" s="19"/>
      <c r="BO31" s="104">
        <f t="shared" si="41"/>
        <v>0</v>
      </c>
      <c r="BP31" s="104">
        <f t="shared" si="42"/>
        <v>0</v>
      </c>
      <c r="BQ31" s="104">
        <f t="shared" si="43"/>
        <v>0</v>
      </c>
      <c r="BR31" s="105" t="str">
        <f t="shared" si="44"/>
        <v/>
      </c>
    </row>
    <row r="32" spans="1:70" ht="12.75" customHeight="1" x14ac:dyDescent="0.3">
      <c r="A32" s="51">
        <v>30</v>
      </c>
      <c r="B32" s="59" t="s">
        <v>220</v>
      </c>
      <c r="C32" s="59" t="s">
        <v>47</v>
      </c>
      <c r="D32" s="4">
        <v>2013</v>
      </c>
      <c r="E32" s="10">
        <f t="shared" si="0"/>
        <v>1</v>
      </c>
      <c r="F32" s="91" t="str">
        <f t="shared" si="1"/>
        <v/>
      </c>
      <c r="G32" s="91" t="str">
        <f t="shared" si="2"/>
        <v/>
      </c>
      <c r="H32" s="91" t="str">
        <f t="shared" si="3"/>
        <v/>
      </c>
      <c r="I32" s="91" t="str">
        <f t="shared" si="4"/>
        <v/>
      </c>
      <c r="J32" s="91">
        <f t="shared" si="5"/>
        <v>78</v>
      </c>
      <c r="K32" s="91" t="str">
        <f t="shared" si="6"/>
        <v/>
      </c>
      <c r="L32" s="91" t="str">
        <f t="shared" si="7"/>
        <v/>
      </c>
      <c r="M32" s="91" t="str">
        <f t="shared" si="8"/>
        <v/>
      </c>
      <c r="N32" s="90" t="str">
        <f>BR32</f>
        <v/>
      </c>
      <c r="O32" s="33">
        <f>IF(E32&lt;4,SUM(F32:N32),SUMPRODUCT(LARGE(F32:N32,{1;2;3;4})))</f>
        <v>78</v>
      </c>
      <c r="P32" s="175"/>
      <c r="Q32" s="177"/>
      <c r="R32" s="19">
        <f t="shared" si="10"/>
        <v>0</v>
      </c>
      <c r="S32" s="19">
        <f t="shared" si="11"/>
        <v>0</v>
      </c>
      <c r="T32" s="34">
        <f t="shared" si="12"/>
        <v>0</v>
      </c>
      <c r="U32" s="35" t="str">
        <f t="shared" si="13"/>
        <v/>
      </c>
      <c r="V32" s="104"/>
      <c r="W32" s="7"/>
      <c r="X32" s="7"/>
      <c r="Y32" s="6" t="str">
        <f t="shared" si="14"/>
        <v/>
      </c>
      <c r="Z32" s="6">
        <f t="shared" si="15"/>
        <v>0</v>
      </c>
      <c r="AA32" s="19">
        <f t="shared" si="16"/>
        <v>0</v>
      </c>
      <c r="AB32" s="168" t="str">
        <f t="shared" si="17"/>
        <v/>
      </c>
      <c r="AC32" s="104"/>
      <c r="AD32" s="19"/>
      <c r="AE32" s="19">
        <f t="shared" si="18"/>
        <v>0</v>
      </c>
      <c r="AF32" s="19">
        <f t="shared" si="19"/>
        <v>0</v>
      </c>
      <c r="AG32" s="19">
        <f t="shared" si="20"/>
        <v>0</v>
      </c>
      <c r="AH32" s="168" t="str">
        <f t="shared" si="21"/>
        <v/>
      </c>
      <c r="AI32" s="104"/>
      <c r="AJ32" s="19"/>
      <c r="AK32" s="7">
        <f t="shared" si="22"/>
        <v>0</v>
      </c>
      <c r="AL32" s="7">
        <f t="shared" si="23"/>
        <v>0</v>
      </c>
      <c r="AM32" s="19">
        <f t="shared" si="24"/>
        <v>0</v>
      </c>
      <c r="AN32" s="168" t="str">
        <f t="shared" si="25"/>
        <v/>
      </c>
      <c r="AO32" s="104">
        <v>9</v>
      </c>
      <c r="AP32" s="7">
        <v>4</v>
      </c>
      <c r="AQ32" s="19">
        <f t="shared" si="26"/>
        <v>58</v>
      </c>
      <c r="AR32" s="19">
        <f t="shared" si="27"/>
        <v>20</v>
      </c>
      <c r="AS32" s="19">
        <f t="shared" si="28"/>
        <v>0</v>
      </c>
      <c r="AT32" s="168">
        <f t="shared" si="29"/>
        <v>78</v>
      </c>
      <c r="AU32" s="103"/>
      <c r="AV32" s="19"/>
      <c r="AW32" s="104">
        <f t="shared" si="30"/>
        <v>0</v>
      </c>
      <c r="AX32" s="104">
        <f t="shared" si="31"/>
        <v>0</v>
      </c>
      <c r="AY32" s="104">
        <f t="shared" si="32"/>
        <v>0</v>
      </c>
      <c r="AZ32" s="41" t="str">
        <f t="shared" si="33"/>
        <v/>
      </c>
      <c r="BA32" s="37"/>
      <c r="BB32" s="34"/>
      <c r="BC32" s="104">
        <f t="shared" si="34"/>
        <v>0</v>
      </c>
      <c r="BD32" s="104">
        <f t="shared" si="35"/>
        <v>0</v>
      </c>
      <c r="BE32" s="104">
        <f t="shared" si="36"/>
        <v>0</v>
      </c>
      <c r="BF32" s="41" t="str">
        <f t="shared" si="37"/>
        <v/>
      </c>
      <c r="BG32" s="104"/>
      <c r="BH32" s="19"/>
      <c r="BI32" s="104">
        <f t="shared" si="45"/>
        <v>0</v>
      </c>
      <c r="BJ32" s="104">
        <f t="shared" si="38"/>
        <v>0</v>
      </c>
      <c r="BK32" s="104">
        <f t="shared" si="39"/>
        <v>0</v>
      </c>
      <c r="BL32" s="105" t="str">
        <f t="shared" si="40"/>
        <v/>
      </c>
      <c r="BM32" s="104"/>
      <c r="BN32" s="19"/>
      <c r="BO32" s="104">
        <f t="shared" si="41"/>
        <v>0</v>
      </c>
      <c r="BP32" s="104">
        <f t="shared" si="42"/>
        <v>0</v>
      </c>
      <c r="BQ32" s="104">
        <f t="shared" si="43"/>
        <v>0</v>
      </c>
      <c r="BR32" s="105" t="str">
        <f t="shared" si="44"/>
        <v/>
      </c>
    </row>
    <row r="33" spans="1:70" ht="12.75" customHeight="1" x14ac:dyDescent="0.3">
      <c r="A33" s="51">
        <v>31</v>
      </c>
      <c r="B33" s="85" t="s">
        <v>224</v>
      </c>
      <c r="C33" s="64" t="s">
        <v>90</v>
      </c>
      <c r="D33" s="67">
        <v>2013</v>
      </c>
      <c r="E33" s="10">
        <f t="shared" si="0"/>
        <v>1</v>
      </c>
      <c r="F33" s="91" t="str">
        <f t="shared" si="1"/>
        <v/>
      </c>
      <c r="G33" s="91" t="str">
        <f t="shared" si="2"/>
        <v/>
      </c>
      <c r="H33" s="91" t="str">
        <f t="shared" si="3"/>
        <v/>
      </c>
      <c r="I33" s="91" t="str">
        <f t="shared" si="4"/>
        <v/>
      </c>
      <c r="J33" s="91">
        <f t="shared" si="5"/>
        <v>63</v>
      </c>
      <c r="K33" s="91" t="str">
        <f t="shared" si="6"/>
        <v/>
      </c>
      <c r="L33" s="91" t="str">
        <f t="shared" si="7"/>
        <v/>
      </c>
      <c r="M33" s="91" t="str">
        <f t="shared" si="8"/>
        <v/>
      </c>
      <c r="N33" s="90" t="str">
        <f>BR33</f>
        <v/>
      </c>
      <c r="O33" s="33">
        <f>IF(E33&lt;4,SUM(F33:N33),SUMPRODUCT(LARGE(F33:N33,{1;2;3;4})))</f>
        <v>63</v>
      </c>
      <c r="P33" s="178"/>
      <c r="Q33" s="104"/>
      <c r="R33" s="19">
        <f t="shared" si="10"/>
        <v>0</v>
      </c>
      <c r="S33" s="19">
        <f t="shared" si="11"/>
        <v>0</v>
      </c>
      <c r="T33" s="34">
        <f t="shared" si="12"/>
        <v>0</v>
      </c>
      <c r="U33" s="35" t="str">
        <f t="shared" si="13"/>
        <v/>
      </c>
      <c r="V33" s="104"/>
      <c r="W33" s="104"/>
      <c r="X33" s="104"/>
      <c r="Y33" s="104" t="str">
        <f t="shared" si="14"/>
        <v/>
      </c>
      <c r="Z33" s="104">
        <f t="shared" si="15"/>
        <v>0</v>
      </c>
      <c r="AA33" s="19">
        <f t="shared" si="16"/>
        <v>0</v>
      </c>
      <c r="AB33" s="168" t="str">
        <f t="shared" si="17"/>
        <v/>
      </c>
      <c r="AC33" s="104"/>
      <c r="AD33" s="19"/>
      <c r="AE33" s="19">
        <f t="shared" si="18"/>
        <v>0</v>
      </c>
      <c r="AF33" s="19">
        <f t="shared" si="19"/>
        <v>0</v>
      </c>
      <c r="AG33" s="19">
        <f t="shared" si="20"/>
        <v>0</v>
      </c>
      <c r="AH33" s="168" t="str">
        <f t="shared" si="21"/>
        <v/>
      </c>
      <c r="AI33" s="104"/>
      <c r="AJ33" s="19"/>
      <c r="AK33" s="104">
        <f t="shared" si="22"/>
        <v>0</v>
      </c>
      <c r="AL33" s="104">
        <f t="shared" si="23"/>
        <v>0</v>
      </c>
      <c r="AM33" s="19">
        <f t="shared" si="24"/>
        <v>0</v>
      </c>
      <c r="AN33" s="168" t="str">
        <f t="shared" si="25"/>
        <v/>
      </c>
      <c r="AO33" s="104">
        <v>18</v>
      </c>
      <c r="AP33" s="104">
        <v>3</v>
      </c>
      <c r="AQ33" s="19">
        <f t="shared" si="26"/>
        <v>43</v>
      </c>
      <c r="AR33" s="19">
        <f t="shared" si="27"/>
        <v>20</v>
      </c>
      <c r="AS33" s="19">
        <f t="shared" si="28"/>
        <v>0</v>
      </c>
      <c r="AT33" s="168">
        <f t="shared" si="29"/>
        <v>63</v>
      </c>
      <c r="AU33" s="103"/>
      <c r="AV33" s="19"/>
      <c r="AW33" s="104">
        <f t="shared" si="30"/>
        <v>0</v>
      </c>
      <c r="AX33" s="104">
        <f t="shared" si="31"/>
        <v>0</v>
      </c>
      <c r="AY33" s="104">
        <f t="shared" si="32"/>
        <v>0</v>
      </c>
      <c r="AZ33" s="41" t="str">
        <f t="shared" si="33"/>
        <v/>
      </c>
      <c r="BA33" s="37"/>
      <c r="BB33" s="34"/>
      <c r="BC33" s="104">
        <f t="shared" si="34"/>
        <v>0</v>
      </c>
      <c r="BD33" s="104">
        <f t="shared" si="35"/>
        <v>0</v>
      </c>
      <c r="BE33" s="104">
        <f t="shared" si="36"/>
        <v>0</v>
      </c>
      <c r="BF33" s="41" t="str">
        <f t="shared" si="37"/>
        <v/>
      </c>
      <c r="BG33" s="104"/>
      <c r="BH33" s="19"/>
      <c r="BI33" s="104">
        <f t="shared" si="45"/>
        <v>0</v>
      </c>
      <c r="BJ33" s="104">
        <f t="shared" si="38"/>
        <v>0</v>
      </c>
      <c r="BK33" s="104">
        <f t="shared" si="39"/>
        <v>0</v>
      </c>
      <c r="BL33" s="105" t="str">
        <f t="shared" si="40"/>
        <v/>
      </c>
      <c r="BM33" s="104"/>
      <c r="BN33" s="19"/>
      <c r="BO33" s="104">
        <f t="shared" si="41"/>
        <v>0</v>
      </c>
      <c r="BP33" s="104">
        <f t="shared" si="42"/>
        <v>0</v>
      </c>
      <c r="BQ33" s="104">
        <f t="shared" si="43"/>
        <v>0</v>
      </c>
      <c r="BR33" s="105" t="str">
        <f t="shared" si="44"/>
        <v/>
      </c>
    </row>
    <row r="34" spans="1:70" ht="12.75" customHeight="1" x14ac:dyDescent="0.3">
      <c r="A34" s="51">
        <v>32</v>
      </c>
      <c r="B34" s="59" t="s">
        <v>254</v>
      </c>
      <c r="C34" s="58" t="s">
        <v>90</v>
      </c>
      <c r="D34" s="4">
        <v>2013</v>
      </c>
      <c r="E34" s="10">
        <f t="shared" si="0"/>
        <v>1</v>
      </c>
      <c r="F34" s="32" t="str">
        <f t="shared" si="1"/>
        <v/>
      </c>
      <c r="G34" s="32" t="str">
        <f t="shared" si="2"/>
        <v/>
      </c>
      <c r="H34" s="32" t="str">
        <f t="shared" si="3"/>
        <v/>
      </c>
      <c r="I34" s="32" t="str">
        <f t="shared" si="4"/>
        <v/>
      </c>
      <c r="J34" s="32" t="str">
        <f t="shared" si="5"/>
        <v/>
      </c>
      <c r="K34" s="32" t="str">
        <f t="shared" si="6"/>
        <v/>
      </c>
      <c r="L34" s="32">
        <f t="shared" si="7"/>
        <v>63</v>
      </c>
      <c r="M34" s="32" t="str">
        <f t="shared" si="8"/>
        <v/>
      </c>
      <c r="N34" s="90"/>
      <c r="O34" s="33">
        <f>IF(E34&lt;4,SUM(F34:N34),SUMPRODUCT(LARGE(F34:N34,{1;2;3;4})))</f>
        <v>63</v>
      </c>
      <c r="P34" s="175"/>
      <c r="Q34" s="176"/>
      <c r="R34" s="104">
        <f t="shared" si="10"/>
        <v>0</v>
      </c>
      <c r="S34" s="104">
        <f t="shared" si="11"/>
        <v>0</v>
      </c>
      <c r="T34" s="37">
        <f t="shared" si="12"/>
        <v>0</v>
      </c>
      <c r="U34" s="41" t="str">
        <f t="shared" si="13"/>
        <v/>
      </c>
      <c r="V34" s="104"/>
      <c r="W34" s="7"/>
      <c r="X34" s="7"/>
      <c r="Y34" s="6" t="str">
        <f t="shared" si="14"/>
        <v/>
      </c>
      <c r="Z34" s="6">
        <f t="shared" si="15"/>
        <v>0</v>
      </c>
      <c r="AA34" s="104">
        <f t="shared" si="16"/>
        <v>0</v>
      </c>
      <c r="AB34" s="105" t="str">
        <f t="shared" si="17"/>
        <v/>
      </c>
      <c r="AC34" s="104"/>
      <c r="AD34" s="104"/>
      <c r="AE34" s="104">
        <f t="shared" si="18"/>
        <v>0</v>
      </c>
      <c r="AF34" s="104">
        <f t="shared" si="19"/>
        <v>0</v>
      </c>
      <c r="AG34" s="104">
        <f t="shared" si="20"/>
        <v>0</v>
      </c>
      <c r="AH34" s="105" t="str">
        <f t="shared" si="21"/>
        <v/>
      </c>
      <c r="AI34" s="104"/>
      <c r="AJ34" s="104"/>
      <c r="AK34" s="7">
        <f t="shared" si="22"/>
        <v>0</v>
      </c>
      <c r="AL34" s="7">
        <f t="shared" si="23"/>
        <v>0</v>
      </c>
      <c r="AM34" s="104">
        <f t="shared" si="24"/>
        <v>0</v>
      </c>
      <c r="AN34" s="105" t="str">
        <f t="shared" si="25"/>
        <v/>
      </c>
      <c r="AO34" s="104"/>
      <c r="AP34" s="7"/>
      <c r="AQ34" s="104">
        <f t="shared" si="26"/>
        <v>0</v>
      </c>
      <c r="AR34" s="104">
        <f t="shared" si="27"/>
        <v>0</v>
      </c>
      <c r="AS34" s="104">
        <f t="shared" si="28"/>
        <v>0</v>
      </c>
      <c r="AT34" s="105" t="str">
        <f t="shared" si="29"/>
        <v/>
      </c>
      <c r="AU34" s="103"/>
      <c r="AV34" s="19"/>
      <c r="AW34" s="104">
        <f t="shared" si="30"/>
        <v>0</v>
      </c>
      <c r="AX34" s="104">
        <f t="shared" si="31"/>
        <v>0</v>
      </c>
      <c r="AY34" s="104">
        <f t="shared" si="32"/>
        <v>0</v>
      </c>
      <c r="AZ34" s="41" t="str">
        <f t="shared" si="33"/>
        <v/>
      </c>
      <c r="BA34" s="37">
        <v>12</v>
      </c>
      <c r="BB34" s="34">
        <v>3</v>
      </c>
      <c r="BC34" s="104">
        <f t="shared" si="34"/>
        <v>43</v>
      </c>
      <c r="BD34" s="104">
        <f t="shared" si="35"/>
        <v>20</v>
      </c>
      <c r="BE34" s="104">
        <f t="shared" si="36"/>
        <v>0</v>
      </c>
      <c r="BF34" s="41">
        <f t="shared" si="37"/>
        <v>63</v>
      </c>
      <c r="BG34" s="104"/>
      <c r="BH34" s="19"/>
      <c r="BI34" s="104">
        <f t="shared" si="45"/>
        <v>0</v>
      </c>
      <c r="BJ34" s="104">
        <f t="shared" si="38"/>
        <v>0</v>
      </c>
      <c r="BK34" s="104">
        <f t="shared" si="39"/>
        <v>0</v>
      </c>
      <c r="BL34" s="105" t="str">
        <f t="shared" si="40"/>
        <v/>
      </c>
      <c r="BM34" s="104"/>
      <c r="BN34" s="104"/>
      <c r="BO34" s="104">
        <f t="shared" si="41"/>
        <v>0</v>
      </c>
      <c r="BP34" s="104">
        <f t="shared" si="42"/>
        <v>0</v>
      </c>
      <c r="BQ34" s="104">
        <f t="shared" si="43"/>
        <v>0</v>
      </c>
      <c r="BR34" s="105" t="str">
        <f t="shared" si="44"/>
        <v/>
      </c>
    </row>
    <row r="35" spans="1:70" ht="12.75" customHeight="1" x14ac:dyDescent="0.3">
      <c r="A35" s="51">
        <v>33</v>
      </c>
      <c r="B35" s="187" t="s">
        <v>164</v>
      </c>
      <c r="C35" s="59" t="s">
        <v>41</v>
      </c>
      <c r="D35" s="188">
        <v>2013</v>
      </c>
      <c r="E35" s="10">
        <f t="shared" si="0"/>
        <v>1</v>
      </c>
      <c r="F35" s="91" t="str">
        <f t="shared" si="1"/>
        <v/>
      </c>
      <c r="G35" s="91">
        <f t="shared" si="2"/>
        <v>57</v>
      </c>
      <c r="H35" s="91" t="str">
        <f t="shared" si="3"/>
        <v/>
      </c>
      <c r="I35" s="91" t="str">
        <f t="shared" si="4"/>
        <v/>
      </c>
      <c r="J35" s="91" t="str">
        <f t="shared" si="5"/>
        <v/>
      </c>
      <c r="K35" s="91" t="str">
        <f t="shared" si="6"/>
        <v/>
      </c>
      <c r="L35" s="91" t="str">
        <f t="shared" si="7"/>
        <v/>
      </c>
      <c r="M35" s="91" t="str">
        <f t="shared" si="8"/>
        <v/>
      </c>
      <c r="N35" s="90" t="str">
        <f>BR35</f>
        <v/>
      </c>
      <c r="O35" s="33">
        <f>IF(E35&lt;4,SUM(F35:N35),SUMPRODUCT(LARGE(F35:N35,{1;2;3;4})))</f>
        <v>57</v>
      </c>
      <c r="P35" s="178"/>
      <c r="Q35" s="104"/>
      <c r="R35" s="19">
        <f t="shared" si="10"/>
        <v>0</v>
      </c>
      <c r="S35" s="19">
        <f t="shared" si="11"/>
        <v>0</v>
      </c>
      <c r="T35" s="34">
        <f t="shared" si="12"/>
        <v>0</v>
      </c>
      <c r="U35" s="35" t="str">
        <f t="shared" si="13"/>
        <v/>
      </c>
      <c r="V35" s="104">
        <v>39</v>
      </c>
      <c r="W35" s="7">
        <v>4</v>
      </c>
      <c r="X35" s="7">
        <v>11</v>
      </c>
      <c r="Y35" s="7">
        <f t="shared" si="14"/>
        <v>37</v>
      </c>
      <c r="Z35" s="7">
        <f t="shared" si="15"/>
        <v>20</v>
      </c>
      <c r="AA35" s="19">
        <f t="shared" si="16"/>
        <v>0</v>
      </c>
      <c r="AB35" s="168">
        <f t="shared" si="17"/>
        <v>57</v>
      </c>
      <c r="AC35" s="104"/>
      <c r="AD35" s="19"/>
      <c r="AE35" s="19">
        <f t="shared" si="18"/>
        <v>0</v>
      </c>
      <c r="AF35" s="19">
        <f t="shared" si="19"/>
        <v>0</v>
      </c>
      <c r="AG35" s="19">
        <f t="shared" si="20"/>
        <v>0</v>
      </c>
      <c r="AH35" s="168" t="str">
        <f t="shared" si="21"/>
        <v/>
      </c>
      <c r="AI35" s="104"/>
      <c r="AJ35" s="19"/>
      <c r="AK35" s="7">
        <f t="shared" si="22"/>
        <v>0</v>
      </c>
      <c r="AL35" s="7">
        <f t="shared" si="23"/>
        <v>0</v>
      </c>
      <c r="AM35" s="19">
        <f t="shared" si="24"/>
        <v>0</v>
      </c>
      <c r="AN35" s="168" t="str">
        <f t="shared" si="25"/>
        <v/>
      </c>
      <c r="AO35" s="104"/>
      <c r="AP35" s="7"/>
      <c r="AQ35" s="19">
        <f t="shared" si="26"/>
        <v>0</v>
      </c>
      <c r="AR35" s="19">
        <f t="shared" si="27"/>
        <v>0</v>
      </c>
      <c r="AS35" s="19">
        <f t="shared" si="28"/>
        <v>0</v>
      </c>
      <c r="AT35" s="168" t="str">
        <f t="shared" si="29"/>
        <v/>
      </c>
      <c r="AU35" s="103"/>
      <c r="AV35" s="19"/>
      <c r="AW35" s="104">
        <f t="shared" si="30"/>
        <v>0</v>
      </c>
      <c r="AX35" s="104">
        <f t="shared" si="31"/>
        <v>0</v>
      </c>
      <c r="AY35" s="104">
        <f t="shared" si="32"/>
        <v>0</v>
      </c>
      <c r="AZ35" s="41" t="str">
        <f t="shared" si="33"/>
        <v/>
      </c>
      <c r="BA35" s="37"/>
      <c r="BB35" s="34"/>
      <c r="BC35" s="104">
        <f t="shared" si="34"/>
        <v>0</v>
      </c>
      <c r="BD35" s="104">
        <f t="shared" si="35"/>
        <v>0</v>
      </c>
      <c r="BE35" s="104">
        <f t="shared" si="36"/>
        <v>0</v>
      </c>
      <c r="BF35" s="41" t="str">
        <f t="shared" si="37"/>
        <v/>
      </c>
      <c r="BG35" s="104"/>
      <c r="BH35" s="19"/>
      <c r="BI35" s="104">
        <f t="shared" si="45"/>
        <v>0</v>
      </c>
      <c r="BJ35" s="104">
        <f t="shared" si="38"/>
        <v>0</v>
      </c>
      <c r="BK35" s="104">
        <f t="shared" si="39"/>
        <v>0</v>
      </c>
      <c r="BL35" s="105" t="str">
        <f t="shared" si="40"/>
        <v/>
      </c>
      <c r="BM35" s="104"/>
      <c r="BN35" s="19"/>
      <c r="BO35" s="104">
        <f t="shared" si="41"/>
        <v>0</v>
      </c>
      <c r="BP35" s="104">
        <f t="shared" si="42"/>
        <v>0</v>
      </c>
      <c r="BQ35" s="104">
        <f t="shared" si="43"/>
        <v>0</v>
      </c>
      <c r="BR35" s="105" t="str">
        <f t="shared" si="44"/>
        <v/>
      </c>
    </row>
    <row r="36" spans="1:70" ht="12.75" customHeight="1" x14ac:dyDescent="0.3">
      <c r="A36" s="51">
        <v>34</v>
      </c>
      <c r="B36" s="58" t="s">
        <v>165</v>
      </c>
      <c r="C36" s="58" t="s">
        <v>90</v>
      </c>
      <c r="D36" s="4">
        <v>2013</v>
      </c>
      <c r="E36" s="10">
        <f t="shared" si="0"/>
        <v>1</v>
      </c>
      <c r="F36" s="91" t="str">
        <f t="shared" si="1"/>
        <v/>
      </c>
      <c r="G36" s="91">
        <f t="shared" si="2"/>
        <v>57</v>
      </c>
      <c r="H36" s="91" t="str">
        <f t="shared" si="3"/>
        <v/>
      </c>
      <c r="I36" s="91" t="str">
        <f t="shared" si="4"/>
        <v/>
      </c>
      <c r="J36" s="91" t="str">
        <f t="shared" si="5"/>
        <v/>
      </c>
      <c r="K36" s="91" t="str">
        <f t="shared" si="6"/>
        <v/>
      </c>
      <c r="L36" s="91" t="str">
        <f t="shared" si="7"/>
        <v/>
      </c>
      <c r="M36" s="91" t="str">
        <f t="shared" si="8"/>
        <v/>
      </c>
      <c r="N36" s="90" t="str">
        <f>BR36</f>
        <v/>
      </c>
      <c r="O36" s="33">
        <f>IF(E36&lt;4,SUM(F36:N36),SUMPRODUCT(LARGE(F36:N36,{1;2;3;4})))</f>
        <v>57</v>
      </c>
      <c r="P36" s="103"/>
      <c r="Q36" s="19"/>
      <c r="R36" s="19">
        <f t="shared" si="10"/>
        <v>0</v>
      </c>
      <c r="S36" s="19">
        <f t="shared" si="11"/>
        <v>0</v>
      </c>
      <c r="T36" s="34">
        <f t="shared" si="12"/>
        <v>0</v>
      </c>
      <c r="U36" s="35" t="str">
        <f t="shared" si="13"/>
        <v/>
      </c>
      <c r="V36" s="104">
        <v>43</v>
      </c>
      <c r="W36" s="7">
        <v>4</v>
      </c>
      <c r="X36" s="7">
        <v>11</v>
      </c>
      <c r="Y36" s="7">
        <f t="shared" si="14"/>
        <v>37</v>
      </c>
      <c r="Z36" s="7">
        <f t="shared" si="15"/>
        <v>20</v>
      </c>
      <c r="AA36" s="19">
        <f t="shared" si="16"/>
        <v>0</v>
      </c>
      <c r="AB36" s="168">
        <f t="shared" si="17"/>
        <v>57</v>
      </c>
      <c r="AC36" s="104"/>
      <c r="AD36" s="19"/>
      <c r="AE36" s="19">
        <f t="shared" si="18"/>
        <v>0</v>
      </c>
      <c r="AF36" s="19">
        <f t="shared" si="19"/>
        <v>0</v>
      </c>
      <c r="AG36" s="19">
        <f t="shared" si="20"/>
        <v>0</v>
      </c>
      <c r="AH36" s="168" t="str">
        <f t="shared" si="21"/>
        <v/>
      </c>
      <c r="AI36" s="104"/>
      <c r="AJ36" s="19"/>
      <c r="AK36" s="7">
        <f t="shared" si="22"/>
        <v>0</v>
      </c>
      <c r="AL36" s="7">
        <f t="shared" si="23"/>
        <v>0</v>
      </c>
      <c r="AM36" s="19">
        <f t="shared" si="24"/>
        <v>0</v>
      </c>
      <c r="AN36" s="168" t="str">
        <f t="shared" si="25"/>
        <v/>
      </c>
      <c r="AO36" s="104"/>
      <c r="AP36" s="7"/>
      <c r="AQ36" s="19">
        <f t="shared" si="26"/>
        <v>0</v>
      </c>
      <c r="AR36" s="19">
        <f t="shared" si="27"/>
        <v>0</v>
      </c>
      <c r="AS36" s="19">
        <f t="shared" si="28"/>
        <v>0</v>
      </c>
      <c r="AT36" s="168" t="str">
        <f t="shared" si="29"/>
        <v/>
      </c>
      <c r="AU36" s="106"/>
      <c r="AV36" s="104"/>
      <c r="AW36" s="104">
        <f t="shared" si="30"/>
        <v>0</v>
      </c>
      <c r="AX36" s="104">
        <f t="shared" si="31"/>
        <v>0</v>
      </c>
      <c r="AY36" s="104">
        <f t="shared" si="32"/>
        <v>0</v>
      </c>
      <c r="AZ36" s="41" t="str">
        <f t="shared" si="33"/>
        <v/>
      </c>
      <c r="BA36" s="37"/>
      <c r="BB36" s="37"/>
      <c r="BC36" s="104">
        <f t="shared" si="34"/>
        <v>0</v>
      </c>
      <c r="BD36" s="104">
        <f t="shared" si="35"/>
        <v>0</v>
      </c>
      <c r="BE36" s="104">
        <f t="shared" si="36"/>
        <v>0</v>
      </c>
      <c r="BF36" s="41" t="str">
        <f t="shared" si="37"/>
        <v/>
      </c>
      <c r="BG36" s="104"/>
      <c r="BH36" s="104"/>
      <c r="BI36" s="104">
        <f t="shared" si="45"/>
        <v>0</v>
      </c>
      <c r="BJ36" s="104">
        <f t="shared" si="38"/>
        <v>0</v>
      </c>
      <c r="BK36" s="104">
        <f t="shared" si="39"/>
        <v>0</v>
      </c>
      <c r="BL36" s="105" t="str">
        <f t="shared" si="40"/>
        <v/>
      </c>
      <c r="BM36" s="104"/>
      <c r="BN36" s="19"/>
      <c r="BO36" s="104">
        <f t="shared" si="41"/>
        <v>0</v>
      </c>
      <c r="BP36" s="104">
        <f t="shared" si="42"/>
        <v>0</v>
      </c>
      <c r="BQ36" s="104">
        <f t="shared" si="43"/>
        <v>0</v>
      </c>
      <c r="BR36" s="105" t="str">
        <f t="shared" si="44"/>
        <v/>
      </c>
    </row>
    <row r="37" spans="1:70" ht="12.75" customHeight="1" x14ac:dyDescent="0.3">
      <c r="A37" s="51">
        <v>35</v>
      </c>
      <c r="B37" s="59" t="s">
        <v>225</v>
      </c>
      <c r="C37" s="58" t="s">
        <v>47</v>
      </c>
      <c r="D37" s="4">
        <v>2012</v>
      </c>
      <c r="E37" s="10">
        <f t="shared" si="0"/>
        <v>1</v>
      </c>
      <c r="F37" s="91" t="str">
        <f t="shared" si="1"/>
        <v/>
      </c>
      <c r="G37" s="91" t="str">
        <f t="shared" si="2"/>
        <v/>
      </c>
      <c r="H37" s="91" t="str">
        <f t="shared" si="3"/>
        <v/>
      </c>
      <c r="I37" s="91" t="str">
        <f t="shared" si="4"/>
        <v/>
      </c>
      <c r="J37" s="91">
        <f t="shared" si="5"/>
        <v>56</v>
      </c>
      <c r="K37" s="91" t="str">
        <f t="shared" si="6"/>
        <v/>
      </c>
      <c r="L37" s="91" t="str">
        <f t="shared" si="7"/>
        <v/>
      </c>
      <c r="M37" s="91" t="str">
        <f t="shared" si="8"/>
        <v/>
      </c>
      <c r="N37" s="90" t="str">
        <f>BR37</f>
        <v/>
      </c>
      <c r="O37" s="33">
        <f>IF(E37&lt;4,SUM(F37:N37),SUMPRODUCT(LARGE(F37:N37,{1;2;3;4})))</f>
        <v>56</v>
      </c>
      <c r="P37" s="106"/>
      <c r="Q37" s="104"/>
      <c r="R37" s="19">
        <f t="shared" si="10"/>
        <v>0</v>
      </c>
      <c r="S37" s="19">
        <f t="shared" si="11"/>
        <v>0</v>
      </c>
      <c r="T37" s="34">
        <f t="shared" si="12"/>
        <v>0</v>
      </c>
      <c r="U37" s="35" t="str">
        <f t="shared" si="13"/>
        <v/>
      </c>
      <c r="V37" s="104"/>
      <c r="W37" s="7"/>
      <c r="X37" s="7"/>
      <c r="Y37" s="6" t="str">
        <f t="shared" si="14"/>
        <v/>
      </c>
      <c r="Z37" s="6">
        <f t="shared" si="15"/>
        <v>0</v>
      </c>
      <c r="AA37" s="19">
        <f t="shared" si="16"/>
        <v>0</v>
      </c>
      <c r="AB37" s="168" t="str">
        <f t="shared" si="17"/>
        <v/>
      </c>
      <c r="AC37" s="104"/>
      <c r="AD37" s="19"/>
      <c r="AE37" s="19">
        <f t="shared" si="18"/>
        <v>0</v>
      </c>
      <c r="AF37" s="19">
        <f t="shared" si="19"/>
        <v>0</v>
      </c>
      <c r="AG37" s="19">
        <f t="shared" si="20"/>
        <v>0</v>
      </c>
      <c r="AH37" s="168" t="str">
        <f t="shared" si="21"/>
        <v/>
      </c>
      <c r="AI37" s="104"/>
      <c r="AJ37" s="19"/>
      <c r="AK37" s="7">
        <f t="shared" si="22"/>
        <v>0</v>
      </c>
      <c r="AL37" s="7">
        <f t="shared" si="23"/>
        <v>0</v>
      </c>
      <c r="AM37" s="19">
        <f t="shared" si="24"/>
        <v>0</v>
      </c>
      <c r="AN37" s="168" t="str">
        <f t="shared" si="25"/>
        <v/>
      </c>
      <c r="AO37" s="104">
        <v>20</v>
      </c>
      <c r="AP37" s="7">
        <v>2.5</v>
      </c>
      <c r="AQ37" s="19">
        <f t="shared" si="26"/>
        <v>36</v>
      </c>
      <c r="AR37" s="19">
        <f t="shared" si="27"/>
        <v>20</v>
      </c>
      <c r="AS37" s="19">
        <f t="shared" si="28"/>
        <v>0</v>
      </c>
      <c r="AT37" s="168">
        <f t="shared" si="29"/>
        <v>56</v>
      </c>
      <c r="AU37" s="103"/>
      <c r="AV37" s="19"/>
      <c r="AW37" s="104">
        <f t="shared" si="30"/>
        <v>0</v>
      </c>
      <c r="AX37" s="104">
        <f t="shared" si="31"/>
        <v>0</v>
      </c>
      <c r="AY37" s="104">
        <f t="shared" si="32"/>
        <v>0</v>
      </c>
      <c r="AZ37" s="41" t="str">
        <f t="shared" si="33"/>
        <v/>
      </c>
      <c r="BA37" s="37"/>
      <c r="BB37" s="34"/>
      <c r="BC37" s="104">
        <f t="shared" si="34"/>
        <v>0</v>
      </c>
      <c r="BD37" s="104">
        <f t="shared" si="35"/>
        <v>0</v>
      </c>
      <c r="BE37" s="104">
        <f t="shared" si="36"/>
        <v>0</v>
      </c>
      <c r="BF37" s="41" t="str">
        <f t="shared" si="37"/>
        <v/>
      </c>
      <c r="BG37" s="104"/>
      <c r="BH37" s="19"/>
      <c r="BI37" s="104">
        <f t="shared" si="45"/>
        <v>0</v>
      </c>
      <c r="BJ37" s="104">
        <f t="shared" si="38"/>
        <v>0</v>
      </c>
      <c r="BK37" s="104">
        <f t="shared" si="39"/>
        <v>0</v>
      </c>
      <c r="BL37" s="105" t="str">
        <f t="shared" si="40"/>
        <v/>
      </c>
      <c r="BM37" s="19"/>
      <c r="BN37" s="19"/>
      <c r="BO37" s="104">
        <f t="shared" si="41"/>
        <v>0</v>
      </c>
      <c r="BP37" s="104">
        <f t="shared" si="42"/>
        <v>0</v>
      </c>
      <c r="BQ37" s="104">
        <f t="shared" si="43"/>
        <v>0</v>
      </c>
      <c r="BR37" s="105" t="str">
        <f t="shared" si="44"/>
        <v/>
      </c>
    </row>
    <row r="38" spans="1:70" ht="12.75" customHeight="1" x14ac:dyDescent="0.3">
      <c r="A38" s="51">
        <v>36</v>
      </c>
      <c r="B38" s="59" t="s">
        <v>227</v>
      </c>
      <c r="C38" s="58" t="s">
        <v>47</v>
      </c>
      <c r="D38" s="4">
        <v>2013</v>
      </c>
      <c r="E38" s="10">
        <f t="shared" si="0"/>
        <v>1</v>
      </c>
      <c r="F38" s="91" t="str">
        <f t="shared" si="1"/>
        <v/>
      </c>
      <c r="G38" s="91" t="str">
        <f t="shared" si="2"/>
        <v/>
      </c>
      <c r="H38" s="91" t="str">
        <f t="shared" si="3"/>
        <v/>
      </c>
      <c r="I38" s="91" t="str">
        <f t="shared" si="4"/>
        <v/>
      </c>
      <c r="J38" s="91">
        <f t="shared" si="5"/>
        <v>42</v>
      </c>
      <c r="K38" s="91" t="str">
        <f t="shared" si="6"/>
        <v/>
      </c>
      <c r="L38" s="91" t="str">
        <f t="shared" si="7"/>
        <v/>
      </c>
      <c r="M38" s="91" t="str">
        <f t="shared" si="8"/>
        <v/>
      </c>
      <c r="N38" s="90" t="str">
        <f>BR38</f>
        <v/>
      </c>
      <c r="O38" s="33">
        <f>IF(E38&lt;4,SUM(F38:N38),SUMPRODUCT(LARGE(F38:N38,{1;2;3;4})))</f>
        <v>42</v>
      </c>
      <c r="P38" s="103"/>
      <c r="Q38" s="104"/>
      <c r="R38" s="19">
        <f t="shared" si="10"/>
        <v>0</v>
      </c>
      <c r="S38" s="19">
        <f t="shared" si="11"/>
        <v>0</v>
      </c>
      <c r="T38" s="34">
        <f t="shared" si="12"/>
        <v>0</v>
      </c>
      <c r="U38" s="35" t="str">
        <f t="shared" si="13"/>
        <v/>
      </c>
      <c r="V38" s="19"/>
      <c r="W38" s="7"/>
      <c r="X38" s="7"/>
      <c r="Y38" s="6" t="str">
        <f t="shared" si="14"/>
        <v/>
      </c>
      <c r="Z38" s="6">
        <f t="shared" si="15"/>
        <v>0</v>
      </c>
      <c r="AA38" s="19">
        <f t="shared" si="16"/>
        <v>0</v>
      </c>
      <c r="AB38" s="168" t="str">
        <f t="shared" si="17"/>
        <v/>
      </c>
      <c r="AC38" s="19"/>
      <c r="AD38" s="19"/>
      <c r="AE38" s="19">
        <f t="shared" si="18"/>
        <v>0</v>
      </c>
      <c r="AF38" s="19">
        <f t="shared" si="19"/>
        <v>0</v>
      </c>
      <c r="AG38" s="19">
        <f t="shared" si="20"/>
        <v>0</v>
      </c>
      <c r="AH38" s="168" t="str">
        <f t="shared" si="21"/>
        <v/>
      </c>
      <c r="AI38" s="19"/>
      <c r="AJ38" s="19"/>
      <c r="AK38" s="7">
        <f t="shared" si="22"/>
        <v>0</v>
      </c>
      <c r="AL38" s="7">
        <f t="shared" si="23"/>
        <v>0</v>
      </c>
      <c r="AM38" s="19">
        <f t="shared" si="24"/>
        <v>0</v>
      </c>
      <c r="AN38" s="168" t="str">
        <f t="shared" si="25"/>
        <v/>
      </c>
      <c r="AO38" s="19">
        <v>23</v>
      </c>
      <c r="AP38" s="7">
        <v>1.5</v>
      </c>
      <c r="AQ38" s="19">
        <f t="shared" si="26"/>
        <v>22</v>
      </c>
      <c r="AR38" s="19">
        <f t="shared" si="27"/>
        <v>20</v>
      </c>
      <c r="AS38" s="19">
        <f t="shared" si="28"/>
        <v>0</v>
      </c>
      <c r="AT38" s="168">
        <f t="shared" si="29"/>
        <v>42</v>
      </c>
      <c r="AU38" s="103"/>
      <c r="AV38" s="19"/>
      <c r="AW38" s="104">
        <f t="shared" si="30"/>
        <v>0</v>
      </c>
      <c r="AX38" s="104">
        <f t="shared" si="31"/>
        <v>0</v>
      </c>
      <c r="AY38" s="104">
        <f t="shared" si="32"/>
        <v>0</v>
      </c>
      <c r="AZ38" s="41" t="str">
        <f t="shared" si="33"/>
        <v/>
      </c>
      <c r="BA38" s="34"/>
      <c r="BB38" s="34"/>
      <c r="BC38" s="104">
        <f t="shared" si="34"/>
        <v>0</v>
      </c>
      <c r="BD38" s="104">
        <f t="shared" si="35"/>
        <v>0</v>
      </c>
      <c r="BE38" s="104">
        <f t="shared" si="36"/>
        <v>0</v>
      </c>
      <c r="BF38" s="41" t="str">
        <f t="shared" si="37"/>
        <v/>
      </c>
      <c r="BG38" s="19"/>
      <c r="BH38" s="19"/>
      <c r="BI38" s="104">
        <f t="shared" si="45"/>
        <v>0</v>
      </c>
      <c r="BJ38" s="104">
        <f t="shared" si="38"/>
        <v>0</v>
      </c>
      <c r="BK38" s="104">
        <f t="shared" si="39"/>
        <v>0</v>
      </c>
      <c r="BL38" s="105" t="str">
        <f t="shared" si="40"/>
        <v/>
      </c>
      <c r="BM38" s="104"/>
      <c r="BN38" s="19"/>
      <c r="BO38" s="104">
        <f t="shared" si="41"/>
        <v>0</v>
      </c>
      <c r="BP38" s="104">
        <f t="shared" si="42"/>
        <v>0</v>
      </c>
      <c r="BQ38" s="104">
        <f t="shared" si="43"/>
        <v>0</v>
      </c>
      <c r="BR38" s="105" t="str">
        <f t="shared" si="44"/>
        <v/>
      </c>
    </row>
    <row r="39" spans="1:70" ht="12.75" customHeight="1" x14ac:dyDescent="0.3">
      <c r="A39" s="51">
        <v>37</v>
      </c>
      <c r="B39" s="58" t="s">
        <v>255</v>
      </c>
      <c r="C39" s="58" t="s">
        <v>47</v>
      </c>
      <c r="D39" s="4">
        <v>2013</v>
      </c>
      <c r="E39" s="10">
        <f t="shared" si="0"/>
        <v>1</v>
      </c>
      <c r="F39" s="32" t="str">
        <f t="shared" si="1"/>
        <v/>
      </c>
      <c r="G39" s="32" t="str">
        <f t="shared" si="2"/>
        <v/>
      </c>
      <c r="H39" s="32" t="str">
        <f t="shared" si="3"/>
        <v/>
      </c>
      <c r="I39" s="32" t="str">
        <f t="shared" si="4"/>
        <v/>
      </c>
      <c r="J39" s="32" t="str">
        <f t="shared" si="5"/>
        <v/>
      </c>
      <c r="K39" s="32" t="str">
        <f t="shared" si="6"/>
        <v/>
      </c>
      <c r="L39" s="32">
        <f t="shared" si="7"/>
        <v>35</v>
      </c>
      <c r="M39" s="32" t="str">
        <f t="shared" si="8"/>
        <v/>
      </c>
      <c r="N39" s="90"/>
      <c r="O39" s="33">
        <f>IF(E39&lt;4,SUM(F39:N39),SUMPRODUCT(LARGE(F39:N39,{1;2;3;4})))</f>
        <v>35</v>
      </c>
      <c r="P39" s="106"/>
      <c r="Q39" s="104"/>
      <c r="R39" s="104">
        <f t="shared" si="10"/>
        <v>0</v>
      </c>
      <c r="S39" s="104">
        <f t="shared" si="11"/>
        <v>0</v>
      </c>
      <c r="T39" s="37">
        <f t="shared" si="12"/>
        <v>0</v>
      </c>
      <c r="U39" s="41" t="str">
        <f t="shared" si="13"/>
        <v/>
      </c>
      <c r="V39" s="104"/>
      <c r="W39" s="7"/>
      <c r="X39" s="7"/>
      <c r="Y39" s="6"/>
      <c r="Z39" s="6">
        <f t="shared" si="15"/>
        <v>0</v>
      </c>
      <c r="AA39" s="104">
        <f t="shared" si="16"/>
        <v>0</v>
      </c>
      <c r="AB39" s="105" t="str">
        <f t="shared" si="17"/>
        <v/>
      </c>
      <c r="AC39" s="104"/>
      <c r="AD39" s="104"/>
      <c r="AE39" s="104">
        <f t="shared" si="18"/>
        <v>0</v>
      </c>
      <c r="AF39" s="104">
        <f t="shared" si="19"/>
        <v>0</v>
      </c>
      <c r="AG39" s="104">
        <f t="shared" si="20"/>
        <v>0</v>
      </c>
      <c r="AH39" s="105" t="str">
        <f t="shared" si="21"/>
        <v/>
      </c>
      <c r="AI39" s="104"/>
      <c r="AJ39" s="104"/>
      <c r="AK39" s="7">
        <f t="shared" si="22"/>
        <v>0</v>
      </c>
      <c r="AL39" s="7">
        <f t="shared" si="23"/>
        <v>0</v>
      </c>
      <c r="AM39" s="104">
        <f t="shared" si="24"/>
        <v>0</v>
      </c>
      <c r="AN39" s="105" t="str">
        <f t="shared" si="25"/>
        <v/>
      </c>
      <c r="AO39" s="104"/>
      <c r="AP39" s="7"/>
      <c r="AQ39" s="104">
        <f t="shared" si="26"/>
        <v>0</v>
      </c>
      <c r="AR39" s="104">
        <f t="shared" si="27"/>
        <v>0</v>
      </c>
      <c r="AS39" s="104">
        <f t="shared" si="28"/>
        <v>0</v>
      </c>
      <c r="AT39" s="105" t="str">
        <f t="shared" si="29"/>
        <v/>
      </c>
      <c r="AU39" s="103"/>
      <c r="AV39" s="19"/>
      <c r="AW39" s="104">
        <f t="shared" si="30"/>
        <v>0</v>
      </c>
      <c r="AX39" s="104">
        <f t="shared" si="31"/>
        <v>0</v>
      </c>
      <c r="AY39" s="104">
        <f t="shared" si="32"/>
        <v>0</v>
      </c>
      <c r="AZ39" s="41" t="str">
        <f t="shared" si="33"/>
        <v/>
      </c>
      <c r="BA39" s="37">
        <v>17</v>
      </c>
      <c r="BB39" s="34">
        <v>1</v>
      </c>
      <c r="BC39" s="104">
        <f t="shared" si="34"/>
        <v>15</v>
      </c>
      <c r="BD39" s="104">
        <f t="shared" si="35"/>
        <v>20</v>
      </c>
      <c r="BE39" s="104">
        <f t="shared" si="36"/>
        <v>0</v>
      </c>
      <c r="BF39" s="41">
        <f t="shared" si="37"/>
        <v>35</v>
      </c>
      <c r="BG39" s="104"/>
      <c r="BH39" s="19"/>
      <c r="BI39" s="104">
        <f t="shared" si="45"/>
        <v>0</v>
      </c>
      <c r="BJ39" s="104">
        <f t="shared" si="38"/>
        <v>0</v>
      </c>
      <c r="BK39" s="104">
        <f t="shared" si="39"/>
        <v>0</v>
      </c>
      <c r="BL39" s="105" t="str">
        <f t="shared" si="40"/>
        <v/>
      </c>
      <c r="BM39" s="104"/>
      <c r="BN39" s="19"/>
      <c r="BO39" s="104">
        <f t="shared" si="41"/>
        <v>0</v>
      </c>
      <c r="BP39" s="104">
        <f t="shared" si="42"/>
        <v>0</v>
      </c>
      <c r="BQ39" s="104">
        <f t="shared" si="43"/>
        <v>0</v>
      </c>
      <c r="BR39" s="105" t="str">
        <f t="shared" si="44"/>
        <v/>
      </c>
    </row>
    <row r="40" spans="1:70" s="2" customFormat="1" ht="12.75" customHeight="1" x14ac:dyDescent="0.3">
      <c r="A40" s="51">
        <v>38</v>
      </c>
      <c r="B40" s="59" t="s">
        <v>145</v>
      </c>
      <c r="C40" s="59" t="s">
        <v>47</v>
      </c>
      <c r="D40" s="4">
        <v>2012</v>
      </c>
      <c r="E40" s="10">
        <f t="shared" si="0"/>
        <v>1</v>
      </c>
      <c r="F40" s="91">
        <f t="shared" si="1"/>
        <v>20</v>
      </c>
      <c r="G40" s="91" t="str">
        <f t="shared" si="2"/>
        <v/>
      </c>
      <c r="H40" s="91" t="str">
        <f t="shared" si="3"/>
        <v/>
      </c>
      <c r="I40" s="91" t="str">
        <f t="shared" si="4"/>
        <v/>
      </c>
      <c r="J40" s="91" t="str">
        <f t="shared" si="5"/>
        <v/>
      </c>
      <c r="K40" s="91" t="str">
        <f t="shared" si="6"/>
        <v/>
      </c>
      <c r="L40" s="91" t="str">
        <f t="shared" si="7"/>
        <v/>
      </c>
      <c r="M40" s="91" t="str">
        <f t="shared" si="8"/>
        <v/>
      </c>
      <c r="N40" s="90" t="str">
        <f>BR40</f>
        <v/>
      </c>
      <c r="O40" s="33">
        <f>IF(E40&lt;4,SUM(F40:N40),SUMPRODUCT(LARGE(F40:N40,{1;2;3;4})))</f>
        <v>20</v>
      </c>
      <c r="P40" s="103">
        <v>22</v>
      </c>
      <c r="Q40" s="19">
        <v>0</v>
      </c>
      <c r="R40" s="19">
        <f t="shared" si="10"/>
        <v>0</v>
      </c>
      <c r="S40" s="19">
        <f t="shared" si="11"/>
        <v>20</v>
      </c>
      <c r="T40" s="34">
        <f t="shared" si="12"/>
        <v>0</v>
      </c>
      <c r="U40" s="35">
        <f t="shared" si="13"/>
        <v>20</v>
      </c>
      <c r="V40" s="19"/>
      <c r="W40" s="7"/>
      <c r="X40" s="7"/>
      <c r="Y40" s="7" t="str">
        <f>IF(X40=0,"",CEILING(100*W40/X40,1))</f>
        <v/>
      </c>
      <c r="Z40" s="7">
        <f t="shared" si="15"/>
        <v>0</v>
      </c>
      <c r="AA40" s="19">
        <f t="shared" si="16"/>
        <v>0</v>
      </c>
      <c r="AB40" s="168" t="str">
        <f t="shared" si="17"/>
        <v/>
      </c>
      <c r="AC40" s="19"/>
      <c r="AD40" s="19"/>
      <c r="AE40" s="19">
        <f t="shared" si="18"/>
        <v>0</v>
      </c>
      <c r="AF40" s="19">
        <f t="shared" si="19"/>
        <v>0</v>
      </c>
      <c r="AG40" s="19">
        <f t="shared" si="20"/>
        <v>0</v>
      </c>
      <c r="AH40" s="168" t="str">
        <f t="shared" si="21"/>
        <v/>
      </c>
      <c r="AI40" s="19"/>
      <c r="AJ40" s="19"/>
      <c r="AK40" s="7">
        <f t="shared" si="22"/>
        <v>0</v>
      </c>
      <c r="AL40" s="7">
        <f t="shared" si="23"/>
        <v>0</v>
      </c>
      <c r="AM40" s="19">
        <f t="shared" si="24"/>
        <v>0</v>
      </c>
      <c r="AN40" s="168" t="str">
        <f t="shared" si="25"/>
        <v/>
      </c>
      <c r="AO40" s="19"/>
      <c r="AP40" s="7"/>
      <c r="AQ40" s="104">
        <f t="shared" si="26"/>
        <v>0</v>
      </c>
      <c r="AR40" s="19">
        <f t="shared" si="27"/>
        <v>0</v>
      </c>
      <c r="AS40" s="19">
        <f t="shared" si="28"/>
        <v>0</v>
      </c>
      <c r="AT40" s="168" t="str">
        <f t="shared" si="29"/>
        <v/>
      </c>
      <c r="AU40" s="103"/>
      <c r="AV40" s="19"/>
      <c r="AW40" s="104">
        <f t="shared" si="30"/>
        <v>0</v>
      </c>
      <c r="AX40" s="104">
        <f t="shared" si="31"/>
        <v>0</v>
      </c>
      <c r="AY40" s="104">
        <f t="shared" si="32"/>
        <v>0</v>
      </c>
      <c r="AZ40" s="41" t="str">
        <f t="shared" si="33"/>
        <v/>
      </c>
      <c r="BA40" s="34"/>
      <c r="BB40" s="34"/>
      <c r="BC40" s="104">
        <f t="shared" si="34"/>
        <v>0</v>
      </c>
      <c r="BD40" s="104">
        <f t="shared" si="35"/>
        <v>0</v>
      </c>
      <c r="BE40" s="104">
        <f t="shared" si="36"/>
        <v>0</v>
      </c>
      <c r="BF40" s="41" t="str">
        <f t="shared" si="37"/>
        <v/>
      </c>
      <c r="BG40" s="19"/>
      <c r="BH40" s="19"/>
      <c r="BI40" s="104">
        <f t="shared" si="45"/>
        <v>0</v>
      </c>
      <c r="BJ40" s="104">
        <f t="shared" si="38"/>
        <v>0</v>
      </c>
      <c r="BK40" s="104">
        <f t="shared" si="39"/>
        <v>0</v>
      </c>
      <c r="BL40" s="105" t="str">
        <f t="shared" si="40"/>
        <v/>
      </c>
      <c r="BM40" s="19"/>
      <c r="BN40" s="19"/>
      <c r="BO40" s="104">
        <f t="shared" si="41"/>
        <v>0</v>
      </c>
      <c r="BP40" s="104">
        <f t="shared" si="42"/>
        <v>0</v>
      </c>
      <c r="BQ40" s="104">
        <f t="shared" si="43"/>
        <v>0</v>
      </c>
      <c r="BR40" s="105" t="str">
        <f t="shared" si="44"/>
        <v/>
      </c>
    </row>
    <row r="41" spans="1:70" s="2" customFormat="1" ht="12.75" customHeight="1" x14ac:dyDescent="0.3">
      <c r="A41" s="51">
        <v>39</v>
      </c>
      <c r="B41" s="58" t="s">
        <v>228</v>
      </c>
      <c r="C41" s="58" t="s">
        <v>47</v>
      </c>
      <c r="D41" s="4">
        <v>2012</v>
      </c>
      <c r="E41" s="10">
        <f t="shared" si="0"/>
        <v>1</v>
      </c>
      <c r="F41" s="91" t="str">
        <f t="shared" si="1"/>
        <v/>
      </c>
      <c r="G41" s="91" t="str">
        <f t="shared" si="2"/>
        <v/>
      </c>
      <c r="H41" s="91" t="str">
        <f t="shared" si="3"/>
        <v/>
      </c>
      <c r="I41" s="91" t="str">
        <f t="shared" si="4"/>
        <v/>
      </c>
      <c r="J41" s="91">
        <f t="shared" si="5"/>
        <v>20</v>
      </c>
      <c r="K41" s="91" t="str">
        <f t="shared" si="6"/>
        <v/>
      </c>
      <c r="L41" s="91" t="str">
        <f t="shared" si="7"/>
        <v/>
      </c>
      <c r="M41" s="91" t="str">
        <f t="shared" si="8"/>
        <v/>
      </c>
      <c r="N41" s="90" t="str">
        <f>BR41</f>
        <v/>
      </c>
      <c r="O41" s="33">
        <f>IF(E41&lt;4,SUM(F41:N41),SUMPRODUCT(LARGE(F41:N41,{1;2;3;4})))</f>
        <v>20</v>
      </c>
      <c r="P41" s="172"/>
      <c r="Q41" s="104"/>
      <c r="R41" s="19">
        <f t="shared" si="10"/>
        <v>0</v>
      </c>
      <c r="S41" s="19">
        <f t="shared" si="11"/>
        <v>0</v>
      </c>
      <c r="T41" s="34">
        <f t="shared" si="12"/>
        <v>0</v>
      </c>
      <c r="U41" s="35" t="str">
        <f t="shared" si="13"/>
        <v/>
      </c>
      <c r="V41" s="104"/>
      <c r="W41" s="7"/>
      <c r="X41" s="7"/>
      <c r="Y41" s="6" t="str">
        <f>IF(X41=0,"",CEILING(100*W41/X41,1))</f>
        <v/>
      </c>
      <c r="Z41" s="6">
        <f t="shared" si="15"/>
        <v>0</v>
      </c>
      <c r="AA41" s="19">
        <f t="shared" si="16"/>
        <v>0</v>
      </c>
      <c r="AB41" s="168" t="str">
        <f t="shared" si="17"/>
        <v/>
      </c>
      <c r="AC41" s="104"/>
      <c r="AD41" s="19"/>
      <c r="AE41" s="19">
        <f t="shared" si="18"/>
        <v>0</v>
      </c>
      <c r="AF41" s="19">
        <f t="shared" si="19"/>
        <v>0</v>
      </c>
      <c r="AG41" s="19">
        <f t="shared" si="20"/>
        <v>0</v>
      </c>
      <c r="AH41" s="168" t="str">
        <f t="shared" si="21"/>
        <v/>
      </c>
      <c r="AI41" s="104"/>
      <c r="AJ41" s="19"/>
      <c r="AK41" s="7">
        <f t="shared" si="22"/>
        <v>0</v>
      </c>
      <c r="AL41" s="7">
        <f t="shared" si="23"/>
        <v>0</v>
      </c>
      <c r="AM41" s="19">
        <f t="shared" si="24"/>
        <v>0</v>
      </c>
      <c r="AN41" s="168" t="str">
        <f t="shared" si="25"/>
        <v/>
      </c>
      <c r="AO41" s="104">
        <v>24</v>
      </c>
      <c r="AP41" s="7">
        <v>0</v>
      </c>
      <c r="AQ41" s="19">
        <f t="shared" si="26"/>
        <v>0</v>
      </c>
      <c r="AR41" s="19">
        <f t="shared" si="27"/>
        <v>20</v>
      </c>
      <c r="AS41" s="19">
        <f t="shared" si="28"/>
        <v>0</v>
      </c>
      <c r="AT41" s="168">
        <f t="shared" si="29"/>
        <v>20</v>
      </c>
      <c r="AU41" s="103"/>
      <c r="AV41" s="19"/>
      <c r="AW41" s="104">
        <f t="shared" si="30"/>
        <v>0</v>
      </c>
      <c r="AX41" s="104">
        <f t="shared" si="31"/>
        <v>0</v>
      </c>
      <c r="AY41" s="104">
        <f t="shared" si="32"/>
        <v>0</v>
      </c>
      <c r="AZ41" s="41" t="str">
        <f t="shared" si="33"/>
        <v/>
      </c>
      <c r="BA41" s="37"/>
      <c r="BB41" s="34"/>
      <c r="BC41" s="104">
        <f t="shared" si="34"/>
        <v>0</v>
      </c>
      <c r="BD41" s="104">
        <f t="shared" si="35"/>
        <v>0</v>
      </c>
      <c r="BE41" s="104">
        <f t="shared" si="36"/>
        <v>0</v>
      </c>
      <c r="BF41" s="41" t="str">
        <f t="shared" si="37"/>
        <v/>
      </c>
      <c r="BG41" s="104"/>
      <c r="BH41" s="19"/>
      <c r="BI41" s="104">
        <f t="shared" si="45"/>
        <v>0</v>
      </c>
      <c r="BJ41" s="104">
        <f t="shared" si="38"/>
        <v>0</v>
      </c>
      <c r="BK41" s="104">
        <f t="shared" si="39"/>
        <v>0</v>
      </c>
      <c r="BL41" s="105" t="str">
        <f t="shared" si="40"/>
        <v/>
      </c>
      <c r="BM41" s="19"/>
      <c r="BN41" s="19"/>
      <c r="BO41" s="104">
        <f t="shared" si="41"/>
        <v>0</v>
      </c>
      <c r="BP41" s="104">
        <f t="shared" si="42"/>
        <v>0</v>
      </c>
      <c r="BQ41" s="104">
        <f t="shared" si="43"/>
        <v>0</v>
      </c>
      <c r="BR41" s="105" t="str">
        <f t="shared" si="44"/>
        <v/>
      </c>
    </row>
    <row r="42" spans="1:70" s="2" customFormat="1" ht="12.75" customHeight="1" x14ac:dyDescent="0.3">
      <c r="A42" s="51">
        <v>40</v>
      </c>
      <c r="B42" s="58"/>
      <c r="C42" s="58"/>
      <c r="D42" s="4"/>
      <c r="E42" s="10">
        <f t="shared" ref="E42:E52" si="46">(+S42+Z42+AR42+AF42+AL42+BD42+AX42+BJ42+BP42)/20</f>
        <v>0</v>
      </c>
      <c r="F42" s="32" t="str">
        <f t="shared" ref="F42:F52" si="47">U42</f>
        <v/>
      </c>
      <c r="G42" s="32" t="str">
        <f t="shared" ref="G42:G52" si="48">AB42</f>
        <v/>
      </c>
      <c r="H42" s="32" t="str">
        <f t="shared" ref="H42:H52" si="49">AH42</f>
        <v/>
      </c>
      <c r="I42" s="32" t="str">
        <f t="shared" ref="I42:I52" si="50">AN42</f>
        <v/>
      </c>
      <c r="J42" s="32" t="str">
        <f t="shared" ref="J42:J52" si="51">AT42</f>
        <v/>
      </c>
      <c r="K42" s="32" t="str">
        <f t="shared" ref="K42:K52" si="52">AZ42</f>
        <v/>
      </c>
      <c r="L42" s="32" t="str">
        <f t="shared" ref="L42:L52" si="53">BF42</f>
        <v/>
      </c>
      <c r="M42" s="32" t="str">
        <f t="shared" ref="M42:M52" si="54">BL42</f>
        <v/>
      </c>
      <c r="N42" s="90"/>
      <c r="O42" s="33">
        <f>IF(E42&lt;4,SUM(F42:N42),SUMPRODUCT(LARGE(F42:N42,{1;2;3;4})))</f>
        <v>0</v>
      </c>
      <c r="P42" s="103"/>
      <c r="Q42" s="19"/>
      <c r="R42" s="19">
        <f t="shared" ref="R42:R52" si="55">CEILING(100*Q42/$Q$2,1)</f>
        <v>0</v>
      </c>
      <c r="S42" s="19">
        <f t="shared" ref="S42:S52" si="56">IF(P42="",0,20)</f>
        <v>0</v>
      </c>
      <c r="T42" s="34">
        <f t="shared" ref="T42:T52" si="57">IF(P42=1,30,IF(P42=2,20,IF(P42=3,10,0)))</f>
        <v>0</v>
      </c>
      <c r="U42" s="35" t="str">
        <f t="shared" ref="U42:U52" si="58">IF(P42="","",R42+S42+T42)</f>
        <v/>
      </c>
      <c r="V42" s="104"/>
      <c r="W42" s="7"/>
      <c r="X42" s="7"/>
      <c r="Y42" s="6" t="str">
        <f t="shared" ref="Y42:Y52" si="59">IF(X42=0,"",CEILING(100*W42/X42,1))</f>
        <v/>
      </c>
      <c r="Z42" s="6">
        <f t="shared" ref="Z42:Z52" si="60">IF(V42="",0,20)</f>
        <v>0</v>
      </c>
      <c r="AA42" s="19">
        <f t="shared" ref="AA42:AA52" si="61">IF(V42=1,30,IF(V42=2,20,IF(V42=3,10,0)))</f>
        <v>0</v>
      </c>
      <c r="AB42" s="168" t="str">
        <f t="shared" ref="AB42:AB52" si="62">IF(V42="","",Y42+Z42+AA42)</f>
        <v/>
      </c>
      <c r="AC42" s="104"/>
      <c r="AD42" s="19"/>
      <c r="AE42" s="19">
        <f t="shared" ref="AE42:AE52" si="63">CEILING(100*AD42/$AD$2,1)</f>
        <v>0</v>
      </c>
      <c r="AF42" s="19">
        <f t="shared" ref="AF42:AF52" si="64">IF(AC42="",0,20)</f>
        <v>0</v>
      </c>
      <c r="AG42" s="19">
        <f t="shared" ref="AG42:AG52" si="65">IF(AC42=1,30,IF(AC42=2,20,IF(AC42=3,10,0)))</f>
        <v>0</v>
      </c>
      <c r="AH42" s="168" t="str">
        <f t="shared" ref="AH42:AH52" si="66">IF(AC42="","",AE42+AF42+AG42)</f>
        <v/>
      </c>
      <c r="AI42" s="104"/>
      <c r="AJ42" s="19"/>
      <c r="AK42" s="7">
        <f t="shared" ref="AK42:AK52" si="67">CEILING(100*AJ42/$AJ$2,1)</f>
        <v>0</v>
      </c>
      <c r="AL42" s="7">
        <f t="shared" ref="AL42:AL52" si="68">IF(AI42="",0,20)</f>
        <v>0</v>
      </c>
      <c r="AM42" s="19">
        <f t="shared" ref="AM42:AM52" si="69">IF(AI42=1,30,IF(AI42=2,20,IF(AI42=3,10,0)))</f>
        <v>0</v>
      </c>
      <c r="AN42" s="168" t="str">
        <f t="shared" ref="AN42:AN52" si="70">IF(AI42="","",AK42+AL42+AM42)</f>
        <v/>
      </c>
      <c r="AO42" s="104"/>
      <c r="AP42" s="7"/>
      <c r="AQ42" s="104">
        <f t="shared" ref="AQ42:AQ52" si="71">CEILING(100*AP42/$AP$2,1)</f>
        <v>0</v>
      </c>
      <c r="AR42" s="19">
        <f t="shared" ref="AR42:AR52" si="72">IF(AO42="",0,20)</f>
        <v>0</v>
      </c>
      <c r="AS42" s="19">
        <f t="shared" ref="AS42:AS52" si="73">IF(AO42=1,30,IF(AO42=2,20,IF(AO42=3,10,0)))</f>
        <v>0</v>
      </c>
      <c r="AT42" s="168" t="str">
        <f t="shared" ref="AT42:AT52" si="74">IF(AO42="","",AQ42+AR42+AS42)</f>
        <v/>
      </c>
      <c r="AU42" s="103"/>
      <c r="AV42" s="19"/>
      <c r="AW42" s="104">
        <f t="shared" ref="AW42:AW52" si="75">CEILING(100*AV42/$AV$2,1)</f>
        <v>0</v>
      </c>
      <c r="AX42" s="104">
        <f t="shared" ref="AX42:AX52" si="76">IF(AU42="",0,20)</f>
        <v>0</v>
      </c>
      <c r="AY42" s="104">
        <f t="shared" ref="AY42:AY52" si="77">IF(AU42=1,30,IF(AU42=2,20,IF(AU42=3,10,0)))</f>
        <v>0</v>
      </c>
      <c r="AZ42" s="41" t="str">
        <f t="shared" ref="AZ42:AZ52" si="78">IF(AU42="","",AW42+AX42+AY42)</f>
        <v/>
      </c>
      <c r="BA42" s="37"/>
      <c r="BB42" s="34"/>
      <c r="BC42" s="104">
        <f t="shared" ref="BC42:BC52" si="79">CEILING(100*BB42/$BB$2,1)</f>
        <v>0</v>
      </c>
      <c r="BD42" s="104">
        <f t="shared" ref="BD42:BD52" si="80">IF(BA42="",0,20)</f>
        <v>0</v>
      </c>
      <c r="BE42" s="104">
        <f t="shared" ref="BE42:BE52" si="81">IF(BA42=1,30,IF(BA42=2,20,IF(BA42=3,10,0)))</f>
        <v>0</v>
      </c>
      <c r="BF42" s="41" t="str">
        <f t="shared" ref="BF42:BF52" si="82">IF(BA42="","",BC42+BD42+BE42)</f>
        <v/>
      </c>
      <c r="BG42" s="104"/>
      <c r="BH42" s="19"/>
      <c r="BI42" s="104">
        <f t="shared" ref="BI42:BI52" si="83">CEILING(100*BH42/$BH$2,1)</f>
        <v>0</v>
      </c>
      <c r="BJ42" s="104">
        <f t="shared" ref="BJ42:BJ52" si="84">IF(BG42="",0,20)</f>
        <v>0</v>
      </c>
      <c r="BK42" s="104">
        <f t="shared" ref="BK42:BK52" si="85">IF(BG42=1,30,IF(BG42=2,20,IF(BG42=3,10,0)))</f>
        <v>0</v>
      </c>
      <c r="BL42" s="105" t="str">
        <f t="shared" ref="BL42:BL52" si="86">IF(BG42="","",BI42+BJ42+BK42)</f>
        <v/>
      </c>
      <c r="BM42" s="104"/>
      <c r="BN42" s="19"/>
      <c r="BO42" s="104">
        <f t="shared" ref="BO42:BO52" si="87">CEILING(100*BN42/$BN$2,1)</f>
        <v>0</v>
      </c>
      <c r="BP42" s="104">
        <f t="shared" ref="BP42:BP50" si="88">IF(BM42="",0,20)</f>
        <v>0</v>
      </c>
      <c r="BQ42" s="104">
        <f t="shared" ref="BQ42:BQ50" si="89">IF(BM42=1,30,IF(BM42=2,20,IF(BM42=3,10,0)))</f>
        <v>0</v>
      </c>
      <c r="BR42" s="105" t="str">
        <f t="shared" ref="BR42:BR50" si="90">IF(BM42="","",BO42+BP42+BQ42)</f>
        <v/>
      </c>
    </row>
    <row r="43" spans="1:70" s="2" customFormat="1" ht="12.75" customHeight="1" x14ac:dyDescent="0.3">
      <c r="A43" s="51">
        <v>41</v>
      </c>
      <c r="B43" s="59"/>
      <c r="C43" s="58"/>
      <c r="D43" s="4"/>
      <c r="E43" s="10">
        <f t="shared" si="46"/>
        <v>0</v>
      </c>
      <c r="F43" s="32" t="str">
        <f t="shared" si="47"/>
        <v/>
      </c>
      <c r="G43" s="32" t="str">
        <f t="shared" si="48"/>
        <v/>
      </c>
      <c r="H43" s="32" t="str">
        <f t="shared" si="49"/>
        <v/>
      </c>
      <c r="I43" s="32" t="str">
        <f t="shared" si="50"/>
        <v/>
      </c>
      <c r="J43" s="32" t="str">
        <f t="shared" si="51"/>
        <v/>
      </c>
      <c r="K43" s="32" t="str">
        <f t="shared" si="52"/>
        <v/>
      </c>
      <c r="L43" s="32" t="str">
        <f t="shared" si="53"/>
        <v/>
      </c>
      <c r="M43" s="32" t="str">
        <f t="shared" si="54"/>
        <v/>
      </c>
      <c r="N43" s="90"/>
      <c r="O43" s="33">
        <f>IF(E43&lt;4,SUM(F43:N43),SUMPRODUCT(LARGE(F43:N43,{1;2;3;4})))</f>
        <v>0</v>
      </c>
      <c r="P43" s="106"/>
      <c r="Q43" s="104"/>
      <c r="R43" s="104">
        <f t="shared" si="55"/>
        <v>0</v>
      </c>
      <c r="S43" s="104">
        <f t="shared" si="56"/>
        <v>0</v>
      </c>
      <c r="T43" s="37">
        <f t="shared" si="57"/>
        <v>0</v>
      </c>
      <c r="U43" s="41" t="str">
        <f t="shared" si="58"/>
        <v/>
      </c>
      <c r="V43" s="104"/>
      <c r="W43" s="7"/>
      <c r="X43" s="7"/>
      <c r="Y43" s="6" t="str">
        <f t="shared" si="59"/>
        <v/>
      </c>
      <c r="Z43" s="6">
        <f t="shared" si="60"/>
        <v>0</v>
      </c>
      <c r="AA43" s="104">
        <f t="shared" si="61"/>
        <v>0</v>
      </c>
      <c r="AB43" s="105" t="str">
        <f t="shared" si="62"/>
        <v/>
      </c>
      <c r="AC43" s="104"/>
      <c r="AD43" s="104"/>
      <c r="AE43" s="104">
        <f t="shared" si="63"/>
        <v>0</v>
      </c>
      <c r="AF43" s="104">
        <f t="shared" si="64"/>
        <v>0</v>
      </c>
      <c r="AG43" s="104">
        <f t="shared" si="65"/>
        <v>0</v>
      </c>
      <c r="AH43" s="105" t="str">
        <f t="shared" si="66"/>
        <v/>
      </c>
      <c r="AI43" s="104"/>
      <c r="AJ43" s="104"/>
      <c r="AK43" s="7">
        <f t="shared" si="67"/>
        <v>0</v>
      </c>
      <c r="AL43" s="7">
        <f t="shared" si="68"/>
        <v>0</v>
      </c>
      <c r="AM43" s="104">
        <f t="shared" si="69"/>
        <v>0</v>
      </c>
      <c r="AN43" s="105" t="str">
        <f t="shared" si="70"/>
        <v/>
      </c>
      <c r="AO43" s="104"/>
      <c r="AP43" s="7"/>
      <c r="AQ43" s="104">
        <f t="shared" si="71"/>
        <v>0</v>
      </c>
      <c r="AR43" s="104">
        <f t="shared" si="72"/>
        <v>0</v>
      </c>
      <c r="AS43" s="104">
        <f t="shared" si="73"/>
        <v>0</v>
      </c>
      <c r="AT43" s="105" t="str">
        <f t="shared" si="74"/>
        <v/>
      </c>
      <c r="AU43" s="103"/>
      <c r="AV43" s="19"/>
      <c r="AW43" s="104">
        <f t="shared" si="75"/>
        <v>0</v>
      </c>
      <c r="AX43" s="104">
        <f t="shared" si="76"/>
        <v>0</v>
      </c>
      <c r="AY43" s="104">
        <f t="shared" si="77"/>
        <v>0</v>
      </c>
      <c r="AZ43" s="41" t="str">
        <f t="shared" si="78"/>
        <v/>
      </c>
      <c r="BA43" s="37"/>
      <c r="BB43" s="34"/>
      <c r="BC43" s="104">
        <f t="shared" si="79"/>
        <v>0</v>
      </c>
      <c r="BD43" s="104">
        <f t="shared" si="80"/>
        <v>0</v>
      </c>
      <c r="BE43" s="104">
        <f t="shared" si="81"/>
        <v>0</v>
      </c>
      <c r="BF43" s="41" t="str">
        <f t="shared" si="82"/>
        <v/>
      </c>
      <c r="BG43" s="104"/>
      <c r="BH43" s="19"/>
      <c r="BI43" s="104">
        <f t="shared" si="83"/>
        <v>0</v>
      </c>
      <c r="BJ43" s="104">
        <f t="shared" si="84"/>
        <v>0</v>
      </c>
      <c r="BK43" s="104">
        <f t="shared" si="85"/>
        <v>0</v>
      </c>
      <c r="BL43" s="105" t="str">
        <f t="shared" si="86"/>
        <v/>
      </c>
      <c r="BM43" s="19"/>
      <c r="BN43" s="19"/>
      <c r="BO43" s="104">
        <f t="shared" si="87"/>
        <v>0</v>
      </c>
      <c r="BP43" s="104">
        <f t="shared" si="88"/>
        <v>0</v>
      </c>
      <c r="BQ43" s="104">
        <f t="shared" si="89"/>
        <v>0</v>
      </c>
      <c r="BR43" s="105" t="str">
        <f t="shared" si="90"/>
        <v/>
      </c>
    </row>
    <row r="44" spans="1:70" s="3" customFormat="1" ht="12.75" customHeight="1" x14ac:dyDescent="0.3">
      <c r="A44" s="51">
        <v>42</v>
      </c>
      <c r="B44" s="59"/>
      <c r="C44" s="60"/>
      <c r="D44" s="4"/>
      <c r="E44" s="10">
        <f t="shared" si="46"/>
        <v>0</v>
      </c>
      <c r="F44" s="32" t="str">
        <f t="shared" si="47"/>
        <v/>
      </c>
      <c r="G44" s="32" t="str">
        <f t="shared" si="48"/>
        <v/>
      </c>
      <c r="H44" s="32" t="str">
        <f t="shared" si="49"/>
        <v/>
      </c>
      <c r="I44" s="32" t="str">
        <f t="shared" si="50"/>
        <v/>
      </c>
      <c r="J44" s="32" t="str">
        <f t="shared" si="51"/>
        <v/>
      </c>
      <c r="K44" s="32" t="str">
        <f t="shared" si="52"/>
        <v/>
      </c>
      <c r="L44" s="32" t="str">
        <f t="shared" si="53"/>
        <v/>
      </c>
      <c r="M44" s="32" t="str">
        <f t="shared" si="54"/>
        <v/>
      </c>
      <c r="N44" s="90"/>
      <c r="O44" s="33">
        <f>IF(E44&lt;4,SUM(F44:N44),SUMPRODUCT(LARGE(F44:N44,{1;2;3;4})))</f>
        <v>0</v>
      </c>
      <c r="P44" s="103"/>
      <c r="Q44" s="19"/>
      <c r="R44" s="19">
        <f t="shared" si="55"/>
        <v>0</v>
      </c>
      <c r="S44" s="19">
        <f t="shared" si="56"/>
        <v>0</v>
      </c>
      <c r="T44" s="34">
        <f t="shared" si="57"/>
        <v>0</v>
      </c>
      <c r="U44" s="35" t="str">
        <f t="shared" si="58"/>
        <v/>
      </c>
      <c r="V44" s="104"/>
      <c r="W44" s="7"/>
      <c r="X44" s="7"/>
      <c r="Y44" s="6" t="str">
        <f t="shared" si="59"/>
        <v/>
      </c>
      <c r="Z44" s="6">
        <f t="shared" si="60"/>
        <v>0</v>
      </c>
      <c r="AA44" s="19">
        <f t="shared" si="61"/>
        <v>0</v>
      </c>
      <c r="AB44" s="168" t="str">
        <f t="shared" si="62"/>
        <v/>
      </c>
      <c r="AC44" s="104"/>
      <c r="AD44" s="19"/>
      <c r="AE44" s="19">
        <f t="shared" si="63"/>
        <v>0</v>
      </c>
      <c r="AF44" s="19">
        <f t="shared" si="64"/>
        <v>0</v>
      </c>
      <c r="AG44" s="19">
        <f t="shared" si="65"/>
        <v>0</v>
      </c>
      <c r="AH44" s="168" t="str">
        <f t="shared" si="66"/>
        <v/>
      </c>
      <c r="AI44" s="104"/>
      <c r="AJ44" s="19"/>
      <c r="AK44" s="7">
        <f t="shared" si="67"/>
        <v>0</v>
      </c>
      <c r="AL44" s="7">
        <f t="shared" si="68"/>
        <v>0</v>
      </c>
      <c r="AM44" s="19">
        <f t="shared" si="69"/>
        <v>0</v>
      </c>
      <c r="AN44" s="168" t="str">
        <f t="shared" si="70"/>
        <v/>
      </c>
      <c r="AO44" s="104"/>
      <c r="AP44" s="7"/>
      <c r="AQ44" s="19">
        <f t="shared" si="71"/>
        <v>0</v>
      </c>
      <c r="AR44" s="19">
        <f t="shared" si="72"/>
        <v>0</v>
      </c>
      <c r="AS44" s="19">
        <f t="shared" si="73"/>
        <v>0</v>
      </c>
      <c r="AT44" s="168" t="str">
        <f t="shared" si="74"/>
        <v/>
      </c>
      <c r="AU44" s="103"/>
      <c r="AV44" s="19"/>
      <c r="AW44" s="104">
        <f t="shared" si="75"/>
        <v>0</v>
      </c>
      <c r="AX44" s="104">
        <f t="shared" si="76"/>
        <v>0</v>
      </c>
      <c r="AY44" s="104">
        <f t="shared" si="77"/>
        <v>0</v>
      </c>
      <c r="AZ44" s="41" t="str">
        <f t="shared" si="78"/>
        <v/>
      </c>
      <c r="BA44" s="37"/>
      <c r="BB44" s="34"/>
      <c r="BC44" s="104">
        <f t="shared" si="79"/>
        <v>0</v>
      </c>
      <c r="BD44" s="104">
        <f t="shared" si="80"/>
        <v>0</v>
      </c>
      <c r="BE44" s="104">
        <f t="shared" si="81"/>
        <v>0</v>
      </c>
      <c r="BF44" s="41" t="str">
        <f t="shared" si="82"/>
        <v/>
      </c>
      <c r="BG44" s="104"/>
      <c r="BH44" s="19"/>
      <c r="BI44" s="104">
        <f t="shared" si="83"/>
        <v>0</v>
      </c>
      <c r="BJ44" s="104">
        <f t="shared" si="84"/>
        <v>0</v>
      </c>
      <c r="BK44" s="104">
        <f t="shared" si="85"/>
        <v>0</v>
      </c>
      <c r="BL44" s="105" t="str">
        <f t="shared" si="86"/>
        <v/>
      </c>
      <c r="BM44" s="104"/>
      <c r="BN44" s="104"/>
      <c r="BO44" s="104">
        <f t="shared" si="87"/>
        <v>0</v>
      </c>
      <c r="BP44" s="104">
        <f t="shared" si="88"/>
        <v>0</v>
      </c>
      <c r="BQ44" s="104">
        <f t="shared" si="89"/>
        <v>0</v>
      </c>
      <c r="BR44" s="105" t="str">
        <f t="shared" si="90"/>
        <v/>
      </c>
    </row>
    <row r="45" spans="1:70" ht="12.75" customHeight="1" x14ac:dyDescent="0.3">
      <c r="A45" s="51">
        <v>43</v>
      </c>
      <c r="B45" s="59"/>
      <c r="C45" s="58"/>
      <c r="D45" s="4"/>
      <c r="E45" s="10">
        <f t="shared" si="46"/>
        <v>0</v>
      </c>
      <c r="F45" s="32" t="str">
        <f t="shared" si="47"/>
        <v/>
      </c>
      <c r="G45" s="32" t="str">
        <f t="shared" si="48"/>
        <v/>
      </c>
      <c r="H45" s="32" t="str">
        <f t="shared" si="49"/>
        <v/>
      </c>
      <c r="I45" s="32" t="str">
        <f t="shared" si="50"/>
        <v/>
      </c>
      <c r="J45" s="32" t="str">
        <f t="shared" si="51"/>
        <v/>
      </c>
      <c r="K45" s="32" t="str">
        <f t="shared" si="52"/>
        <v/>
      </c>
      <c r="L45" s="32" t="str">
        <f t="shared" si="53"/>
        <v/>
      </c>
      <c r="M45" s="32" t="str">
        <f t="shared" si="54"/>
        <v/>
      </c>
      <c r="N45" s="90"/>
      <c r="O45" s="33">
        <f>IF(E45&lt;4,SUM(F45:N45),SUMPRODUCT(LARGE(F45:N45,{1;2;3;4})))</f>
        <v>0</v>
      </c>
      <c r="P45" s="169"/>
      <c r="Q45" s="177"/>
      <c r="R45" s="19">
        <f t="shared" si="55"/>
        <v>0</v>
      </c>
      <c r="S45" s="19">
        <f t="shared" si="56"/>
        <v>0</v>
      </c>
      <c r="T45" s="34">
        <f t="shared" si="57"/>
        <v>0</v>
      </c>
      <c r="U45" s="35" t="str">
        <f t="shared" si="58"/>
        <v/>
      </c>
      <c r="V45" s="104"/>
      <c r="W45" s="7"/>
      <c r="X45" s="7"/>
      <c r="Y45" s="6" t="str">
        <f t="shared" si="59"/>
        <v/>
      </c>
      <c r="Z45" s="6">
        <f t="shared" si="60"/>
        <v>0</v>
      </c>
      <c r="AA45" s="19">
        <f t="shared" si="61"/>
        <v>0</v>
      </c>
      <c r="AB45" s="168" t="str">
        <f t="shared" si="62"/>
        <v/>
      </c>
      <c r="AC45" s="104"/>
      <c r="AD45" s="19"/>
      <c r="AE45" s="19">
        <f t="shared" si="63"/>
        <v>0</v>
      </c>
      <c r="AF45" s="19">
        <f t="shared" si="64"/>
        <v>0</v>
      </c>
      <c r="AG45" s="19">
        <f t="shared" si="65"/>
        <v>0</v>
      </c>
      <c r="AH45" s="168" t="str">
        <f t="shared" si="66"/>
        <v/>
      </c>
      <c r="AI45" s="104"/>
      <c r="AJ45" s="19"/>
      <c r="AK45" s="7">
        <f t="shared" si="67"/>
        <v>0</v>
      </c>
      <c r="AL45" s="7">
        <f t="shared" si="68"/>
        <v>0</v>
      </c>
      <c r="AM45" s="19">
        <f t="shared" si="69"/>
        <v>0</v>
      </c>
      <c r="AN45" s="168" t="str">
        <f t="shared" si="70"/>
        <v/>
      </c>
      <c r="AO45" s="104"/>
      <c r="AP45" s="7"/>
      <c r="AQ45" s="19">
        <f t="shared" si="71"/>
        <v>0</v>
      </c>
      <c r="AR45" s="19">
        <f t="shared" si="72"/>
        <v>0</v>
      </c>
      <c r="AS45" s="19">
        <f t="shared" si="73"/>
        <v>0</v>
      </c>
      <c r="AT45" s="168" t="str">
        <f t="shared" si="74"/>
        <v/>
      </c>
      <c r="AU45" s="103"/>
      <c r="AV45" s="19"/>
      <c r="AW45" s="104">
        <f t="shared" si="75"/>
        <v>0</v>
      </c>
      <c r="AX45" s="104">
        <f t="shared" si="76"/>
        <v>0</v>
      </c>
      <c r="AY45" s="104">
        <f t="shared" si="77"/>
        <v>0</v>
      </c>
      <c r="AZ45" s="41" t="str">
        <f t="shared" si="78"/>
        <v/>
      </c>
      <c r="BA45" s="37"/>
      <c r="BB45" s="34"/>
      <c r="BC45" s="104">
        <f t="shared" si="79"/>
        <v>0</v>
      </c>
      <c r="BD45" s="104">
        <f t="shared" si="80"/>
        <v>0</v>
      </c>
      <c r="BE45" s="104">
        <f t="shared" si="81"/>
        <v>0</v>
      </c>
      <c r="BF45" s="41" t="str">
        <f t="shared" si="82"/>
        <v/>
      </c>
      <c r="BG45" s="104"/>
      <c r="BH45" s="19"/>
      <c r="BI45" s="104">
        <f t="shared" si="83"/>
        <v>0</v>
      </c>
      <c r="BJ45" s="104">
        <f t="shared" si="84"/>
        <v>0</v>
      </c>
      <c r="BK45" s="104">
        <f t="shared" si="85"/>
        <v>0</v>
      </c>
      <c r="BL45" s="105" t="str">
        <f t="shared" si="86"/>
        <v/>
      </c>
      <c r="BM45" s="104"/>
      <c r="BN45" s="19"/>
      <c r="BO45" s="104">
        <f t="shared" si="87"/>
        <v>0</v>
      </c>
      <c r="BP45" s="104">
        <f t="shared" si="88"/>
        <v>0</v>
      </c>
      <c r="BQ45" s="104">
        <f t="shared" si="89"/>
        <v>0</v>
      </c>
      <c r="BR45" s="105" t="str">
        <f t="shared" si="90"/>
        <v/>
      </c>
    </row>
    <row r="46" spans="1:70" s="3" customFormat="1" ht="12.75" customHeight="1" x14ac:dyDescent="0.3">
      <c r="A46" s="51">
        <v>44</v>
      </c>
      <c r="B46" s="64"/>
      <c r="C46" s="64"/>
      <c r="D46" s="70"/>
      <c r="E46" s="10">
        <f t="shared" si="46"/>
        <v>0</v>
      </c>
      <c r="F46" s="32" t="str">
        <f t="shared" si="47"/>
        <v/>
      </c>
      <c r="G46" s="32" t="str">
        <f t="shared" si="48"/>
        <v/>
      </c>
      <c r="H46" s="32" t="str">
        <f t="shared" si="49"/>
        <v/>
      </c>
      <c r="I46" s="32" t="str">
        <f t="shared" si="50"/>
        <v/>
      </c>
      <c r="J46" s="32" t="str">
        <f t="shared" si="51"/>
        <v/>
      </c>
      <c r="K46" s="32" t="str">
        <f t="shared" si="52"/>
        <v/>
      </c>
      <c r="L46" s="32" t="str">
        <f t="shared" si="53"/>
        <v/>
      </c>
      <c r="M46" s="32" t="str">
        <f t="shared" si="54"/>
        <v/>
      </c>
      <c r="N46" s="90"/>
      <c r="O46" s="33">
        <f>IF(E46&lt;4,SUM(F46:N46),SUMPRODUCT(LARGE(F46:N46,{1;2;3;4})))</f>
        <v>0</v>
      </c>
      <c r="P46" s="172"/>
      <c r="Q46" s="177"/>
      <c r="R46" s="19">
        <f t="shared" si="55"/>
        <v>0</v>
      </c>
      <c r="S46" s="19">
        <f t="shared" si="56"/>
        <v>0</v>
      </c>
      <c r="T46" s="34">
        <f t="shared" si="57"/>
        <v>0</v>
      </c>
      <c r="U46" s="35" t="str">
        <f t="shared" si="58"/>
        <v/>
      </c>
      <c r="V46" s="104"/>
      <c r="W46" s="7"/>
      <c r="X46" s="7"/>
      <c r="Y46" s="7" t="str">
        <f t="shared" si="59"/>
        <v/>
      </c>
      <c r="Z46" s="7">
        <f t="shared" si="60"/>
        <v>0</v>
      </c>
      <c r="AA46" s="19">
        <f t="shared" si="61"/>
        <v>0</v>
      </c>
      <c r="AB46" s="168" t="str">
        <f t="shared" si="62"/>
        <v/>
      </c>
      <c r="AC46" s="104"/>
      <c r="AD46" s="19"/>
      <c r="AE46" s="19">
        <f t="shared" si="63"/>
        <v>0</v>
      </c>
      <c r="AF46" s="19">
        <f t="shared" si="64"/>
        <v>0</v>
      </c>
      <c r="AG46" s="19">
        <f t="shared" si="65"/>
        <v>0</v>
      </c>
      <c r="AH46" s="168" t="str">
        <f t="shared" si="66"/>
        <v/>
      </c>
      <c r="AI46" s="104"/>
      <c r="AJ46" s="19"/>
      <c r="AK46" s="7">
        <f t="shared" si="67"/>
        <v>0</v>
      </c>
      <c r="AL46" s="7">
        <f t="shared" si="68"/>
        <v>0</v>
      </c>
      <c r="AM46" s="19">
        <f t="shared" si="69"/>
        <v>0</v>
      </c>
      <c r="AN46" s="168" t="str">
        <f t="shared" si="70"/>
        <v/>
      </c>
      <c r="AO46" s="104"/>
      <c r="AP46" s="7"/>
      <c r="AQ46" s="19">
        <f t="shared" si="71"/>
        <v>0</v>
      </c>
      <c r="AR46" s="19">
        <f t="shared" si="72"/>
        <v>0</v>
      </c>
      <c r="AS46" s="19">
        <f t="shared" si="73"/>
        <v>0</v>
      </c>
      <c r="AT46" s="168" t="str">
        <f t="shared" si="74"/>
        <v/>
      </c>
      <c r="AU46" s="103"/>
      <c r="AV46" s="19"/>
      <c r="AW46" s="104">
        <f t="shared" si="75"/>
        <v>0</v>
      </c>
      <c r="AX46" s="104">
        <f t="shared" si="76"/>
        <v>0</v>
      </c>
      <c r="AY46" s="104">
        <f t="shared" si="77"/>
        <v>0</v>
      </c>
      <c r="AZ46" s="41" t="str">
        <f t="shared" si="78"/>
        <v/>
      </c>
      <c r="BA46" s="37"/>
      <c r="BB46" s="34"/>
      <c r="BC46" s="104">
        <f t="shared" si="79"/>
        <v>0</v>
      </c>
      <c r="BD46" s="104">
        <f t="shared" si="80"/>
        <v>0</v>
      </c>
      <c r="BE46" s="104">
        <f t="shared" si="81"/>
        <v>0</v>
      </c>
      <c r="BF46" s="41" t="str">
        <f t="shared" si="82"/>
        <v/>
      </c>
      <c r="BG46" s="104"/>
      <c r="BH46" s="19"/>
      <c r="BI46" s="104">
        <f t="shared" si="83"/>
        <v>0</v>
      </c>
      <c r="BJ46" s="104">
        <f t="shared" si="84"/>
        <v>0</v>
      </c>
      <c r="BK46" s="104">
        <f t="shared" si="85"/>
        <v>0</v>
      </c>
      <c r="BL46" s="105" t="str">
        <f t="shared" si="86"/>
        <v/>
      </c>
      <c r="BM46" s="104"/>
      <c r="BN46" s="19"/>
      <c r="BO46" s="104">
        <f t="shared" si="87"/>
        <v>0</v>
      </c>
      <c r="BP46" s="104">
        <f t="shared" si="88"/>
        <v>0</v>
      </c>
      <c r="BQ46" s="104">
        <f t="shared" si="89"/>
        <v>0</v>
      </c>
      <c r="BR46" s="105" t="str">
        <f t="shared" si="90"/>
        <v/>
      </c>
    </row>
    <row r="47" spans="1:70" ht="12.75" customHeight="1" x14ac:dyDescent="0.3">
      <c r="A47" s="51">
        <v>45</v>
      </c>
      <c r="B47" s="58"/>
      <c r="C47" s="59"/>
      <c r="D47" s="4"/>
      <c r="E47" s="10">
        <f t="shared" si="46"/>
        <v>0</v>
      </c>
      <c r="F47" s="32" t="str">
        <f t="shared" si="47"/>
        <v/>
      </c>
      <c r="G47" s="32" t="str">
        <f t="shared" si="48"/>
        <v/>
      </c>
      <c r="H47" s="32" t="str">
        <f t="shared" si="49"/>
        <v/>
      </c>
      <c r="I47" s="32" t="str">
        <f t="shared" si="50"/>
        <v/>
      </c>
      <c r="J47" s="32" t="str">
        <f t="shared" si="51"/>
        <v/>
      </c>
      <c r="K47" s="32" t="str">
        <f t="shared" si="52"/>
        <v/>
      </c>
      <c r="L47" s="32" t="str">
        <f t="shared" si="53"/>
        <v/>
      </c>
      <c r="M47" s="32" t="str">
        <f t="shared" si="54"/>
        <v/>
      </c>
      <c r="N47" s="90"/>
      <c r="O47" s="33">
        <f>IF(E47&lt;4,SUM(F47:N47),SUMPRODUCT(LARGE(F47:N47,{1;2;3;4})))</f>
        <v>0</v>
      </c>
      <c r="P47" s="103"/>
      <c r="Q47" s="104"/>
      <c r="R47" s="19">
        <f t="shared" si="55"/>
        <v>0</v>
      </c>
      <c r="S47" s="19">
        <f t="shared" si="56"/>
        <v>0</v>
      </c>
      <c r="T47" s="34">
        <f t="shared" si="57"/>
        <v>0</v>
      </c>
      <c r="U47" s="35" t="str">
        <f t="shared" si="58"/>
        <v/>
      </c>
      <c r="V47" s="19"/>
      <c r="W47" s="7"/>
      <c r="X47" s="7"/>
      <c r="Y47" s="6" t="str">
        <f t="shared" si="59"/>
        <v/>
      </c>
      <c r="Z47" s="6">
        <f t="shared" si="60"/>
        <v>0</v>
      </c>
      <c r="AA47" s="19">
        <f t="shared" si="61"/>
        <v>0</v>
      </c>
      <c r="AB47" s="168" t="str">
        <f t="shared" si="62"/>
        <v/>
      </c>
      <c r="AC47" s="19"/>
      <c r="AD47" s="19"/>
      <c r="AE47" s="19">
        <f t="shared" si="63"/>
        <v>0</v>
      </c>
      <c r="AF47" s="19">
        <f t="shared" si="64"/>
        <v>0</v>
      </c>
      <c r="AG47" s="19">
        <f t="shared" si="65"/>
        <v>0</v>
      </c>
      <c r="AH47" s="168" t="str">
        <f t="shared" si="66"/>
        <v/>
      </c>
      <c r="AI47" s="19"/>
      <c r="AJ47" s="19"/>
      <c r="AK47" s="7">
        <f t="shared" si="67"/>
        <v>0</v>
      </c>
      <c r="AL47" s="7">
        <f t="shared" si="68"/>
        <v>0</v>
      </c>
      <c r="AM47" s="19">
        <f t="shared" si="69"/>
        <v>0</v>
      </c>
      <c r="AN47" s="168" t="str">
        <f t="shared" si="70"/>
        <v/>
      </c>
      <c r="AO47" s="19"/>
      <c r="AP47" s="7"/>
      <c r="AQ47" s="19">
        <f t="shared" si="71"/>
        <v>0</v>
      </c>
      <c r="AR47" s="19">
        <f t="shared" si="72"/>
        <v>0</v>
      </c>
      <c r="AS47" s="19">
        <f t="shared" si="73"/>
        <v>0</v>
      </c>
      <c r="AT47" s="168" t="str">
        <f t="shared" si="74"/>
        <v/>
      </c>
      <c r="AU47" s="106"/>
      <c r="AV47" s="104"/>
      <c r="AW47" s="104">
        <f t="shared" si="75"/>
        <v>0</v>
      </c>
      <c r="AX47" s="104">
        <f t="shared" si="76"/>
        <v>0</v>
      </c>
      <c r="AY47" s="104">
        <f t="shared" si="77"/>
        <v>0</v>
      </c>
      <c r="AZ47" s="41" t="str">
        <f t="shared" si="78"/>
        <v/>
      </c>
      <c r="BA47" s="34"/>
      <c r="BB47" s="37"/>
      <c r="BC47" s="104">
        <f t="shared" si="79"/>
        <v>0</v>
      </c>
      <c r="BD47" s="104">
        <f t="shared" si="80"/>
        <v>0</v>
      </c>
      <c r="BE47" s="104">
        <f t="shared" si="81"/>
        <v>0</v>
      </c>
      <c r="BF47" s="41" t="str">
        <f t="shared" si="82"/>
        <v/>
      </c>
      <c r="BG47" s="19"/>
      <c r="BH47" s="104"/>
      <c r="BI47" s="104">
        <f t="shared" si="83"/>
        <v>0</v>
      </c>
      <c r="BJ47" s="104">
        <f t="shared" si="84"/>
        <v>0</v>
      </c>
      <c r="BK47" s="104">
        <f t="shared" si="85"/>
        <v>0</v>
      </c>
      <c r="BL47" s="105" t="str">
        <f t="shared" si="86"/>
        <v/>
      </c>
      <c r="BM47" s="19"/>
      <c r="BN47" s="19"/>
      <c r="BO47" s="104">
        <f t="shared" si="87"/>
        <v>0</v>
      </c>
      <c r="BP47" s="104">
        <f t="shared" si="88"/>
        <v>0</v>
      </c>
      <c r="BQ47" s="104">
        <f t="shared" si="89"/>
        <v>0</v>
      </c>
      <c r="BR47" s="105" t="str">
        <f t="shared" si="90"/>
        <v/>
      </c>
    </row>
    <row r="48" spans="1:70" ht="12.75" customHeight="1" x14ac:dyDescent="0.3">
      <c r="A48" s="51">
        <v>46</v>
      </c>
      <c r="B48" s="58"/>
      <c r="C48" s="59"/>
      <c r="D48" s="4"/>
      <c r="E48" s="10">
        <f t="shared" si="46"/>
        <v>0</v>
      </c>
      <c r="F48" s="32" t="str">
        <f t="shared" si="47"/>
        <v/>
      </c>
      <c r="G48" s="32" t="str">
        <f t="shared" si="48"/>
        <v/>
      </c>
      <c r="H48" s="32" t="str">
        <f t="shared" si="49"/>
        <v/>
      </c>
      <c r="I48" s="32" t="str">
        <f t="shared" si="50"/>
        <v/>
      </c>
      <c r="J48" s="32" t="str">
        <f t="shared" si="51"/>
        <v/>
      </c>
      <c r="K48" s="32" t="str">
        <f t="shared" si="52"/>
        <v/>
      </c>
      <c r="L48" s="32" t="str">
        <f t="shared" si="53"/>
        <v/>
      </c>
      <c r="M48" s="32" t="str">
        <f t="shared" si="54"/>
        <v/>
      </c>
      <c r="N48" s="90"/>
      <c r="O48" s="33">
        <f>IF(E48&lt;4,SUM(F48:N48),SUMPRODUCT(LARGE(F48:N48,{1;2;3;4})))</f>
        <v>0</v>
      </c>
      <c r="P48" s="103"/>
      <c r="Q48" s="19"/>
      <c r="R48" s="19">
        <f t="shared" si="55"/>
        <v>0</v>
      </c>
      <c r="S48" s="19">
        <f t="shared" si="56"/>
        <v>0</v>
      </c>
      <c r="T48" s="34">
        <f t="shared" si="57"/>
        <v>0</v>
      </c>
      <c r="U48" s="35" t="str">
        <f t="shared" si="58"/>
        <v/>
      </c>
      <c r="V48" s="104"/>
      <c r="W48" s="7"/>
      <c r="X48" s="7"/>
      <c r="Y48" s="6" t="str">
        <f t="shared" si="59"/>
        <v/>
      </c>
      <c r="Z48" s="6">
        <f t="shared" si="60"/>
        <v>0</v>
      </c>
      <c r="AA48" s="19">
        <f t="shared" si="61"/>
        <v>0</v>
      </c>
      <c r="AB48" s="168" t="str">
        <f t="shared" si="62"/>
        <v/>
      </c>
      <c r="AC48" s="104"/>
      <c r="AD48" s="19"/>
      <c r="AE48" s="19">
        <f t="shared" si="63"/>
        <v>0</v>
      </c>
      <c r="AF48" s="19">
        <f t="shared" si="64"/>
        <v>0</v>
      </c>
      <c r="AG48" s="19">
        <f t="shared" si="65"/>
        <v>0</v>
      </c>
      <c r="AH48" s="168" t="str">
        <f t="shared" si="66"/>
        <v/>
      </c>
      <c r="AI48" s="104"/>
      <c r="AJ48" s="19"/>
      <c r="AK48" s="7">
        <f t="shared" si="67"/>
        <v>0</v>
      </c>
      <c r="AL48" s="7">
        <f t="shared" si="68"/>
        <v>0</v>
      </c>
      <c r="AM48" s="19">
        <f t="shared" si="69"/>
        <v>0</v>
      </c>
      <c r="AN48" s="168" t="str">
        <f t="shared" si="70"/>
        <v/>
      </c>
      <c r="AO48" s="104"/>
      <c r="AP48" s="7"/>
      <c r="AQ48" s="104">
        <f t="shared" si="71"/>
        <v>0</v>
      </c>
      <c r="AR48" s="19">
        <f t="shared" si="72"/>
        <v>0</v>
      </c>
      <c r="AS48" s="19">
        <f t="shared" si="73"/>
        <v>0</v>
      </c>
      <c r="AT48" s="168" t="str">
        <f t="shared" si="74"/>
        <v/>
      </c>
      <c r="AU48" s="103"/>
      <c r="AV48" s="19"/>
      <c r="AW48" s="104">
        <f t="shared" si="75"/>
        <v>0</v>
      </c>
      <c r="AX48" s="104">
        <f t="shared" si="76"/>
        <v>0</v>
      </c>
      <c r="AY48" s="104">
        <f t="shared" si="77"/>
        <v>0</v>
      </c>
      <c r="AZ48" s="41" t="str">
        <f t="shared" si="78"/>
        <v/>
      </c>
      <c r="BA48" s="37"/>
      <c r="BB48" s="34"/>
      <c r="BC48" s="104">
        <f t="shared" si="79"/>
        <v>0</v>
      </c>
      <c r="BD48" s="104">
        <f t="shared" si="80"/>
        <v>0</v>
      </c>
      <c r="BE48" s="104">
        <f t="shared" si="81"/>
        <v>0</v>
      </c>
      <c r="BF48" s="41" t="str">
        <f t="shared" si="82"/>
        <v/>
      </c>
      <c r="BG48" s="104"/>
      <c r="BH48" s="19"/>
      <c r="BI48" s="104">
        <f t="shared" si="83"/>
        <v>0</v>
      </c>
      <c r="BJ48" s="104">
        <f t="shared" si="84"/>
        <v>0</v>
      </c>
      <c r="BK48" s="104">
        <f t="shared" si="85"/>
        <v>0</v>
      </c>
      <c r="BL48" s="105" t="str">
        <f t="shared" si="86"/>
        <v/>
      </c>
      <c r="BM48" s="104"/>
      <c r="BN48" s="104"/>
      <c r="BO48" s="104">
        <f t="shared" si="87"/>
        <v>0</v>
      </c>
      <c r="BP48" s="104">
        <f t="shared" si="88"/>
        <v>0</v>
      </c>
      <c r="BQ48" s="104">
        <f t="shared" si="89"/>
        <v>0</v>
      </c>
      <c r="BR48" s="105" t="str">
        <f t="shared" si="90"/>
        <v/>
      </c>
    </row>
    <row r="49" spans="1:70" ht="12.75" customHeight="1" x14ac:dyDescent="0.3">
      <c r="A49" s="51">
        <v>47</v>
      </c>
      <c r="B49" s="58"/>
      <c r="C49" s="58"/>
      <c r="D49" s="4"/>
      <c r="E49" s="10">
        <f t="shared" si="46"/>
        <v>0</v>
      </c>
      <c r="F49" s="32" t="str">
        <f t="shared" si="47"/>
        <v/>
      </c>
      <c r="G49" s="32" t="str">
        <f t="shared" si="48"/>
        <v/>
      </c>
      <c r="H49" s="32" t="str">
        <f t="shared" si="49"/>
        <v/>
      </c>
      <c r="I49" s="32" t="str">
        <f t="shared" si="50"/>
        <v/>
      </c>
      <c r="J49" s="32" t="str">
        <f t="shared" si="51"/>
        <v/>
      </c>
      <c r="K49" s="32" t="str">
        <f t="shared" si="52"/>
        <v/>
      </c>
      <c r="L49" s="32" t="str">
        <f t="shared" si="53"/>
        <v/>
      </c>
      <c r="M49" s="32" t="str">
        <f t="shared" si="54"/>
        <v/>
      </c>
      <c r="N49" s="90"/>
      <c r="O49" s="33">
        <f>IF(E49&lt;4,SUM(F49:N49),SUMPRODUCT(LARGE(F49:N49,{1;2;3;4})))</f>
        <v>0</v>
      </c>
      <c r="P49" s="103"/>
      <c r="Q49" s="104"/>
      <c r="R49" s="104">
        <f t="shared" si="55"/>
        <v>0</v>
      </c>
      <c r="S49" s="104">
        <f t="shared" si="56"/>
        <v>0</v>
      </c>
      <c r="T49" s="37">
        <f t="shared" si="57"/>
        <v>0</v>
      </c>
      <c r="U49" s="41" t="str">
        <f t="shared" si="58"/>
        <v/>
      </c>
      <c r="V49" s="104"/>
      <c r="W49" s="7"/>
      <c r="X49" s="7"/>
      <c r="Y49" s="7" t="str">
        <f t="shared" si="59"/>
        <v/>
      </c>
      <c r="Z49" s="7">
        <f t="shared" si="60"/>
        <v>0</v>
      </c>
      <c r="AA49" s="104">
        <f t="shared" si="61"/>
        <v>0</v>
      </c>
      <c r="AB49" s="105" t="str">
        <f t="shared" si="62"/>
        <v/>
      </c>
      <c r="AC49" s="104"/>
      <c r="AD49" s="104"/>
      <c r="AE49" s="104">
        <f t="shared" si="63"/>
        <v>0</v>
      </c>
      <c r="AF49" s="104">
        <f t="shared" si="64"/>
        <v>0</v>
      </c>
      <c r="AG49" s="104">
        <f t="shared" si="65"/>
        <v>0</v>
      </c>
      <c r="AH49" s="105" t="str">
        <f t="shared" si="66"/>
        <v/>
      </c>
      <c r="AI49" s="104"/>
      <c r="AJ49" s="104"/>
      <c r="AK49" s="7">
        <f t="shared" si="67"/>
        <v>0</v>
      </c>
      <c r="AL49" s="7">
        <f t="shared" si="68"/>
        <v>0</v>
      </c>
      <c r="AM49" s="104">
        <f t="shared" si="69"/>
        <v>0</v>
      </c>
      <c r="AN49" s="105" t="str">
        <f t="shared" si="70"/>
        <v/>
      </c>
      <c r="AO49" s="104"/>
      <c r="AP49" s="7"/>
      <c r="AQ49" s="104">
        <f t="shared" si="71"/>
        <v>0</v>
      </c>
      <c r="AR49" s="104">
        <f t="shared" si="72"/>
        <v>0</v>
      </c>
      <c r="AS49" s="104">
        <f t="shared" si="73"/>
        <v>0</v>
      </c>
      <c r="AT49" s="105" t="str">
        <f t="shared" si="74"/>
        <v/>
      </c>
      <c r="AU49" s="106"/>
      <c r="AV49" s="104"/>
      <c r="AW49" s="104">
        <f t="shared" si="75"/>
        <v>0</v>
      </c>
      <c r="AX49" s="104">
        <f t="shared" si="76"/>
        <v>0</v>
      </c>
      <c r="AY49" s="104">
        <f t="shared" si="77"/>
        <v>0</v>
      </c>
      <c r="AZ49" s="41" t="str">
        <f t="shared" si="78"/>
        <v/>
      </c>
      <c r="BA49" s="37"/>
      <c r="BB49" s="37"/>
      <c r="BC49" s="104">
        <f t="shared" si="79"/>
        <v>0</v>
      </c>
      <c r="BD49" s="104">
        <f t="shared" si="80"/>
        <v>0</v>
      </c>
      <c r="BE49" s="104">
        <f t="shared" si="81"/>
        <v>0</v>
      </c>
      <c r="BF49" s="41" t="str">
        <f t="shared" si="82"/>
        <v/>
      </c>
      <c r="BG49" s="104"/>
      <c r="BH49" s="104"/>
      <c r="BI49" s="104">
        <f t="shared" si="83"/>
        <v>0</v>
      </c>
      <c r="BJ49" s="104">
        <f t="shared" si="84"/>
        <v>0</v>
      </c>
      <c r="BK49" s="104">
        <f t="shared" si="85"/>
        <v>0</v>
      </c>
      <c r="BL49" s="105" t="str">
        <f t="shared" si="86"/>
        <v/>
      </c>
      <c r="BM49" s="104"/>
      <c r="BN49" s="19"/>
      <c r="BO49" s="104">
        <f t="shared" si="87"/>
        <v>0</v>
      </c>
      <c r="BP49" s="104">
        <f t="shared" si="88"/>
        <v>0</v>
      </c>
      <c r="BQ49" s="104">
        <f t="shared" si="89"/>
        <v>0</v>
      </c>
      <c r="BR49" s="105" t="str">
        <f t="shared" si="90"/>
        <v/>
      </c>
    </row>
    <row r="50" spans="1:70" ht="12.75" customHeight="1" x14ac:dyDescent="0.3">
      <c r="A50" s="51">
        <v>48</v>
      </c>
      <c r="B50" s="59"/>
      <c r="C50" s="59"/>
      <c r="D50" s="4"/>
      <c r="E50" s="10">
        <f t="shared" si="46"/>
        <v>0</v>
      </c>
      <c r="F50" s="32" t="str">
        <f t="shared" si="47"/>
        <v/>
      </c>
      <c r="G50" s="32" t="str">
        <f t="shared" si="48"/>
        <v/>
      </c>
      <c r="H50" s="32" t="str">
        <f t="shared" si="49"/>
        <v/>
      </c>
      <c r="I50" s="32" t="str">
        <f t="shared" si="50"/>
        <v/>
      </c>
      <c r="J50" s="32" t="str">
        <f t="shared" si="51"/>
        <v/>
      </c>
      <c r="K50" s="32" t="str">
        <f t="shared" si="52"/>
        <v/>
      </c>
      <c r="L50" s="32" t="str">
        <f t="shared" si="53"/>
        <v/>
      </c>
      <c r="M50" s="32" t="str">
        <f t="shared" si="54"/>
        <v/>
      </c>
      <c r="N50" s="90"/>
      <c r="O50" s="33">
        <f>IF(E50&lt;4,SUM(F50:N50),SUMPRODUCT(LARGE(F50:N50,{1;2;3;4})))</f>
        <v>0</v>
      </c>
      <c r="P50" s="103"/>
      <c r="Q50" s="104"/>
      <c r="R50" s="19">
        <f t="shared" si="55"/>
        <v>0</v>
      </c>
      <c r="S50" s="19">
        <f t="shared" si="56"/>
        <v>0</v>
      </c>
      <c r="T50" s="34">
        <f t="shared" si="57"/>
        <v>0</v>
      </c>
      <c r="U50" s="35" t="str">
        <f t="shared" si="58"/>
        <v/>
      </c>
      <c r="V50" s="104"/>
      <c r="W50" s="7"/>
      <c r="X50" s="7"/>
      <c r="Y50" s="7" t="str">
        <f t="shared" si="59"/>
        <v/>
      </c>
      <c r="Z50" s="7">
        <f t="shared" si="60"/>
        <v>0</v>
      </c>
      <c r="AA50" s="19">
        <f t="shared" si="61"/>
        <v>0</v>
      </c>
      <c r="AB50" s="168" t="str">
        <f t="shared" si="62"/>
        <v/>
      </c>
      <c r="AC50" s="104"/>
      <c r="AD50" s="19"/>
      <c r="AE50" s="19">
        <f t="shared" si="63"/>
        <v>0</v>
      </c>
      <c r="AF50" s="19">
        <f t="shared" si="64"/>
        <v>0</v>
      </c>
      <c r="AG50" s="19">
        <f t="shared" si="65"/>
        <v>0</v>
      </c>
      <c r="AH50" s="168" t="str">
        <f t="shared" si="66"/>
        <v/>
      </c>
      <c r="AI50" s="104"/>
      <c r="AJ50" s="19"/>
      <c r="AK50" s="7">
        <f t="shared" si="67"/>
        <v>0</v>
      </c>
      <c r="AL50" s="7">
        <f t="shared" si="68"/>
        <v>0</v>
      </c>
      <c r="AM50" s="19">
        <f t="shared" si="69"/>
        <v>0</v>
      </c>
      <c r="AN50" s="168" t="str">
        <f t="shared" si="70"/>
        <v/>
      </c>
      <c r="AO50" s="104"/>
      <c r="AP50" s="7"/>
      <c r="AQ50" s="104">
        <f t="shared" si="71"/>
        <v>0</v>
      </c>
      <c r="AR50" s="19">
        <f t="shared" si="72"/>
        <v>0</v>
      </c>
      <c r="AS50" s="19">
        <f t="shared" si="73"/>
        <v>0</v>
      </c>
      <c r="AT50" s="168" t="str">
        <f t="shared" si="74"/>
        <v/>
      </c>
      <c r="AU50" s="103"/>
      <c r="AV50" s="19"/>
      <c r="AW50" s="104">
        <f t="shared" si="75"/>
        <v>0</v>
      </c>
      <c r="AX50" s="104">
        <f t="shared" si="76"/>
        <v>0</v>
      </c>
      <c r="AY50" s="104">
        <f t="shared" si="77"/>
        <v>0</v>
      </c>
      <c r="AZ50" s="41" t="str">
        <f t="shared" si="78"/>
        <v/>
      </c>
      <c r="BA50" s="37"/>
      <c r="BB50" s="34"/>
      <c r="BC50" s="104">
        <f t="shared" si="79"/>
        <v>0</v>
      </c>
      <c r="BD50" s="104">
        <f t="shared" si="80"/>
        <v>0</v>
      </c>
      <c r="BE50" s="104">
        <f t="shared" si="81"/>
        <v>0</v>
      </c>
      <c r="BF50" s="41" t="str">
        <f t="shared" si="82"/>
        <v/>
      </c>
      <c r="BG50" s="104"/>
      <c r="BH50" s="19"/>
      <c r="BI50" s="104">
        <f t="shared" si="83"/>
        <v>0</v>
      </c>
      <c r="BJ50" s="104">
        <f t="shared" si="84"/>
        <v>0</v>
      </c>
      <c r="BK50" s="104">
        <f t="shared" si="85"/>
        <v>0</v>
      </c>
      <c r="BL50" s="105" t="str">
        <f t="shared" si="86"/>
        <v/>
      </c>
      <c r="BM50" s="104"/>
      <c r="BN50" s="19"/>
      <c r="BO50" s="104">
        <f t="shared" si="87"/>
        <v>0</v>
      </c>
      <c r="BP50" s="104">
        <f t="shared" si="88"/>
        <v>0</v>
      </c>
      <c r="BQ50" s="104">
        <f t="shared" si="89"/>
        <v>0</v>
      </c>
      <c r="BR50" s="105" t="str">
        <f t="shared" si="90"/>
        <v/>
      </c>
    </row>
    <row r="51" spans="1:70" ht="12.75" customHeight="1" x14ac:dyDescent="0.3">
      <c r="A51" s="51">
        <v>49</v>
      </c>
      <c r="B51" s="84"/>
      <c r="C51" s="64"/>
      <c r="D51" s="83"/>
      <c r="E51" s="10">
        <f t="shared" si="46"/>
        <v>0</v>
      </c>
      <c r="F51" s="32" t="str">
        <f t="shared" si="47"/>
        <v/>
      </c>
      <c r="G51" s="32" t="str">
        <f t="shared" si="48"/>
        <v/>
      </c>
      <c r="H51" s="32" t="str">
        <f t="shared" si="49"/>
        <v/>
      </c>
      <c r="I51" s="32" t="str">
        <f t="shared" si="50"/>
        <v/>
      </c>
      <c r="J51" s="32" t="str">
        <f t="shared" si="51"/>
        <v/>
      </c>
      <c r="K51" s="32" t="str">
        <f t="shared" si="52"/>
        <v/>
      </c>
      <c r="L51" s="32" t="str">
        <f t="shared" si="53"/>
        <v/>
      </c>
      <c r="M51" s="32" t="str">
        <f t="shared" si="54"/>
        <v/>
      </c>
      <c r="N51" s="90"/>
      <c r="O51" s="33">
        <f>IF(E51&lt;4,SUM(F51:N51),SUMPRODUCT(LARGE(F51:N51,{1;2;3;4})))</f>
        <v>0</v>
      </c>
      <c r="P51" s="103"/>
      <c r="Q51" s="104"/>
      <c r="R51" s="19">
        <f t="shared" si="55"/>
        <v>0</v>
      </c>
      <c r="S51" s="19">
        <f t="shared" si="56"/>
        <v>0</v>
      </c>
      <c r="T51" s="34">
        <f t="shared" si="57"/>
        <v>0</v>
      </c>
      <c r="U51" s="35" t="str">
        <f t="shared" si="58"/>
        <v/>
      </c>
      <c r="V51" s="104"/>
      <c r="W51" s="7"/>
      <c r="X51" s="7"/>
      <c r="Y51" s="6" t="str">
        <f t="shared" si="59"/>
        <v/>
      </c>
      <c r="Z51" s="6">
        <f t="shared" si="60"/>
        <v>0</v>
      </c>
      <c r="AA51" s="19">
        <f t="shared" si="61"/>
        <v>0</v>
      </c>
      <c r="AB51" s="168" t="str">
        <f t="shared" si="62"/>
        <v/>
      </c>
      <c r="AC51" s="104"/>
      <c r="AD51" s="19"/>
      <c r="AE51" s="19">
        <f t="shared" si="63"/>
        <v>0</v>
      </c>
      <c r="AF51" s="19">
        <f t="shared" si="64"/>
        <v>0</v>
      </c>
      <c r="AG51" s="19">
        <f t="shared" si="65"/>
        <v>0</v>
      </c>
      <c r="AH51" s="168" t="str">
        <f t="shared" si="66"/>
        <v/>
      </c>
      <c r="AI51" s="104"/>
      <c r="AJ51" s="19"/>
      <c r="AK51" s="7">
        <f t="shared" si="67"/>
        <v>0</v>
      </c>
      <c r="AL51" s="7">
        <f t="shared" si="68"/>
        <v>0</v>
      </c>
      <c r="AM51" s="19">
        <f t="shared" si="69"/>
        <v>0</v>
      </c>
      <c r="AN51" s="168" t="str">
        <f t="shared" si="70"/>
        <v/>
      </c>
      <c r="AO51" s="104"/>
      <c r="AP51" s="7"/>
      <c r="AQ51" s="104">
        <f t="shared" si="71"/>
        <v>0</v>
      </c>
      <c r="AR51" s="19">
        <f t="shared" si="72"/>
        <v>0</v>
      </c>
      <c r="AS51" s="19">
        <f t="shared" si="73"/>
        <v>0</v>
      </c>
      <c r="AT51" s="168" t="str">
        <f t="shared" si="74"/>
        <v/>
      </c>
      <c r="AU51" s="103"/>
      <c r="AV51" s="19"/>
      <c r="AW51" s="104">
        <f t="shared" si="75"/>
        <v>0</v>
      </c>
      <c r="AX51" s="104">
        <f t="shared" si="76"/>
        <v>0</v>
      </c>
      <c r="AY51" s="104">
        <f t="shared" si="77"/>
        <v>0</v>
      </c>
      <c r="AZ51" s="41" t="str">
        <f t="shared" si="78"/>
        <v/>
      </c>
      <c r="BA51" s="37"/>
      <c r="BB51" s="34"/>
      <c r="BC51" s="104">
        <f t="shared" si="79"/>
        <v>0</v>
      </c>
      <c r="BD51" s="104">
        <f t="shared" si="80"/>
        <v>0</v>
      </c>
      <c r="BE51" s="104">
        <f t="shared" si="81"/>
        <v>0</v>
      </c>
      <c r="BF51" s="41" t="str">
        <f t="shared" si="82"/>
        <v/>
      </c>
      <c r="BG51" s="104"/>
      <c r="BH51" s="19"/>
      <c r="BI51" s="104">
        <f t="shared" si="83"/>
        <v>0</v>
      </c>
      <c r="BJ51" s="104">
        <f t="shared" si="84"/>
        <v>0</v>
      </c>
      <c r="BK51" s="104">
        <f t="shared" si="85"/>
        <v>0</v>
      </c>
      <c r="BL51" s="105" t="str">
        <f t="shared" si="86"/>
        <v/>
      </c>
      <c r="BO51" s="104">
        <f t="shared" si="87"/>
        <v>0</v>
      </c>
    </row>
    <row r="52" spans="1:70" ht="12.75" customHeight="1" x14ac:dyDescent="0.3">
      <c r="A52" s="51">
        <v>50</v>
      </c>
      <c r="B52" s="59"/>
      <c r="C52" s="59"/>
      <c r="D52" s="4"/>
      <c r="E52" s="10">
        <f t="shared" si="46"/>
        <v>0</v>
      </c>
      <c r="F52" s="32" t="str">
        <f t="shared" si="47"/>
        <v/>
      </c>
      <c r="G52" s="32" t="str">
        <f t="shared" si="48"/>
        <v/>
      </c>
      <c r="H52" s="32" t="str">
        <f t="shared" si="49"/>
        <v/>
      </c>
      <c r="I52" s="32" t="str">
        <f t="shared" si="50"/>
        <v/>
      </c>
      <c r="J52" s="32" t="str">
        <f t="shared" si="51"/>
        <v/>
      </c>
      <c r="K52" s="32" t="str">
        <f t="shared" si="52"/>
        <v/>
      </c>
      <c r="L52" s="32" t="str">
        <f t="shared" si="53"/>
        <v/>
      </c>
      <c r="M52" s="32" t="str">
        <f t="shared" si="54"/>
        <v/>
      </c>
      <c r="N52" s="90"/>
      <c r="O52" s="33">
        <f>IF(E52&lt;4,SUM(F52:N52),SUMPRODUCT(LARGE(F52:N52,{1;2;3;4})))</f>
        <v>0</v>
      </c>
      <c r="P52" s="172"/>
      <c r="Q52" s="173"/>
      <c r="R52" s="19">
        <f t="shared" si="55"/>
        <v>0</v>
      </c>
      <c r="S52" s="19">
        <f t="shared" si="56"/>
        <v>0</v>
      </c>
      <c r="T52" s="34">
        <f t="shared" si="57"/>
        <v>0</v>
      </c>
      <c r="U52" s="35" t="str">
        <f t="shared" si="58"/>
        <v/>
      </c>
      <c r="V52" s="104"/>
      <c r="W52" s="7"/>
      <c r="X52" s="7"/>
      <c r="Y52" s="7" t="str">
        <f t="shared" si="59"/>
        <v/>
      </c>
      <c r="Z52" s="7">
        <f t="shared" si="60"/>
        <v>0</v>
      </c>
      <c r="AA52" s="19">
        <f t="shared" si="61"/>
        <v>0</v>
      </c>
      <c r="AB52" s="168" t="str">
        <f t="shared" si="62"/>
        <v/>
      </c>
      <c r="AC52" s="104"/>
      <c r="AD52" s="19"/>
      <c r="AE52" s="19">
        <f t="shared" si="63"/>
        <v>0</v>
      </c>
      <c r="AF52" s="19">
        <f t="shared" si="64"/>
        <v>0</v>
      </c>
      <c r="AG52" s="19">
        <f t="shared" si="65"/>
        <v>0</v>
      </c>
      <c r="AH52" s="168" t="str">
        <f t="shared" si="66"/>
        <v/>
      </c>
      <c r="AI52" s="104"/>
      <c r="AJ52" s="19"/>
      <c r="AK52" s="7">
        <f t="shared" si="67"/>
        <v>0</v>
      </c>
      <c r="AL52" s="7">
        <f t="shared" si="68"/>
        <v>0</v>
      </c>
      <c r="AM52" s="19">
        <f t="shared" si="69"/>
        <v>0</v>
      </c>
      <c r="AN52" s="168" t="str">
        <f t="shared" si="70"/>
        <v/>
      </c>
      <c r="AO52" s="104"/>
      <c r="AP52" s="7"/>
      <c r="AQ52" s="19">
        <f t="shared" si="71"/>
        <v>0</v>
      </c>
      <c r="AR52" s="19">
        <f t="shared" si="72"/>
        <v>0</v>
      </c>
      <c r="AS52" s="19">
        <f t="shared" si="73"/>
        <v>0</v>
      </c>
      <c r="AT52" s="168" t="str">
        <f t="shared" si="74"/>
        <v/>
      </c>
      <c r="AU52" s="103"/>
      <c r="AV52" s="19"/>
      <c r="AW52" s="104">
        <f t="shared" si="75"/>
        <v>0</v>
      </c>
      <c r="AX52" s="104">
        <f t="shared" si="76"/>
        <v>0</v>
      </c>
      <c r="AY52" s="104">
        <f t="shared" si="77"/>
        <v>0</v>
      </c>
      <c r="AZ52" s="41" t="str">
        <f t="shared" si="78"/>
        <v/>
      </c>
      <c r="BA52" s="37"/>
      <c r="BB52" s="34"/>
      <c r="BC52" s="104">
        <f t="shared" si="79"/>
        <v>0</v>
      </c>
      <c r="BD52" s="104">
        <f t="shared" si="80"/>
        <v>0</v>
      </c>
      <c r="BE52" s="104">
        <f t="shared" si="81"/>
        <v>0</v>
      </c>
      <c r="BF52" s="41" t="str">
        <f t="shared" si="82"/>
        <v/>
      </c>
      <c r="BG52" s="104"/>
      <c r="BH52" s="19"/>
      <c r="BI52" s="104">
        <f t="shared" si="83"/>
        <v>0</v>
      </c>
      <c r="BJ52" s="104">
        <f t="shared" si="84"/>
        <v>0</v>
      </c>
      <c r="BK52" s="104">
        <f t="shared" si="85"/>
        <v>0</v>
      </c>
      <c r="BL52" s="105" t="str">
        <f t="shared" si="86"/>
        <v/>
      </c>
      <c r="BO52" s="104">
        <f t="shared" si="87"/>
        <v>0</v>
      </c>
    </row>
    <row r="53" spans="1:70" ht="12.75" customHeight="1" x14ac:dyDescent="0.3"/>
    <row r="54" spans="1:70" ht="12.75" customHeight="1" x14ac:dyDescent="0.3"/>
    <row r="55" spans="1:70" ht="12.75" customHeight="1" x14ac:dyDescent="0.3"/>
    <row r="56" spans="1:70" ht="12.75" customHeight="1" x14ac:dyDescent="0.3"/>
    <row r="57" spans="1:70" ht="12.75" customHeight="1" x14ac:dyDescent="0.3">
      <c r="A57" s="34"/>
      <c r="B57" s="60"/>
      <c r="C57" s="60"/>
      <c r="D57" s="19"/>
    </row>
    <row r="58" spans="1:70" ht="12.75" customHeight="1" x14ac:dyDescent="0.3">
      <c r="A58" s="34"/>
      <c r="B58" s="80"/>
      <c r="C58" s="80"/>
      <c r="D58" s="19"/>
    </row>
    <row r="59" spans="1:70" ht="12.75" customHeight="1" x14ac:dyDescent="0.3">
      <c r="A59" s="34"/>
      <c r="B59" s="60"/>
      <c r="C59" s="80"/>
      <c r="D59" s="19"/>
    </row>
    <row r="60" spans="1:70" ht="12.75" customHeight="1" x14ac:dyDescent="0.3">
      <c r="A60" s="34"/>
      <c r="B60" s="60"/>
      <c r="C60" s="80"/>
      <c r="D60" s="19"/>
    </row>
    <row r="61" spans="1:70" ht="12.75" customHeight="1" x14ac:dyDescent="0.3">
      <c r="A61" s="34"/>
      <c r="B61" s="60"/>
      <c r="C61" s="60"/>
      <c r="D61" s="19"/>
    </row>
    <row r="62" spans="1:70" ht="12.75" customHeight="1" x14ac:dyDescent="0.3">
      <c r="A62" s="34"/>
      <c r="B62" s="60"/>
      <c r="C62" s="80"/>
      <c r="D62" s="19"/>
    </row>
    <row r="63" spans="1:70" ht="12.75" customHeight="1" x14ac:dyDescent="0.3">
      <c r="A63" s="34"/>
      <c r="B63" s="80"/>
      <c r="C63" s="60"/>
      <c r="D63" s="19"/>
    </row>
    <row r="64" spans="1:70" ht="12.75" customHeight="1" x14ac:dyDescent="0.3">
      <c r="A64" s="34"/>
      <c r="B64" s="80"/>
      <c r="C64" s="60"/>
      <c r="D64" s="19"/>
    </row>
    <row r="65" spans="1:4" ht="12.75" customHeight="1" x14ac:dyDescent="0.3">
      <c r="A65" s="34"/>
      <c r="B65" s="85"/>
      <c r="C65" s="85"/>
      <c r="D65" s="86"/>
    </row>
    <row r="66" spans="1:4" ht="12.75" customHeight="1" x14ac:dyDescent="0.3">
      <c r="A66" s="34"/>
      <c r="B66" s="80"/>
      <c r="C66" s="80"/>
      <c r="D66" s="19"/>
    </row>
    <row r="67" spans="1:4" ht="12.75" customHeight="1" x14ac:dyDescent="0.3">
      <c r="A67" s="34"/>
      <c r="B67" s="80"/>
      <c r="C67" s="80"/>
      <c r="D67" s="19"/>
    </row>
    <row r="68" spans="1:4" ht="12.75" customHeight="1" x14ac:dyDescent="0.3">
      <c r="A68" s="34"/>
      <c r="B68" s="60"/>
      <c r="C68" s="60"/>
      <c r="D68" s="19"/>
    </row>
    <row r="69" spans="1:4" ht="12.75" customHeight="1" x14ac:dyDescent="0.3">
      <c r="A69" s="34"/>
      <c r="B69" s="87"/>
      <c r="C69" s="85"/>
      <c r="D69" s="88"/>
    </row>
    <row r="70" spans="1:4" ht="12.75" customHeight="1" x14ac:dyDescent="0.3">
      <c r="A70" s="34"/>
      <c r="B70" s="60"/>
      <c r="C70" s="60"/>
      <c r="D70" s="19"/>
    </row>
    <row r="71" spans="1:4" ht="12.75" customHeight="1" x14ac:dyDescent="0.3">
      <c r="A71" s="34"/>
      <c r="B71" s="85"/>
      <c r="C71" s="85"/>
      <c r="D71" s="86"/>
    </row>
    <row r="72" spans="1:4" ht="12.75" customHeight="1" x14ac:dyDescent="0.3">
      <c r="A72" s="34"/>
      <c r="B72" s="85"/>
      <c r="C72" s="85"/>
      <c r="D72" s="86"/>
    </row>
    <row r="73" spans="1:4" ht="12.75" customHeight="1" x14ac:dyDescent="0.3">
      <c r="A73" s="34"/>
      <c r="B73" s="80"/>
      <c r="C73" s="80"/>
      <c r="D73" s="19"/>
    </row>
    <row r="74" spans="1:4" ht="12.75" customHeight="1" x14ac:dyDescent="0.3">
      <c r="A74" s="34"/>
      <c r="B74" s="60"/>
      <c r="C74" s="87"/>
      <c r="D74" s="89"/>
    </row>
    <row r="75" spans="1:4" ht="12.75" customHeight="1" x14ac:dyDescent="0.3">
      <c r="A75" s="34"/>
      <c r="B75" s="60"/>
      <c r="C75" s="60"/>
      <c r="D75" s="19"/>
    </row>
    <row r="76" spans="1:4" ht="12.75" customHeight="1" x14ac:dyDescent="0.3">
      <c r="A76" s="34"/>
      <c r="B76" s="60"/>
      <c r="C76" s="60"/>
      <c r="D76" s="19"/>
    </row>
    <row r="77" spans="1:4" ht="12.75" customHeight="1" x14ac:dyDescent="0.3"/>
    <row r="78" spans="1:4" ht="12.75" customHeight="1" x14ac:dyDescent="0.3"/>
    <row r="79" spans="1:4" ht="12.75" customHeight="1" x14ac:dyDescent="0.3"/>
    <row r="80" spans="1:4" ht="12.75" customHeight="1" x14ac:dyDescent="0.3"/>
    <row r="81" ht="12.75" customHeight="1" x14ac:dyDescent="0.3"/>
    <row r="82" ht="12.75" customHeight="1" x14ac:dyDescent="0.3"/>
    <row r="83" ht="12.75" customHeight="1" x14ac:dyDescent="0.3"/>
    <row r="84" ht="12.75" customHeight="1" x14ac:dyDescent="0.3"/>
    <row r="85" ht="12.75" customHeight="1" x14ac:dyDescent="0.3"/>
    <row r="86" ht="12.75" customHeight="1" x14ac:dyDescent="0.3"/>
    <row r="87" ht="12.75" customHeight="1" x14ac:dyDescent="0.3"/>
    <row r="88" ht="12.75" customHeight="1" x14ac:dyDescent="0.3"/>
    <row r="89" ht="12.75" customHeight="1" x14ac:dyDescent="0.3"/>
    <row r="90" ht="12.75" customHeight="1" x14ac:dyDescent="0.3"/>
    <row r="91" ht="12.75" customHeight="1" x14ac:dyDescent="0.3"/>
    <row r="92" ht="12.75" customHeight="1" x14ac:dyDescent="0.3"/>
    <row r="93" ht="12.75" customHeight="1" x14ac:dyDescent="0.3"/>
    <row r="94" ht="12.75" customHeight="1" x14ac:dyDescent="0.3"/>
    <row r="95" ht="12.75" customHeight="1" x14ac:dyDescent="0.3"/>
    <row r="96" ht="12.75" customHeight="1" x14ac:dyDescent="0.3"/>
    <row r="97" ht="12.75" customHeight="1" x14ac:dyDescent="0.3"/>
    <row r="98" ht="12.75" customHeight="1" x14ac:dyDescent="0.3"/>
    <row r="99" ht="12.75" customHeight="1" x14ac:dyDescent="0.3"/>
    <row r="100" ht="12.75" customHeight="1" x14ac:dyDescent="0.3"/>
    <row r="101" ht="12.75" customHeight="1" x14ac:dyDescent="0.3"/>
    <row r="102" ht="12.75" customHeight="1" x14ac:dyDescent="0.3"/>
    <row r="103" ht="12.75" customHeight="1" x14ac:dyDescent="0.3"/>
    <row r="104" ht="12.75" customHeight="1" x14ac:dyDescent="0.3"/>
    <row r="105" ht="12.75" customHeight="1" x14ac:dyDescent="0.3"/>
    <row r="106" ht="12.75" customHeight="1" x14ac:dyDescent="0.3"/>
    <row r="107" ht="12.75" customHeight="1" x14ac:dyDescent="0.3"/>
    <row r="108" ht="12.75" customHeight="1" x14ac:dyDescent="0.3"/>
    <row r="109" ht="12.75" customHeight="1" x14ac:dyDescent="0.3"/>
    <row r="110" ht="12.75" customHeight="1" x14ac:dyDescent="0.3"/>
    <row r="111" ht="12.75" customHeight="1" x14ac:dyDescent="0.3"/>
    <row r="112" ht="12.75" customHeight="1" x14ac:dyDescent="0.3"/>
    <row r="113" ht="12.75" customHeight="1" x14ac:dyDescent="0.3"/>
    <row r="114" ht="12.75" customHeight="1" x14ac:dyDescent="0.3"/>
    <row r="115" ht="12.75" customHeight="1" x14ac:dyDescent="0.3"/>
    <row r="116" ht="12.75" customHeight="1" x14ac:dyDescent="0.3"/>
    <row r="117" ht="12.75" customHeight="1" x14ac:dyDescent="0.3"/>
    <row r="118" ht="12.75" customHeight="1" x14ac:dyDescent="0.3"/>
  </sheetData>
  <sortState ref="B3:BR41">
    <sortCondition descending="1" ref="O3:O41"/>
  </sortState>
  <mergeCells count="9">
    <mergeCell ref="BM1:BR1"/>
    <mergeCell ref="BG1:BL1"/>
    <mergeCell ref="P1:U1"/>
    <mergeCell ref="BA1:BF1"/>
    <mergeCell ref="AU1:AZ1"/>
    <mergeCell ref="AO1:AT1"/>
    <mergeCell ref="AC1:AH1"/>
    <mergeCell ref="AI1:AN1"/>
    <mergeCell ref="V1:AB1"/>
  </mergeCells>
  <phoneticPr fontId="1" type="noConversion"/>
  <pageMargins left="0.65" right="0.49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D6799-BBDF-471E-8CBF-849B60AD9731}">
  <dimension ref="A4:M18"/>
  <sheetViews>
    <sheetView workbookViewId="0">
      <selection activeCell="B14" sqref="B14"/>
    </sheetView>
  </sheetViews>
  <sheetFormatPr defaultRowHeight="12.5" x14ac:dyDescent="0.25"/>
  <cols>
    <col min="3" max="3" width="25.26953125" customWidth="1"/>
    <col min="4" max="4" width="16.7265625" customWidth="1"/>
    <col min="6" max="6" width="11.6328125" customWidth="1"/>
    <col min="11" max="11" width="10.36328125" customWidth="1"/>
  </cols>
  <sheetData>
    <row r="4" spans="1:13" ht="13" thickBot="1" x14ac:dyDescent="0.3">
      <c r="B4" s="96" t="s">
        <v>0</v>
      </c>
      <c r="C4" s="96" t="s">
        <v>1</v>
      </c>
      <c r="D4" s="96" t="s">
        <v>2</v>
      </c>
      <c r="E4" s="96" t="s">
        <v>17</v>
      </c>
      <c r="F4" s="153" t="s">
        <v>28</v>
      </c>
      <c r="G4" s="120" t="s">
        <v>10</v>
      </c>
      <c r="H4" s="124">
        <v>5</v>
      </c>
      <c r="I4" s="124" t="s">
        <v>264</v>
      </c>
      <c r="J4" s="112" t="s">
        <v>12</v>
      </c>
      <c r="K4" s="112" t="s">
        <v>13</v>
      </c>
      <c r="L4" s="112" t="s">
        <v>14</v>
      </c>
      <c r="M4" s="27" t="s">
        <v>35</v>
      </c>
    </row>
    <row r="5" spans="1:13" ht="13" x14ac:dyDescent="0.3">
      <c r="A5" s="123"/>
      <c r="B5" s="147">
        <v>1</v>
      </c>
      <c r="C5" s="166" t="s">
        <v>132</v>
      </c>
      <c r="D5" s="84" t="s">
        <v>41</v>
      </c>
      <c r="E5" s="125">
        <v>2013</v>
      </c>
      <c r="F5" s="101">
        <v>409</v>
      </c>
      <c r="G5" s="94">
        <v>1</v>
      </c>
      <c r="H5" s="199">
        <v>4.5</v>
      </c>
      <c r="I5" s="91">
        <f>CEILING(100*H5/$H$4,1)*2</f>
        <v>180</v>
      </c>
      <c r="J5" s="201">
        <f>IF(G5="",0,40)</f>
        <v>40</v>
      </c>
      <c r="K5" s="152">
        <f>IF(G5=1,60,IF(G5=2,40,IF(G5=3,20,0)))</f>
        <v>60</v>
      </c>
      <c r="L5" s="201">
        <f>I5+J5+K5</f>
        <v>280</v>
      </c>
      <c r="M5" s="201">
        <f>L5+F5</f>
        <v>689</v>
      </c>
    </row>
    <row r="6" spans="1:13" ht="13" x14ac:dyDescent="0.3">
      <c r="B6" s="148">
        <v>2</v>
      </c>
      <c r="C6" s="58" t="s">
        <v>94</v>
      </c>
      <c r="D6" s="58" t="s">
        <v>41</v>
      </c>
      <c r="E6" s="4">
        <v>2013</v>
      </c>
      <c r="F6" s="101">
        <v>547</v>
      </c>
      <c r="G6" s="126">
        <v>7</v>
      </c>
      <c r="H6" s="122">
        <v>2.5</v>
      </c>
      <c r="I6" s="145">
        <f>CEILING(100*H6/$H$4,1)*2</f>
        <v>100</v>
      </c>
      <c r="J6" s="67">
        <f>IF(G6="",0,40)</f>
        <v>40</v>
      </c>
      <c r="K6" s="152">
        <f>IF(G6=1,60,IF(G6=2,40,IF(G6=3,20,0)))</f>
        <v>0</v>
      </c>
      <c r="L6" s="67">
        <f>I6+J6+K6</f>
        <v>140</v>
      </c>
      <c r="M6" s="67">
        <f>L6+F6</f>
        <v>687</v>
      </c>
    </row>
    <row r="7" spans="1:13" ht="13" x14ac:dyDescent="0.3">
      <c r="B7" s="149">
        <v>3</v>
      </c>
      <c r="C7" s="58" t="s">
        <v>97</v>
      </c>
      <c r="D7" s="59" t="s">
        <v>47</v>
      </c>
      <c r="E7" s="4">
        <v>2012</v>
      </c>
      <c r="F7" s="101">
        <v>366</v>
      </c>
      <c r="G7" s="93">
        <v>2</v>
      </c>
      <c r="H7" s="95">
        <v>4</v>
      </c>
      <c r="I7" s="144">
        <f>CEILING(100*H7/$H$4,1)*2</f>
        <v>160</v>
      </c>
      <c r="J7" s="70">
        <f>IF(G7="",0,40)</f>
        <v>40</v>
      </c>
      <c r="K7" s="152">
        <f>IF(G7=1,60,IF(G7=2,40,IF(G7=3,20,0)))</f>
        <v>40</v>
      </c>
      <c r="L7" s="70">
        <f>I7+J7+K7</f>
        <v>240</v>
      </c>
      <c r="M7" s="70">
        <f>L7+F7</f>
        <v>606</v>
      </c>
    </row>
    <row r="8" spans="1:13" ht="13" x14ac:dyDescent="0.3">
      <c r="B8" s="149">
        <v>4</v>
      </c>
      <c r="C8" s="65" t="s">
        <v>138</v>
      </c>
      <c r="D8" s="65" t="s">
        <v>45</v>
      </c>
      <c r="E8" s="113">
        <v>2012</v>
      </c>
      <c r="F8" s="101">
        <v>338</v>
      </c>
      <c r="G8" s="93">
        <v>3</v>
      </c>
      <c r="H8" s="95">
        <v>3.5</v>
      </c>
      <c r="I8" s="144">
        <f>CEILING(100*H8/$H$4,1)*2</f>
        <v>140</v>
      </c>
      <c r="J8" s="70">
        <f>IF(G8="",0,40)</f>
        <v>40</v>
      </c>
      <c r="K8" s="152">
        <f>IF(G8=1,60,IF(G8=2,40,IF(G8=3,20,0)))</f>
        <v>20</v>
      </c>
      <c r="L8" s="70">
        <f>I8+J8+K8</f>
        <v>200</v>
      </c>
      <c r="M8" s="70">
        <f>L8+F8</f>
        <v>538</v>
      </c>
    </row>
    <row r="9" spans="1:13" ht="13" x14ac:dyDescent="0.3">
      <c r="B9" s="148">
        <v>5</v>
      </c>
      <c r="C9" s="64" t="s">
        <v>101</v>
      </c>
      <c r="D9" s="65" t="s">
        <v>41</v>
      </c>
      <c r="E9" s="67">
        <v>2012</v>
      </c>
      <c r="F9" s="101">
        <v>357</v>
      </c>
      <c r="G9" s="93">
        <v>4</v>
      </c>
      <c r="H9" s="95">
        <v>3.5</v>
      </c>
      <c r="I9" s="144">
        <f>CEILING(100*H9/$H$4,1)*2</f>
        <v>140</v>
      </c>
      <c r="J9" s="70">
        <f>IF(G9="",0,40)</f>
        <v>40</v>
      </c>
      <c r="K9" s="152">
        <f>IF(G9=1,60,IF(G9=2,40,IF(G9=3,20,0)))</f>
        <v>0</v>
      </c>
      <c r="L9" s="70">
        <f>I9+J9+K9</f>
        <v>180</v>
      </c>
      <c r="M9" s="70">
        <f>L9+F9</f>
        <v>537</v>
      </c>
    </row>
    <row r="10" spans="1:13" ht="13" x14ac:dyDescent="0.3">
      <c r="B10" s="148">
        <v>6</v>
      </c>
      <c r="C10" s="58" t="s">
        <v>98</v>
      </c>
      <c r="D10" s="58" t="s">
        <v>41</v>
      </c>
      <c r="E10" s="4">
        <v>2013</v>
      </c>
      <c r="F10" s="101">
        <v>354</v>
      </c>
      <c r="G10" s="93">
        <v>10</v>
      </c>
      <c r="H10" s="95">
        <v>2</v>
      </c>
      <c r="I10" s="144">
        <f>CEILING(100*H10/$H$4,1)*2</f>
        <v>80</v>
      </c>
      <c r="J10" s="70">
        <f>IF(G10="",0,40)</f>
        <v>40</v>
      </c>
      <c r="K10" s="152">
        <f>IF(G10=1,60,IF(G10=2,40,IF(G10=3,20,0)))</f>
        <v>0</v>
      </c>
      <c r="L10" s="70">
        <f>I10+J10+K10</f>
        <v>120</v>
      </c>
      <c r="M10" s="70">
        <f>L10+F10</f>
        <v>474</v>
      </c>
    </row>
    <row r="11" spans="1:13" ht="13" x14ac:dyDescent="0.3">
      <c r="A11" s="127"/>
      <c r="B11" s="148">
        <v>7</v>
      </c>
      <c r="C11" s="58" t="s">
        <v>100</v>
      </c>
      <c r="D11" s="59" t="s">
        <v>99</v>
      </c>
      <c r="E11" s="4">
        <v>2012</v>
      </c>
      <c r="F11" s="101">
        <v>254</v>
      </c>
      <c r="G11" s="93">
        <v>6</v>
      </c>
      <c r="H11" s="95">
        <v>3</v>
      </c>
      <c r="I11" s="144">
        <f>CEILING(100*H11/$H$4,1)*2</f>
        <v>120</v>
      </c>
      <c r="J11" s="70">
        <f>IF(G11="",0,40)</f>
        <v>40</v>
      </c>
      <c r="K11" s="152">
        <f>IF(G11=1,60,IF(G11=2,40,IF(G11=3,20,0)))</f>
        <v>0</v>
      </c>
      <c r="L11" s="70">
        <f>I11+J11+K11</f>
        <v>160</v>
      </c>
      <c r="M11" s="70">
        <f>L11+F11</f>
        <v>414</v>
      </c>
    </row>
    <row r="12" spans="1:13" ht="13" x14ac:dyDescent="0.3">
      <c r="B12" s="148">
        <v>8</v>
      </c>
      <c r="C12" s="64" t="s">
        <v>176</v>
      </c>
      <c r="D12" s="64" t="s">
        <v>41</v>
      </c>
      <c r="E12" s="4">
        <v>2013</v>
      </c>
      <c r="F12" s="101">
        <v>275</v>
      </c>
      <c r="G12" s="93">
        <v>9</v>
      </c>
      <c r="H12" s="95">
        <v>2</v>
      </c>
      <c r="I12" s="144">
        <f>CEILING(100*H12/$H$4,1)*2</f>
        <v>80</v>
      </c>
      <c r="J12" s="70">
        <f>IF(G12="",0,40)</f>
        <v>40</v>
      </c>
      <c r="K12" s="152">
        <f>IF(G12=1,60,IF(G12=2,40,IF(G12=3,20,0)))</f>
        <v>0</v>
      </c>
      <c r="L12" s="70">
        <f>I12+J12+K12</f>
        <v>120</v>
      </c>
      <c r="M12" s="70">
        <f>L12+F12</f>
        <v>395</v>
      </c>
    </row>
    <row r="13" spans="1:13" ht="13" x14ac:dyDescent="0.3">
      <c r="B13" s="148">
        <v>9</v>
      </c>
      <c r="C13" s="64" t="s">
        <v>137</v>
      </c>
      <c r="D13" s="65" t="s">
        <v>47</v>
      </c>
      <c r="E13" s="67">
        <v>2013</v>
      </c>
      <c r="F13" s="101">
        <v>298</v>
      </c>
      <c r="G13" s="93">
        <v>13</v>
      </c>
      <c r="H13" s="95">
        <v>1</v>
      </c>
      <c r="I13" s="144">
        <f>CEILING(100*H13/$H$4,1)*2</f>
        <v>40</v>
      </c>
      <c r="J13" s="70">
        <f>IF(G13="",0,40)</f>
        <v>40</v>
      </c>
      <c r="K13" s="152">
        <f>IF(G13=1,60,IF(G13=2,40,IF(G13=3,20,0)))</f>
        <v>0</v>
      </c>
      <c r="L13" s="70">
        <f>I13+J13+K13</f>
        <v>80</v>
      </c>
      <c r="M13" s="70">
        <f>L13+F13</f>
        <v>378</v>
      </c>
    </row>
    <row r="14" spans="1:13" ht="13" x14ac:dyDescent="0.3">
      <c r="A14" s="123"/>
      <c r="B14" s="147">
        <v>10</v>
      </c>
      <c r="C14" s="58" t="s">
        <v>134</v>
      </c>
      <c r="D14" s="80" t="s">
        <v>45</v>
      </c>
      <c r="E14" s="4">
        <v>2012</v>
      </c>
      <c r="F14" s="101">
        <v>218</v>
      </c>
      <c r="G14" s="126">
        <v>5</v>
      </c>
      <c r="H14" s="122">
        <v>3</v>
      </c>
      <c r="I14" s="145">
        <f>CEILING(100*H14/$H$4,1)*2</f>
        <v>120</v>
      </c>
      <c r="J14" s="67">
        <f>IF(G14="",0,40)</f>
        <v>40</v>
      </c>
      <c r="K14" s="152">
        <f>IF(G14=1,60,IF(G14=2,40,IF(G14=3,20,0)))</f>
        <v>0</v>
      </c>
      <c r="L14" s="67">
        <f>I14+J14+K14</f>
        <v>160</v>
      </c>
      <c r="M14" s="67">
        <f>L14+F14</f>
        <v>378</v>
      </c>
    </row>
    <row r="15" spans="1:13" ht="13" x14ac:dyDescent="0.3">
      <c r="B15" s="148">
        <v>11</v>
      </c>
      <c r="C15" s="58" t="s">
        <v>140</v>
      </c>
      <c r="D15" s="58" t="s">
        <v>99</v>
      </c>
      <c r="E15" s="4">
        <v>2012</v>
      </c>
      <c r="F15" s="101">
        <v>254</v>
      </c>
      <c r="G15" s="126">
        <v>11</v>
      </c>
      <c r="H15" s="122">
        <v>2</v>
      </c>
      <c r="I15" s="145">
        <f>CEILING(100*H15/$H$4,1)*2</f>
        <v>80</v>
      </c>
      <c r="J15" s="70">
        <f>IF(G15="",0,40)</f>
        <v>40</v>
      </c>
      <c r="K15" s="152">
        <f>IF(G15=1,60,IF(G15=2,40,IF(G15=3,20,0)))</f>
        <v>0</v>
      </c>
      <c r="L15" s="67">
        <f>I15+J15+K15</f>
        <v>120</v>
      </c>
      <c r="M15" s="67">
        <f>L15+F15</f>
        <v>374</v>
      </c>
    </row>
    <row r="16" spans="1:13" ht="13" x14ac:dyDescent="0.3">
      <c r="B16" s="148">
        <v>12</v>
      </c>
      <c r="C16" s="59" t="s">
        <v>177</v>
      </c>
      <c r="D16" s="59" t="s">
        <v>41</v>
      </c>
      <c r="E16" s="4">
        <v>2012</v>
      </c>
      <c r="F16" s="101">
        <v>219</v>
      </c>
      <c r="G16" s="93">
        <v>8</v>
      </c>
      <c r="H16" s="95">
        <v>2.5</v>
      </c>
      <c r="I16" s="144">
        <f>CEILING(100*H16/$H$4,1)*2</f>
        <v>100</v>
      </c>
      <c r="J16" s="70">
        <f>IF(G16="",0,40)</f>
        <v>40</v>
      </c>
      <c r="K16" s="152">
        <f>IF(G16=1,60,IF(G16=2,40,IF(G16=3,20,0)))</f>
        <v>0</v>
      </c>
      <c r="L16" s="70">
        <f>I16+J16+K16</f>
        <v>140</v>
      </c>
      <c r="M16" s="70">
        <f>L16+F16</f>
        <v>359</v>
      </c>
    </row>
    <row r="17" spans="1:13" ht="13" x14ac:dyDescent="0.3">
      <c r="B17" s="148">
        <v>13</v>
      </c>
      <c r="C17" s="59" t="s">
        <v>221</v>
      </c>
      <c r="D17" s="59" t="s">
        <v>47</v>
      </c>
      <c r="E17" s="4">
        <v>2013</v>
      </c>
      <c r="F17" s="101">
        <v>246</v>
      </c>
      <c r="G17" s="143">
        <v>12</v>
      </c>
      <c r="H17" s="141">
        <v>1.5</v>
      </c>
      <c r="I17" s="144">
        <f>CEILING(100*H17/$H$4,1)*2</f>
        <v>60</v>
      </c>
      <c r="J17" s="70">
        <f>IF(G17="",0,40)</f>
        <v>40</v>
      </c>
      <c r="K17" s="152">
        <f>IF(G17=1,60,IF(G17=2,40,IF(G17=3,20,0)))</f>
        <v>0</v>
      </c>
      <c r="L17" s="70">
        <f>I17+J17+K17</f>
        <v>100</v>
      </c>
      <c r="M17" s="70">
        <f>L17+F17</f>
        <v>346</v>
      </c>
    </row>
    <row r="18" spans="1:13" ht="13.5" thickBot="1" x14ac:dyDescent="0.35">
      <c r="A18" s="123"/>
      <c r="B18" s="202">
        <v>14</v>
      </c>
      <c r="C18" s="57" t="s">
        <v>186</v>
      </c>
      <c r="D18" s="203" t="s">
        <v>89</v>
      </c>
      <c r="E18" s="21">
        <v>2012</v>
      </c>
      <c r="F18" s="204">
        <v>230</v>
      </c>
      <c r="G18" s="96"/>
      <c r="H18" s="134"/>
      <c r="I18" s="135">
        <f>CEILING(100*H18/$H$4,1)*2</f>
        <v>0</v>
      </c>
      <c r="J18" s="136">
        <f>IF(G18="",0,40)</f>
        <v>0</v>
      </c>
      <c r="K18" s="205">
        <f>IF(G18=1,60,IF(G18=2,40,IF(G18=3,20,0)))</f>
        <v>0</v>
      </c>
      <c r="L18" s="136">
        <f>I18+J18+K18</f>
        <v>0</v>
      </c>
      <c r="M18" s="136">
        <f>L18+F18</f>
        <v>230</v>
      </c>
    </row>
  </sheetData>
  <sortState ref="C5:M18">
    <sortCondition descending="1" ref="M5:M1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195"/>
  <sheetViews>
    <sheetView zoomScaleNormal="100" workbookViewId="0">
      <pane xSplit="14" ySplit="2" topLeftCell="AR3" activePane="bottomRight" state="frozen"/>
      <selection pane="topRight" activeCell="O1" sqref="O1"/>
      <selection pane="bottomLeft" activeCell="A3" sqref="A3"/>
      <selection pane="bottomRight" activeCell="N3" sqref="N3"/>
    </sheetView>
  </sheetViews>
  <sheetFormatPr defaultRowHeight="12.5" x14ac:dyDescent="0.25"/>
  <cols>
    <col min="1" max="1" width="4.7265625" style="6" customWidth="1"/>
    <col min="2" max="2" width="23.7265625" style="12" customWidth="1"/>
    <col min="3" max="3" width="17.7265625" style="12" customWidth="1"/>
    <col min="4" max="4" width="5.7265625" style="6" customWidth="1"/>
    <col min="5" max="5" width="5.26953125" style="12" customWidth="1"/>
    <col min="6" max="13" width="4.7265625" style="12" customWidth="1"/>
    <col min="14" max="14" width="5.7265625" style="12" customWidth="1"/>
    <col min="15" max="16" width="4.453125" style="40" customWidth="1"/>
    <col min="17" max="17" width="5.453125" style="40" customWidth="1"/>
    <col min="18" max="18" width="4.453125" style="40" customWidth="1"/>
    <col min="19" max="19" width="5.453125" style="40" customWidth="1"/>
    <col min="20" max="22" width="4.453125" style="40" customWidth="1"/>
    <col min="23" max="23" width="5.453125" style="40" customWidth="1"/>
    <col min="24" max="24" width="4.453125" style="40" customWidth="1"/>
    <col min="25" max="25" width="5.453125" style="40" customWidth="1"/>
    <col min="26" max="28" width="4.453125" style="40" customWidth="1"/>
    <col min="29" max="29" width="5.453125" style="40" customWidth="1"/>
    <col min="30" max="30" width="4.453125" style="40" customWidth="1"/>
    <col min="31" max="31" width="5.453125" style="40" customWidth="1"/>
    <col min="32" max="34" width="4.453125" style="40" customWidth="1"/>
    <col min="35" max="35" width="5.453125" style="40" customWidth="1"/>
    <col min="36" max="36" width="4.453125" style="40" customWidth="1"/>
    <col min="37" max="37" width="5.453125" style="40" customWidth="1"/>
    <col min="38" max="40" width="4.453125" style="40" customWidth="1"/>
    <col min="41" max="41" width="5.453125" style="40" customWidth="1"/>
    <col min="42" max="42" width="4.453125" style="40" customWidth="1"/>
    <col min="43" max="43" width="5.453125" style="40" customWidth="1"/>
    <col min="44" max="46" width="4.453125" style="40" customWidth="1"/>
    <col min="47" max="47" width="5.453125" style="40" customWidth="1"/>
    <col min="48" max="48" width="4.453125" style="40" customWidth="1"/>
    <col min="49" max="49" width="5.453125" style="40" customWidth="1"/>
    <col min="50" max="50" width="4.453125" style="40" customWidth="1"/>
    <col min="51" max="51" width="4.1796875" style="12" customWidth="1"/>
    <col min="52" max="52" width="4" customWidth="1"/>
    <col min="53" max="53" width="5.54296875" customWidth="1"/>
    <col min="54" max="54" width="5.453125" customWidth="1"/>
    <col min="55" max="55" width="5.81640625" customWidth="1"/>
    <col min="56" max="56" width="4.08984375" customWidth="1"/>
    <col min="57" max="57" width="3.81640625" customWidth="1"/>
    <col min="58" max="58" width="5.26953125" customWidth="1"/>
    <col min="59" max="59" width="7" customWidth="1"/>
    <col min="60" max="60" width="4.54296875" customWidth="1"/>
    <col min="61" max="61" width="5.6328125" customWidth="1"/>
    <col min="62" max="62" width="5.453125" customWidth="1"/>
  </cols>
  <sheetData>
    <row r="1" spans="1:62" ht="12.75" customHeight="1" x14ac:dyDescent="0.3">
      <c r="B1" s="6" t="s">
        <v>38</v>
      </c>
      <c r="C1" s="15"/>
      <c r="D1" s="19"/>
      <c r="E1" s="15"/>
      <c r="F1" s="15"/>
      <c r="G1" s="15"/>
      <c r="H1" s="15"/>
      <c r="I1" s="15"/>
      <c r="J1" s="15"/>
      <c r="K1" s="15"/>
      <c r="L1" s="15"/>
      <c r="M1" s="15"/>
      <c r="N1" s="23"/>
      <c r="O1" s="196" t="s">
        <v>21</v>
      </c>
      <c r="P1" s="197"/>
      <c r="Q1" s="197"/>
      <c r="R1" s="197"/>
      <c r="S1" s="197"/>
      <c r="T1" s="198"/>
      <c r="U1" s="197" t="s">
        <v>27</v>
      </c>
      <c r="V1" s="197"/>
      <c r="W1" s="197"/>
      <c r="X1" s="197"/>
      <c r="Y1" s="197"/>
      <c r="Z1" s="197"/>
      <c r="AA1" s="196" t="s">
        <v>18</v>
      </c>
      <c r="AB1" s="197"/>
      <c r="AC1" s="197"/>
      <c r="AD1" s="197"/>
      <c r="AE1" s="197"/>
      <c r="AF1" s="198"/>
      <c r="AG1" s="196" t="s">
        <v>19</v>
      </c>
      <c r="AH1" s="197"/>
      <c r="AI1" s="197"/>
      <c r="AJ1" s="197"/>
      <c r="AK1" s="197"/>
      <c r="AL1" s="198"/>
      <c r="AM1" s="196" t="s">
        <v>26</v>
      </c>
      <c r="AN1" s="197"/>
      <c r="AO1" s="197"/>
      <c r="AP1" s="197"/>
      <c r="AQ1" s="197"/>
      <c r="AR1" s="198"/>
      <c r="AS1" s="196" t="s">
        <v>23</v>
      </c>
      <c r="AT1" s="197"/>
      <c r="AU1" s="197"/>
      <c r="AV1" s="197"/>
      <c r="AW1" s="197"/>
      <c r="AX1" s="198"/>
      <c r="AY1" s="196" t="s">
        <v>29</v>
      </c>
      <c r="AZ1" s="197"/>
      <c r="BA1" s="197"/>
      <c r="BB1" s="197"/>
      <c r="BC1" s="197"/>
      <c r="BD1" s="198"/>
      <c r="BE1" s="196" t="s">
        <v>32</v>
      </c>
      <c r="BF1" s="197"/>
      <c r="BG1" s="197"/>
      <c r="BH1" s="197"/>
      <c r="BI1" s="197"/>
      <c r="BJ1" s="198"/>
    </row>
    <row r="2" spans="1:62" ht="12.75" customHeight="1" thickBot="1" x14ac:dyDescent="0.3">
      <c r="A2" s="20" t="s">
        <v>0</v>
      </c>
      <c r="B2" s="20" t="s">
        <v>1</v>
      </c>
      <c r="C2" s="20" t="s">
        <v>2</v>
      </c>
      <c r="D2" s="21" t="s">
        <v>17</v>
      </c>
      <c r="E2" s="21" t="s">
        <v>16</v>
      </c>
      <c r="F2" s="22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15</v>
      </c>
      <c r="M2" s="115" t="s">
        <v>30</v>
      </c>
      <c r="N2" s="24" t="s">
        <v>9</v>
      </c>
      <c r="O2" s="29" t="s">
        <v>10</v>
      </c>
      <c r="P2" s="112">
        <v>6</v>
      </c>
      <c r="Q2" s="29" t="s">
        <v>11</v>
      </c>
      <c r="R2" s="29" t="s">
        <v>12</v>
      </c>
      <c r="S2" s="29" t="s">
        <v>13</v>
      </c>
      <c r="T2" s="29" t="s">
        <v>14</v>
      </c>
      <c r="U2" s="31" t="s">
        <v>10</v>
      </c>
      <c r="V2" s="112">
        <v>8</v>
      </c>
      <c r="W2" s="29" t="s">
        <v>11</v>
      </c>
      <c r="X2" s="29" t="s">
        <v>12</v>
      </c>
      <c r="Y2" s="29" t="s">
        <v>13</v>
      </c>
      <c r="Z2" s="29" t="s">
        <v>14</v>
      </c>
      <c r="AA2" s="63" t="s">
        <v>10</v>
      </c>
      <c r="AB2" s="112">
        <v>8</v>
      </c>
      <c r="AC2" s="29" t="s">
        <v>11</v>
      </c>
      <c r="AD2" s="29" t="s">
        <v>12</v>
      </c>
      <c r="AE2" s="29" t="s">
        <v>13</v>
      </c>
      <c r="AF2" s="29" t="s">
        <v>14</v>
      </c>
      <c r="AG2" s="31" t="s">
        <v>10</v>
      </c>
      <c r="AH2" s="112">
        <v>8</v>
      </c>
      <c r="AI2" s="29" t="s">
        <v>11</v>
      </c>
      <c r="AJ2" s="29" t="s">
        <v>12</v>
      </c>
      <c r="AK2" s="29" t="s">
        <v>13</v>
      </c>
      <c r="AL2" s="29" t="s">
        <v>14</v>
      </c>
      <c r="AM2" s="31" t="s">
        <v>10</v>
      </c>
      <c r="AN2" s="112">
        <v>7</v>
      </c>
      <c r="AO2" s="29" t="s">
        <v>11</v>
      </c>
      <c r="AP2" s="29" t="s">
        <v>12</v>
      </c>
      <c r="AQ2" s="29" t="s">
        <v>13</v>
      </c>
      <c r="AR2" s="29" t="s">
        <v>14</v>
      </c>
      <c r="AS2" s="31" t="s">
        <v>10</v>
      </c>
      <c r="AT2" s="112">
        <v>7</v>
      </c>
      <c r="AU2" s="29" t="s">
        <v>11</v>
      </c>
      <c r="AV2" s="29" t="s">
        <v>12</v>
      </c>
      <c r="AW2" s="29" t="s">
        <v>13</v>
      </c>
      <c r="AX2" s="30" t="s">
        <v>14</v>
      </c>
      <c r="AY2" s="31" t="s">
        <v>10</v>
      </c>
      <c r="AZ2" s="112">
        <v>7</v>
      </c>
      <c r="BA2" s="29" t="s">
        <v>11</v>
      </c>
      <c r="BB2" s="29" t="s">
        <v>12</v>
      </c>
      <c r="BC2" s="29" t="s">
        <v>13</v>
      </c>
      <c r="BD2" s="30" t="s">
        <v>14</v>
      </c>
      <c r="BE2" s="31" t="s">
        <v>10</v>
      </c>
      <c r="BF2" s="112">
        <v>7</v>
      </c>
      <c r="BG2" s="29" t="s">
        <v>11</v>
      </c>
      <c r="BH2" s="29" t="s">
        <v>12</v>
      </c>
      <c r="BI2" s="29" t="s">
        <v>13</v>
      </c>
      <c r="BJ2" s="30" t="s">
        <v>14</v>
      </c>
    </row>
    <row r="3" spans="1:62" ht="12.75" customHeight="1" x14ac:dyDescent="0.3">
      <c r="A3" s="13">
        <v>1</v>
      </c>
      <c r="B3" s="8" t="s">
        <v>157</v>
      </c>
      <c r="C3" s="8" t="s">
        <v>46</v>
      </c>
      <c r="D3" s="4">
        <v>2011</v>
      </c>
      <c r="E3" s="10">
        <f t="shared" ref="E3:E34" si="0">(+R3+X3+AP3+AD3+AJ3+AV3+BB3+BH3)/20</f>
        <v>5</v>
      </c>
      <c r="F3" s="91" t="str">
        <f t="shared" ref="F3:F34" si="1">T3</f>
        <v/>
      </c>
      <c r="G3" s="91">
        <f t="shared" ref="G3:G34" si="2">Z3</f>
        <v>89</v>
      </c>
      <c r="H3" s="91" t="str">
        <f t="shared" ref="H3:H34" si="3">AF3</f>
        <v/>
      </c>
      <c r="I3" s="91" t="str">
        <f t="shared" ref="I3:I34" si="4">AL3</f>
        <v/>
      </c>
      <c r="J3" s="91">
        <f t="shared" ref="J3:J34" si="5">AR3</f>
        <v>112</v>
      </c>
      <c r="K3" s="91">
        <f t="shared" ref="K3:K34" si="6">AX3</f>
        <v>119</v>
      </c>
      <c r="L3" s="91">
        <f t="shared" ref="L3:L34" si="7">BD3</f>
        <v>126</v>
      </c>
      <c r="M3" s="116">
        <f t="shared" ref="M3:M34" si="8">BJ3</f>
        <v>92</v>
      </c>
      <c r="N3" s="25">
        <f>IF(E3&lt;4,SUM(F3:M3),SUMPRODUCT(LARGE(F3:M3,{1;2;3;4})))</f>
        <v>449</v>
      </c>
      <c r="O3" s="106"/>
      <c r="P3" s="104"/>
      <c r="Q3" s="104">
        <f t="shared" ref="Q3:Q34" si="9">CEILING(100*P3/$P$2,1)</f>
        <v>0</v>
      </c>
      <c r="R3" s="104">
        <f t="shared" ref="R3:R34" si="10">IF(O3="",0,20)</f>
        <v>0</v>
      </c>
      <c r="S3" s="104">
        <f t="shared" ref="S3:S34" si="11">IF(O3=1,30,IF(O3=2,20,IF(O3=3,10,0)))</f>
        <v>0</v>
      </c>
      <c r="T3" s="104" t="str">
        <f t="shared" ref="T3:T34" si="12">IF(O3="","",Q3+R3+S3)</f>
        <v/>
      </c>
      <c r="U3" s="106">
        <v>7</v>
      </c>
      <c r="V3" s="19">
        <v>5.5</v>
      </c>
      <c r="W3" s="7">
        <f t="shared" ref="W3:W34" si="13">CEILING(100*V3/$V$2,1)</f>
        <v>69</v>
      </c>
      <c r="X3" s="7">
        <f t="shared" ref="X3:X34" si="14">IF(U3="",0,20)</f>
        <v>20</v>
      </c>
      <c r="Y3" s="6">
        <f t="shared" ref="Y3:Y34" si="15">IF(U3=1,30,IF(U3=2,20,IF(U3=3,10,0)))</f>
        <v>0</v>
      </c>
      <c r="Z3" s="6">
        <f t="shared" ref="Z3:Z34" si="16">IF(U3="","",W3+X3+Y3)</f>
        <v>89</v>
      </c>
      <c r="AA3" s="106"/>
      <c r="AB3" s="104"/>
      <c r="AC3" s="104">
        <f t="shared" ref="AC3:AC34" si="17">CEILING(100*AB3/$AB$2,1)</f>
        <v>0</v>
      </c>
      <c r="AD3" s="104">
        <f t="shared" ref="AD3:AD34" si="18">IF(AA3="",0,20)</f>
        <v>0</v>
      </c>
      <c r="AE3" s="104">
        <f t="shared" ref="AE3:AE34" si="19">IF(AA3=1,30,IF(AA3=2,20,IF(AA3=3,10,0)))</f>
        <v>0</v>
      </c>
      <c r="AF3" s="104" t="str">
        <f t="shared" ref="AF3:AF34" si="20">IF(AA3="","",AC3+AD3+AE3)</f>
        <v/>
      </c>
      <c r="AG3" s="106"/>
      <c r="AH3" s="19"/>
      <c r="AI3" s="6">
        <f t="shared" ref="AI3:AI34" si="21">CEILING(100*AH3/$AH$2,1)</f>
        <v>0</v>
      </c>
      <c r="AJ3" s="6">
        <f t="shared" ref="AJ3:AJ34" si="22">IF(AG3="",0,20)</f>
        <v>0</v>
      </c>
      <c r="AK3" s="7">
        <f t="shared" ref="AK3:AK34" si="23">IF(AG3=1,30,IF(AG3=2,20,IF(AG3=3,10,0)))</f>
        <v>0</v>
      </c>
      <c r="AL3" s="7" t="str">
        <f t="shared" ref="AL3:AL34" si="24">IF(AG3="","",AI3+AJ3+AK3)</f>
        <v/>
      </c>
      <c r="AM3" s="103">
        <v>2</v>
      </c>
      <c r="AN3" s="104">
        <v>5</v>
      </c>
      <c r="AO3" s="104">
        <f t="shared" ref="AO3:AO34" si="25">CEILING(100*AN3/$AN$2,1)</f>
        <v>72</v>
      </c>
      <c r="AP3" s="104">
        <f t="shared" ref="AP3:AP34" si="26">IF(AM3="",0,20)</f>
        <v>20</v>
      </c>
      <c r="AQ3" s="104">
        <f t="shared" ref="AQ3:AQ34" si="27">IF(AM3=1,30,IF(AM3=2,20,IF(AM3=3,10,0)))</f>
        <v>20</v>
      </c>
      <c r="AR3" s="104">
        <f t="shared" ref="AR3:AR34" si="28">IF(AM3="","",AO3+AP3+AQ3)</f>
        <v>112</v>
      </c>
      <c r="AS3" s="106">
        <v>2</v>
      </c>
      <c r="AT3" s="19">
        <v>5.5</v>
      </c>
      <c r="AU3" s="19">
        <f t="shared" ref="AU3:AU34" si="29">CEILING(100*AT3/$AT$2,1)</f>
        <v>79</v>
      </c>
      <c r="AV3" s="19">
        <f t="shared" ref="AV3:AV34" si="30">IF(AS3="",0,20)</f>
        <v>20</v>
      </c>
      <c r="AW3" s="104">
        <f t="shared" ref="AW3:AW34" si="31">IF(AS3=1,30,IF(AS3=2,20,IF(AS3=3,10,0)))</f>
        <v>20</v>
      </c>
      <c r="AX3" s="105">
        <f t="shared" ref="AX3:AX34" si="32">IF(AS3="","",AU3+AV3+AW3)</f>
        <v>119</v>
      </c>
      <c r="AY3" s="106">
        <v>2</v>
      </c>
      <c r="AZ3" s="19">
        <v>6</v>
      </c>
      <c r="BA3" s="19">
        <f t="shared" ref="BA3:BA29" si="33">CEILING(100*AZ3/$AZ$2,1)</f>
        <v>86</v>
      </c>
      <c r="BB3" s="19">
        <f t="shared" ref="BB3:BB34" si="34">IF(AY3="",0,20)</f>
        <v>20</v>
      </c>
      <c r="BC3" s="104">
        <f t="shared" ref="BC3:BC34" si="35">IF(AY3=1,30,IF(AY3=2,20,IF(AY3=3,10,0)))</f>
        <v>20</v>
      </c>
      <c r="BD3" s="105">
        <f t="shared" ref="BD3:BD34" si="36">IF(AY3="","",BA3+BB3+BC3)</f>
        <v>126</v>
      </c>
      <c r="BE3" s="73">
        <v>6</v>
      </c>
      <c r="BF3">
        <v>5</v>
      </c>
      <c r="BG3" s="19">
        <f t="shared" ref="BG3:BG34" si="37">CEILING(100*BF3/$BF$2,1)</f>
        <v>72</v>
      </c>
      <c r="BH3" s="19">
        <f t="shared" ref="BH3:BH34" si="38">IF(BE3="",0,20)</f>
        <v>20</v>
      </c>
      <c r="BI3" s="104">
        <f t="shared" ref="BI3:BI34" si="39">IF(BE3=1,30,IF(BE3=2,20,IF(BE3=3,10,0)))</f>
        <v>0</v>
      </c>
      <c r="BJ3" s="105">
        <f t="shared" ref="BJ3:BJ34" si="40">IF(BE3="","",BG3+BH3+BI3)</f>
        <v>92</v>
      </c>
    </row>
    <row r="4" spans="1:62" ht="12.75" customHeight="1" x14ac:dyDescent="0.3">
      <c r="A4" s="13">
        <v>2</v>
      </c>
      <c r="B4" s="58" t="s">
        <v>110</v>
      </c>
      <c r="C4" s="59" t="s">
        <v>45</v>
      </c>
      <c r="D4" s="4">
        <v>2010</v>
      </c>
      <c r="E4" s="10">
        <f t="shared" si="0"/>
        <v>4</v>
      </c>
      <c r="F4" s="91">
        <f t="shared" si="1"/>
        <v>142</v>
      </c>
      <c r="G4" s="91">
        <f t="shared" si="2"/>
        <v>83</v>
      </c>
      <c r="H4" s="91">
        <f t="shared" si="3"/>
        <v>64</v>
      </c>
      <c r="I4" s="91" t="str">
        <f t="shared" si="4"/>
        <v/>
      </c>
      <c r="J4" s="91" t="str">
        <f t="shared" si="5"/>
        <v/>
      </c>
      <c r="K4" s="91">
        <f t="shared" si="6"/>
        <v>136</v>
      </c>
      <c r="L4" s="91" t="str">
        <f t="shared" si="7"/>
        <v/>
      </c>
      <c r="M4" s="116" t="str">
        <f t="shared" si="8"/>
        <v/>
      </c>
      <c r="N4" s="25">
        <f>IF(E4&lt;4,SUM(F4:L4),SUMPRODUCT(LARGE(F4:M4,{1;2;3;4})))</f>
        <v>425</v>
      </c>
      <c r="O4" s="103">
        <v>1</v>
      </c>
      <c r="P4" s="19">
        <v>5.5</v>
      </c>
      <c r="Q4" s="104">
        <f t="shared" si="9"/>
        <v>92</v>
      </c>
      <c r="R4" s="19">
        <f t="shared" si="10"/>
        <v>20</v>
      </c>
      <c r="S4" s="19">
        <f t="shared" si="11"/>
        <v>30</v>
      </c>
      <c r="T4" s="19">
        <f t="shared" si="12"/>
        <v>142</v>
      </c>
      <c r="U4" s="103">
        <v>9</v>
      </c>
      <c r="V4" s="104">
        <v>5</v>
      </c>
      <c r="W4" s="7">
        <f t="shared" si="13"/>
        <v>63</v>
      </c>
      <c r="X4" s="7">
        <f t="shared" si="14"/>
        <v>20</v>
      </c>
      <c r="Y4" s="7">
        <f t="shared" si="15"/>
        <v>0</v>
      </c>
      <c r="Z4" s="7">
        <f t="shared" si="16"/>
        <v>83</v>
      </c>
      <c r="AA4" s="103">
        <v>120</v>
      </c>
      <c r="AB4" s="19">
        <v>3.5</v>
      </c>
      <c r="AC4" s="19">
        <f t="shared" si="17"/>
        <v>44</v>
      </c>
      <c r="AD4" s="19">
        <f t="shared" si="18"/>
        <v>20</v>
      </c>
      <c r="AE4" s="19">
        <f t="shared" si="19"/>
        <v>0</v>
      </c>
      <c r="AF4" s="19">
        <f t="shared" si="20"/>
        <v>64</v>
      </c>
      <c r="AG4" s="103"/>
      <c r="AH4" s="19"/>
      <c r="AI4" s="6">
        <f t="shared" si="21"/>
        <v>0</v>
      </c>
      <c r="AJ4" s="6">
        <f t="shared" si="22"/>
        <v>0</v>
      </c>
      <c r="AK4" s="7">
        <f t="shared" si="23"/>
        <v>0</v>
      </c>
      <c r="AL4" s="7" t="str">
        <f t="shared" si="24"/>
        <v/>
      </c>
      <c r="AM4" s="106"/>
      <c r="AN4" s="19"/>
      <c r="AO4" s="19">
        <f t="shared" si="25"/>
        <v>0</v>
      </c>
      <c r="AP4" s="19">
        <f t="shared" si="26"/>
        <v>0</v>
      </c>
      <c r="AQ4" s="19">
        <f t="shared" si="27"/>
        <v>0</v>
      </c>
      <c r="AR4" s="19" t="str">
        <f t="shared" si="28"/>
        <v/>
      </c>
      <c r="AS4" s="103">
        <v>1</v>
      </c>
      <c r="AT4" s="19">
        <v>6</v>
      </c>
      <c r="AU4" s="19">
        <f t="shared" si="29"/>
        <v>86</v>
      </c>
      <c r="AV4" s="19">
        <f t="shared" si="30"/>
        <v>20</v>
      </c>
      <c r="AW4" s="104">
        <f t="shared" si="31"/>
        <v>30</v>
      </c>
      <c r="AX4" s="105">
        <f t="shared" si="32"/>
        <v>136</v>
      </c>
      <c r="AY4" s="103"/>
      <c r="AZ4" s="19"/>
      <c r="BA4" s="19">
        <f t="shared" si="33"/>
        <v>0</v>
      </c>
      <c r="BB4" s="19">
        <f t="shared" si="34"/>
        <v>0</v>
      </c>
      <c r="BC4" s="104">
        <f t="shared" si="35"/>
        <v>0</v>
      </c>
      <c r="BD4" s="105" t="str">
        <f t="shared" si="36"/>
        <v/>
      </c>
      <c r="BE4" s="164"/>
      <c r="BG4" s="19">
        <f t="shared" si="37"/>
        <v>0</v>
      </c>
      <c r="BH4" s="19">
        <f t="shared" si="38"/>
        <v>0</v>
      </c>
      <c r="BI4" s="104">
        <f t="shared" si="39"/>
        <v>0</v>
      </c>
      <c r="BJ4" s="105" t="str">
        <f t="shared" si="40"/>
        <v/>
      </c>
    </row>
    <row r="5" spans="1:62" ht="12.75" customHeight="1" x14ac:dyDescent="0.3">
      <c r="A5" s="13">
        <v>3</v>
      </c>
      <c r="B5" s="5" t="s">
        <v>158</v>
      </c>
      <c r="C5" s="5" t="s">
        <v>159</v>
      </c>
      <c r="D5" s="4">
        <v>2011</v>
      </c>
      <c r="E5" s="10">
        <f t="shared" si="0"/>
        <v>4</v>
      </c>
      <c r="F5" s="91" t="str">
        <f t="shared" si="1"/>
        <v/>
      </c>
      <c r="G5" s="91">
        <f t="shared" si="2"/>
        <v>77</v>
      </c>
      <c r="H5" s="91">
        <f t="shared" si="3"/>
        <v>83</v>
      </c>
      <c r="I5" s="91" t="str">
        <f t="shared" si="4"/>
        <v/>
      </c>
      <c r="J5" s="91">
        <f t="shared" si="5"/>
        <v>92</v>
      </c>
      <c r="K5" s="91">
        <f t="shared" si="6"/>
        <v>92</v>
      </c>
      <c r="L5" s="91" t="str">
        <f t="shared" si="7"/>
        <v/>
      </c>
      <c r="M5" s="116" t="str">
        <f t="shared" si="8"/>
        <v/>
      </c>
      <c r="N5" s="25">
        <f>IF(E5&lt;4,SUM(F5:M5),SUMPRODUCT(LARGE(F5:M5,{1;2;3;4})))</f>
        <v>344</v>
      </c>
      <c r="O5" s="103"/>
      <c r="P5" s="19"/>
      <c r="Q5" s="104">
        <f t="shared" si="9"/>
        <v>0</v>
      </c>
      <c r="R5" s="19">
        <f t="shared" si="10"/>
        <v>0</v>
      </c>
      <c r="S5" s="19">
        <f t="shared" si="11"/>
        <v>0</v>
      </c>
      <c r="T5" s="19" t="str">
        <f t="shared" si="12"/>
        <v/>
      </c>
      <c r="U5" s="103">
        <v>13</v>
      </c>
      <c r="V5" s="104">
        <v>4.5</v>
      </c>
      <c r="W5" s="7">
        <f t="shared" si="13"/>
        <v>57</v>
      </c>
      <c r="X5" s="7">
        <f t="shared" si="14"/>
        <v>20</v>
      </c>
      <c r="Y5" s="6">
        <f t="shared" si="15"/>
        <v>0</v>
      </c>
      <c r="Z5" s="6">
        <f t="shared" si="16"/>
        <v>77</v>
      </c>
      <c r="AA5" s="103">
        <v>12</v>
      </c>
      <c r="AB5" s="19">
        <v>5</v>
      </c>
      <c r="AC5" s="19">
        <f t="shared" si="17"/>
        <v>63</v>
      </c>
      <c r="AD5" s="19">
        <f t="shared" si="18"/>
        <v>20</v>
      </c>
      <c r="AE5" s="19">
        <f t="shared" si="19"/>
        <v>0</v>
      </c>
      <c r="AF5" s="19">
        <f t="shared" si="20"/>
        <v>83</v>
      </c>
      <c r="AG5" s="103"/>
      <c r="AH5" s="19"/>
      <c r="AI5" s="6">
        <f t="shared" si="21"/>
        <v>0</v>
      </c>
      <c r="AJ5" s="6">
        <f t="shared" si="22"/>
        <v>0</v>
      </c>
      <c r="AK5" s="7">
        <f t="shared" si="23"/>
        <v>0</v>
      </c>
      <c r="AL5" s="7" t="str">
        <f t="shared" si="24"/>
        <v/>
      </c>
      <c r="AM5" s="103">
        <v>4</v>
      </c>
      <c r="AN5" s="19">
        <v>5</v>
      </c>
      <c r="AO5" s="19">
        <f t="shared" si="25"/>
        <v>72</v>
      </c>
      <c r="AP5" s="19">
        <f t="shared" si="26"/>
        <v>20</v>
      </c>
      <c r="AQ5" s="19">
        <f t="shared" si="27"/>
        <v>0</v>
      </c>
      <c r="AR5" s="19">
        <f t="shared" si="28"/>
        <v>92</v>
      </c>
      <c r="AS5" s="103">
        <v>4</v>
      </c>
      <c r="AT5" s="19">
        <v>5</v>
      </c>
      <c r="AU5" s="19">
        <f t="shared" si="29"/>
        <v>72</v>
      </c>
      <c r="AV5" s="19">
        <f t="shared" si="30"/>
        <v>20</v>
      </c>
      <c r="AW5" s="104">
        <f t="shared" si="31"/>
        <v>0</v>
      </c>
      <c r="AX5" s="105">
        <f t="shared" si="32"/>
        <v>92</v>
      </c>
      <c r="AY5" s="103"/>
      <c r="AZ5" s="19"/>
      <c r="BA5" s="19">
        <f t="shared" si="33"/>
        <v>0</v>
      </c>
      <c r="BB5" s="19">
        <f t="shared" si="34"/>
        <v>0</v>
      </c>
      <c r="BC5" s="104">
        <f t="shared" si="35"/>
        <v>0</v>
      </c>
      <c r="BD5" s="105" t="str">
        <f t="shared" si="36"/>
        <v/>
      </c>
      <c r="BG5" s="19">
        <f t="shared" si="37"/>
        <v>0</v>
      </c>
      <c r="BH5" s="19">
        <f t="shared" si="38"/>
        <v>0</v>
      </c>
      <c r="BI5" s="104">
        <f t="shared" si="39"/>
        <v>0</v>
      </c>
      <c r="BJ5" s="105" t="str">
        <f t="shared" si="40"/>
        <v/>
      </c>
    </row>
    <row r="6" spans="1:62" ht="12.75" customHeight="1" x14ac:dyDescent="0.3">
      <c r="A6" s="13">
        <v>4</v>
      </c>
      <c r="B6" s="5" t="s">
        <v>116</v>
      </c>
      <c r="C6" s="8" t="s">
        <v>47</v>
      </c>
      <c r="D6" s="4">
        <v>2011</v>
      </c>
      <c r="E6" s="10">
        <f t="shared" si="0"/>
        <v>5</v>
      </c>
      <c r="F6" s="151">
        <f t="shared" si="1"/>
        <v>79</v>
      </c>
      <c r="G6" s="91">
        <f t="shared" si="2"/>
        <v>77</v>
      </c>
      <c r="H6" s="91">
        <f t="shared" si="3"/>
        <v>45</v>
      </c>
      <c r="I6" s="91" t="str">
        <f t="shared" si="4"/>
        <v/>
      </c>
      <c r="J6" s="91" t="str">
        <f t="shared" si="5"/>
        <v/>
      </c>
      <c r="K6" s="91">
        <f t="shared" si="6"/>
        <v>78</v>
      </c>
      <c r="L6" s="91" t="str">
        <f t="shared" si="7"/>
        <v/>
      </c>
      <c r="M6" s="116">
        <f t="shared" si="8"/>
        <v>70</v>
      </c>
      <c r="N6" s="25">
        <f>IF(E6&lt;4,SUM(F6:M6),SUMPRODUCT(LARGE(F6:M6,{1;2;3;4})))</f>
        <v>304</v>
      </c>
      <c r="O6" s="103">
        <v>8</v>
      </c>
      <c r="P6" s="19">
        <v>3.5</v>
      </c>
      <c r="Q6" s="104">
        <f t="shared" si="9"/>
        <v>59</v>
      </c>
      <c r="R6" s="19">
        <f t="shared" si="10"/>
        <v>20</v>
      </c>
      <c r="S6" s="19">
        <f t="shared" si="11"/>
        <v>0</v>
      </c>
      <c r="T6" s="19">
        <f t="shared" si="12"/>
        <v>79</v>
      </c>
      <c r="U6" s="103">
        <v>12</v>
      </c>
      <c r="V6" s="104">
        <v>4.5</v>
      </c>
      <c r="W6" s="104">
        <f t="shared" si="13"/>
        <v>57</v>
      </c>
      <c r="X6" s="104">
        <f t="shared" si="14"/>
        <v>20</v>
      </c>
      <c r="Y6" s="104">
        <f t="shared" si="15"/>
        <v>0</v>
      </c>
      <c r="Z6" s="104">
        <f t="shared" si="16"/>
        <v>77</v>
      </c>
      <c r="AA6" s="103">
        <v>189</v>
      </c>
      <c r="AB6" s="19">
        <v>2</v>
      </c>
      <c r="AC6" s="19">
        <f t="shared" si="17"/>
        <v>25</v>
      </c>
      <c r="AD6" s="19">
        <f t="shared" si="18"/>
        <v>20</v>
      </c>
      <c r="AE6" s="19">
        <f t="shared" si="19"/>
        <v>0</v>
      </c>
      <c r="AF6" s="19">
        <f t="shared" si="20"/>
        <v>45</v>
      </c>
      <c r="AG6" s="103"/>
      <c r="AH6" s="19"/>
      <c r="AI6" s="19">
        <f t="shared" si="21"/>
        <v>0</v>
      </c>
      <c r="AJ6" s="19">
        <f t="shared" si="22"/>
        <v>0</v>
      </c>
      <c r="AK6" s="104">
        <f t="shared" si="23"/>
        <v>0</v>
      </c>
      <c r="AL6" s="104" t="str">
        <f t="shared" si="24"/>
        <v/>
      </c>
      <c r="AM6" s="106"/>
      <c r="AN6" s="19"/>
      <c r="AO6" s="19">
        <f t="shared" si="25"/>
        <v>0</v>
      </c>
      <c r="AP6" s="19">
        <f t="shared" si="26"/>
        <v>0</v>
      </c>
      <c r="AQ6" s="19">
        <f t="shared" si="27"/>
        <v>0</v>
      </c>
      <c r="AR6" s="19" t="str">
        <f t="shared" si="28"/>
        <v/>
      </c>
      <c r="AS6" s="103">
        <v>8</v>
      </c>
      <c r="AT6" s="104">
        <v>4</v>
      </c>
      <c r="AU6" s="104">
        <f t="shared" si="29"/>
        <v>58</v>
      </c>
      <c r="AV6" s="104">
        <f t="shared" si="30"/>
        <v>20</v>
      </c>
      <c r="AW6" s="104">
        <f t="shared" si="31"/>
        <v>0</v>
      </c>
      <c r="AX6" s="105">
        <f t="shared" si="32"/>
        <v>78</v>
      </c>
      <c r="AY6" s="103"/>
      <c r="AZ6" s="104"/>
      <c r="BA6" s="19">
        <f t="shared" si="33"/>
        <v>0</v>
      </c>
      <c r="BB6" s="104">
        <f t="shared" si="34"/>
        <v>0</v>
      </c>
      <c r="BC6" s="104">
        <f t="shared" si="35"/>
        <v>0</v>
      </c>
      <c r="BD6" s="105" t="str">
        <f t="shared" si="36"/>
        <v/>
      </c>
      <c r="BE6">
        <v>15</v>
      </c>
      <c r="BF6">
        <v>3.5</v>
      </c>
      <c r="BG6" s="19">
        <f t="shared" si="37"/>
        <v>50</v>
      </c>
      <c r="BH6" s="19">
        <f t="shared" si="38"/>
        <v>20</v>
      </c>
      <c r="BI6" s="104">
        <f t="shared" si="39"/>
        <v>0</v>
      </c>
      <c r="BJ6" s="105">
        <f t="shared" si="40"/>
        <v>70</v>
      </c>
    </row>
    <row r="7" spans="1:62" ht="12.75" customHeight="1" x14ac:dyDescent="0.3">
      <c r="A7" s="13">
        <v>5</v>
      </c>
      <c r="B7" s="5" t="s">
        <v>122</v>
      </c>
      <c r="C7" s="5" t="s">
        <v>47</v>
      </c>
      <c r="D7" s="4">
        <v>2011</v>
      </c>
      <c r="E7" s="10">
        <f t="shared" si="0"/>
        <v>4</v>
      </c>
      <c r="F7" s="151">
        <f t="shared" si="1"/>
        <v>70</v>
      </c>
      <c r="G7" s="91">
        <f t="shared" si="2"/>
        <v>64</v>
      </c>
      <c r="H7" s="91" t="str">
        <f t="shared" si="3"/>
        <v/>
      </c>
      <c r="I7" s="91" t="str">
        <f t="shared" si="4"/>
        <v/>
      </c>
      <c r="J7" s="91">
        <f t="shared" si="5"/>
        <v>78</v>
      </c>
      <c r="K7" s="91" t="str">
        <f t="shared" si="6"/>
        <v/>
      </c>
      <c r="L7" s="91" t="str">
        <f t="shared" si="7"/>
        <v/>
      </c>
      <c r="M7" s="116">
        <f t="shared" si="8"/>
        <v>63</v>
      </c>
      <c r="N7" s="25">
        <f>IF(E7&lt;4,SUM(F7:M7),SUMPRODUCT(LARGE(F7:M7,{1;2;3;4})))</f>
        <v>275</v>
      </c>
      <c r="O7" s="103">
        <v>14</v>
      </c>
      <c r="P7" s="19">
        <v>3</v>
      </c>
      <c r="Q7" s="104">
        <f t="shared" si="9"/>
        <v>50</v>
      </c>
      <c r="R7" s="19">
        <f t="shared" si="10"/>
        <v>20</v>
      </c>
      <c r="S7" s="19">
        <f t="shared" si="11"/>
        <v>0</v>
      </c>
      <c r="T7" s="19">
        <f t="shared" si="12"/>
        <v>70</v>
      </c>
      <c r="U7" s="103">
        <v>29</v>
      </c>
      <c r="V7" s="19">
        <v>3.5</v>
      </c>
      <c r="W7" s="104">
        <f t="shared" si="13"/>
        <v>44</v>
      </c>
      <c r="X7" s="104">
        <f t="shared" si="14"/>
        <v>20</v>
      </c>
      <c r="Y7" s="19">
        <f t="shared" si="15"/>
        <v>0</v>
      </c>
      <c r="Z7" s="19">
        <f t="shared" si="16"/>
        <v>64</v>
      </c>
      <c r="AA7" s="103"/>
      <c r="AB7" s="19"/>
      <c r="AC7" s="19">
        <f t="shared" si="17"/>
        <v>0</v>
      </c>
      <c r="AD7" s="19">
        <f t="shared" si="18"/>
        <v>0</v>
      </c>
      <c r="AE7" s="19">
        <f t="shared" si="19"/>
        <v>0</v>
      </c>
      <c r="AF7" s="19" t="str">
        <f t="shared" si="20"/>
        <v/>
      </c>
      <c r="AG7" s="103"/>
      <c r="AH7" s="104"/>
      <c r="AI7" s="104">
        <f t="shared" si="21"/>
        <v>0</v>
      </c>
      <c r="AJ7" s="104">
        <f t="shared" si="22"/>
        <v>0</v>
      </c>
      <c r="AK7" s="104">
        <f t="shared" si="23"/>
        <v>0</v>
      </c>
      <c r="AL7" s="104" t="str">
        <f t="shared" si="24"/>
        <v/>
      </c>
      <c r="AM7" s="103">
        <v>9</v>
      </c>
      <c r="AN7" s="19">
        <v>4</v>
      </c>
      <c r="AO7" s="19">
        <f t="shared" si="25"/>
        <v>58</v>
      </c>
      <c r="AP7" s="19">
        <f t="shared" si="26"/>
        <v>20</v>
      </c>
      <c r="AQ7" s="19">
        <f t="shared" si="27"/>
        <v>0</v>
      </c>
      <c r="AR7" s="19">
        <f t="shared" si="28"/>
        <v>78</v>
      </c>
      <c r="AS7" s="106"/>
      <c r="AT7" s="19"/>
      <c r="AU7" s="19">
        <f t="shared" si="29"/>
        <v>0</v>
      </c>
      <c r="AV7" s="19">
        <f t="shared" si="30"/>
        <v>0</v>
      </c>
      <c r="AW7" s="104">
        <f t="shared" si="31"/>
        <v>0</v>
      </c>
      <c r="AX7" s="105" t="str">
        <f t="shared" si="32"/>
        <v/>
      </c>
      <c r="AY7" s="106"/>
      <c r="AZ7" s="19"/>
      <c r="BA7" s="19">
        <f t="shared" si="33"/>
        <v>0</v>
      </c>
      <c r="BB7" s="19">
        <f t="shared" si="34"/>
        <v>0</v>
      </c>
      <c r="BC7" s="104">
        <f t="shared" si="35"/>
        <v>0</v>
      </c>
      <c r="BD7" s="105" t="str">
        <f t="shared" si="36"/>
        <v/>
      </c>
      <c r="BE7" s="162">
        <v>23</v>
      </c>
      <c r="BF7" s="162">
        <v>3</v>
      </c>
      <c r="BG7" s="19">
        <f t="shared" si="37"/>
        <v>43</v>
      </c>
      <c r="BH7" s="19">
        <f t="shared" si="38"/>
        <v>20</v>
      </c>
      <c r="BI7" s="104">
        <f t="shared" si="39"/>
        <v>0</v>
      </c>
      <c r="BJ7" s="105">
        <f t="shared" si="40"/>
        <v>63</v>
      </c>
    </row>
    <row r="8" spans="1:62" ht="12.75" customHeight="1" x14ac:dyDescent="0.3">
      <c r="A8" s="13">
        <v>6</v>
      </c>
      <c r="B8" s="5" t="s">
        <v>114</v>
      </c>
      <c r="C8" s="5" t="s">
        <v>47</v>
      </c>
      <c r="D8" s="4">
        <v>2011</v>
      </c>
      <c r="E8" s="10">
        <f t="shared" si="0"/>
        <v>4</v>
      </c>
      <c r="F8" s="151">
        <f t="shared" si="1"/>
        <v>87</v>
      </c>
      <c r="G8" s="91">
        <f t="shared" si="2"/>
        <v>58</v>
      </c>
      <c r="H8" s="91" t="str">
        <f t="shared" si="3"/>
        <v/>
      </c>
      <c r="I8" s="91" t="str">
        <f t="shared" si="4"/>
        <v/>
      </c>
      <c r="J8" s="91">
        <f t="shared" si="5"/>
        <v>63</v>
      </c>
      <c r="K8" s="91">
        <f t="shared" si="6"/>
        <v>56</v>
      </c>
      <c r="L8" s="91" t="str">
        <f t="shared" si="7"/>
        <v/>
      </c>
      <c r="M8" s="116" t="str">
        <f t="shared" si="8"/>
        <v/>
      </c>
      <c r="N8" s="25">
        <f>IF(E8&lt;4,SUM(F8:M8),SUMPRODUCT(LARGE(F8:M8,{1;2;3;4})))</f>
        <v>264</v>
      </c>
      <c r="O8" s="103">
        <v>6</v>
      </c>
      <c r="P8" s="19">
        <v>4</v>
      </c>
      <c r="Q8" s="104">
        <f t="shared" si="9"/>
        <v>67</v>
      </c>
      <c r="R8" s="19">
        <f t="shared" si="10"/>
        <v>20</v>
      </c>
      <c r="S8" s="19">
        <f t="shared" si="11"/>
        <v>0</v>
      </c>
      <c r="T8" s="19">
        <f t="shared" si="12"/>
        <v>87</v>
      </c>
      <c r="U8" s="103">
        <v>32</v>
      </c>
      <c r="V8" s="104">
        <v>3</v>
      </c>
      <c r="W8" s="6">
        <f t="shared" si="13"/>
        <v>38</v>
      </c>
      <c r="X8" s="7">
        <f t="shared" si="14"/>
        <v>20</v>
      </c>
      <c r="Y8" s="6">
        <f t="shared" si="15"/>
        <v>0</v>
      </c>
      <c r="Z8" s="6">
        <f t="shared" si="16"/>
        <v>58</v>
      </c>
      <c r="AA8" s="103"/>
      <c r="AB8" s="19"/>
      <c r="AC8" s="19">
        <f t="shared" si="17"/>
        <v>0</v>
      </c>
      <c r="AD8" s="19">
        <f t="shared" si="18"/>
        <v>0</v>
      </c>
      <c r="AE8" s="19">
        <f t="shared" si="19"/>
        <v>0</v>
      </c>
      <c r="AF8" s="19" t="str">
        <f t="shared" si="20"/>
        <v/>
      </c>
      <c r="AG8" s="103"/>
      <c r="AH8" s="104"/>
      <c r="AI8" s="7">
        <f t="shared" si="21"/>
        <v>0</v>
      </c>
      <c r="AJ8" s="7">
        <f t="shared" si="22"/>
        <v>0</v>
      </c>
      <c r="AK8" s="7">
        <f t="shared" si="23"/>
        <v>0</v>
      </c>
      <c r="AL8" s="7" t="str">
        <f t="shared" si="24"/>
        <v/>
      </c>
      <c r="AM8" s="103">
        <v>16</v>
      </c>
      <c r="AN8" s="19">
        <v>3</v>
      </c>
      <c r="AO8" s="19">
        <f t="shared" si="25"/>
        <v>43</v>
      </c>
      <c r="AP8" s="19">
        <f t="shared" si="26"/>
        <v>20</v>
      </c>
      <c r="AQ8" s="19">
        <f t="shared" si="27"/>
        <v>0</v>
      </c>
      <c r="AR8" s="19">
        <f t="shared" si="28"/>
        <v>63</v>
      </c>
      <c r="AS8" s="103">
        <v>18</v>
      </c>
      <c r="AT8" s="19">
        <v>2.5</v>
      </c>
      <c r="AU8" s="19">
        <f t="shared" si="29"/>
        <v>36</v>
      </c>
      <c r="AV8" s="19">
        <f t="shared" si="30"/>
        <v>20</v>
      </c>
      <c r="AW8" s="104">
        <f t="shared" si="31"/>
        <v>0</v>
      </c>
      <c r="AX8" s="105">
        <f t="shared" si="32"/>
        <v>56</v>
      </c>
      <c r="AY8" s="103"/>
      <c r="AZ8" s="19"/>
      <c r="BA8" s="19">
        <f t="shared" si="33"/>
        <v>0</v>
      </c>
      <c r="BB8" s="19">
        <f t="shared" si="34"/>
        <v>0</v>
      </c>
      <c r="BC8" s="104">
        <f t="shared" si="35"/>
        <v>0</v>
      </c>
      <c r="BD8" s="105" t="str">
        <f t="shared" si="36"/>
        <v/>
      </c>
      <c r="BG8" s="19">
        <f t="shared" si="37"/>
        <v>0</v>
      </c>
      <c r="BH8" s="19">
        <f t="shared" si="38"/>
        <v>0</v>
      </c>
      <c r="BI8" s="104">
        <f t="shared" si="39"/>
        <v>0</v>
      </c>
      <c r="BJ8" s="105" t="str">
        <f t="shared" si="40"/>
        <v/>
      </c>
    </row>
    <row r="9" spans="1:62" ht="12.75" customHeight="1" x14ac:dyDescent="0.3">
      <c r="A9" s="13">
        <v>7</v>
      </c>
      <c r="B9" s="59" t="s">
        <v>125</v>
      </c>
      <c r="C9" s="58" t="s">
        <v>90</v>
      </c>
      <c r="D9" s="4">
        <v>2010</v>
      </c>
      <c r="E9" s="10">
        <f t="shared" si="0"/>
        <v>4</v>
      </c>
      <c r="F9" s="151">
        <f t="shared" si="1"/>
        <v>54</v>
      </c>
      <c r="G9" s="91">
        <f t="shared" si="2"/>
        <v>52</v>
      </c>
      <c r="H9" s="13" t="str">
        <f t="shared" si="3"/>
        <v/>
      </c>
      <c r="I9" s="13" t="str">
        <f t="shared" si="4"/>
        <v/>
      </c>
      <c r="J9" s="13">
        <f t="shared" si="5"/>
        <v>70</v>
      </c>
      <c r="K9" s="91">
        <f t="shared" si="6"/>
        <v>63</v>
      </c>
      <c r="L9" s="91" t="str">
        <f t="shared" si="7"/>
        <v/>
      </c>
      <c r="M9" s="116" t="str">
        <f t="shared" si="8"/>
        <v/>
      </c>
      <c r="N9" s="25">
        <f>IF(E9&lt;4,SUM(F9:M9),SUMPRODUCT(LARGE(F9:M9,{1;2;3;4})))</f>
        <v>239</v>
      </c>
      <c r="O9" s="103">
        <v>18</v>
      </c>
      <c r="P9" s="19">
        <v>2</v>
      </c>
      <c r="Q9" s="104">
        <f t="shared" si="9"/>
        <v>34</v>
      </c>
      <c r="R9" s="19">
        <f t="shared" si="10"/>
        <v>20</v>
      </c>
      <c r="S9" s="19">
        <f t="shared" si="11"/>
        <v>0</v>
      </c>
      <c r="T9" s="19">
        <f t="shared" si="12"/>
        <v>54</v>
      </c>
      <c r="U9" s="103">
        <v>27</v>
      </c>
      <c r="V9" s="104">
        <v>2.5</v>
      </c>
      <c r="W9" s="7">
        <f t="shared" si="13"/>
        <v>32</v>
      </c>
      <c r="X9" s="7">
        <f t="shared" si="14"/>
        <v>20</v>
      </c>
      <c r="Y9" s="7">
        <f t="shared" si="15"/>
        <v>0</v>
      </c>
      <c r="Z9" s="7">
        <f t="shared" si="16"/>
        <v>52</v>
      </c>
      <c r="AA9" s="103"/>
      <c r="AB9" s="19"/>
      <c r="AC9" s="19">
        <f t="shared" si="17"/>
        <v>0</v>
      </c>
      <c r="AD9" s="19">
        <f t="shared" si="18"/>
        <v>0</v>
      </c>
      <c r="AE9" s="19">
        <f t="shared" si="19"/>
        <v>0</v>
      </c>
      <c r="AF9" s="19" t="str">
        <f t="shared" si="20"/>
        <v/>
      </c>
      <c r="AG9" s="103"/>
      <c r="AH9" s="19"/>
      <c r="AI9" s="6">
        <f t="shared" si="21"/>
        <v>0</v>
      </c>
      <c r="AJ9" s="6">
        <f t="shared" si="22"/>
        <v>0</v>
      </c>
      <c r="AK9" s="7">
        <f t="shared" si="23"/>
        <v>0</v>
      </c>
      <c r="AL9" s="7" t="str">
        <f t="shared" si="24"/>
        <v/>
      </c>
      <c r="AM9" s="106">
        <v>14</v>
      </c>
      <c r="AN9" s="19">
        <v>3.5</v>
      </c>
      <c r="AO9" s="19">
        <f t="shared" si="25"/>
        <v>50</v>
      </c>
      <c r="AP9" s="19">
        <f t="shared" si="26"/>
        <v>20</v>
      </c>
      <c r="AQ9" s="19">
        <f t="shared" si="27"/>
        <v>0</v>
      </c>
      <c r="AR9" s="19">
        <f t="shared" si="28"/>
        <v>70</v>
      </c>
      <c r="AS9" s="103">
        <v>13</v>
      </c>
      <c r="AT9" s="19">
        <v>3</v>
      </c>
      <c r="AU9" s="19">
        <f t="shared" si="29"/>
        <v>43</v>
      </c>
      <c r="AV9" s="19">
        <f t="shared" si="30"/>
        <v>20</v>
      </c>
      <c r="AW9" s="104">
        <f t="shared" si="31"/>
        <v>0</v>
      </c>
      <c r="AX9" s="105">
        <f t="shared" si="32"/>
        <v>63</v>
      </c>
      <c r="AY9" s="103"/>
      <c r="AZ9" s="19"/>
      <c r="BA9" s="19">
        <f t="shared" si="33"/>
        <v>0</v>
      </c>
      <c r="BB9" s="19">
        <f t="shared" si="34"/>
        <v>0</v>
      </c>
      <c r="BC9" s="104">
        <f t="shared" si="35"/>
        <v>0</v>
      </c>
      <c r="BD9" s="105" t="str">
        <f t="shared" si="36"/>
        <v/>
      </c>
      <c r="BE9" s="3"/>
      <c r="BF9" s="3"/>
      <c r="BG9" s="19">
        <f t="shared" si="37"/>
        <v>0</v>
      </c>
      <c r="BH9" s="19">
        <f t="shared" si="38"/>
        <v>0</v>
      </c>
      <c r="BI9" s="104">
        <f t="shared" si="39"/>
        <v>0</v>
      </c>
      <c r="BJ9" s="105" t="str">
        <f t="shared" si="40"/>
        <v/>
      </c>
    </row>
    <row r="10" spans="1:62" ht="12.75" customHeight="1" x14ac:dyDescent="0.3">
      <c r="A10" s="13">
        <v>8</v>
      </c>
      <c r="B10" s="5" t="s">
        <v>105</v>
      </c>
      <c r="C10" s="5" t="s">
        <v>99</v>
      </c>
      <c r="D10" s="4">
        <v>2008</v>
      </c>
      <c r="E10" s="10">
        <f t="shared" si="0"/>
        <v>3</v>
      </c>
      <c r="F10" s="151">
        <f t="shared" si="1"/>
        <v>79</v>
      </c>
      <c r="G10" s="91">
        <f t="shared" si="2"/>
        <v>83</v>
      </c>
      <c r="H10" s="91" t="str">
        <f t="shared" si="3"/>
        <v/>
      </c>
      <c r="I10" s="91">
        <f t="shared" si="4"/>
        <v>64</v>
      </c>
      <c r="J10" s="91" t="str">
        <f t="shared" si="5"/>
        <v/>
      </c>
      <c r="K10" s="91" t="str">
        <f t="shared" si="6"/>
        <v/>
      </c>
      <c r="L10" s="91" t="str">
        <f t="shared" si="7"/>
        <v/>
      </c>
      <c r="M10" s="116" t="str">
        <f t="shared" si="8"/>
        <v/>
      </c>
      <c r="N10" s="25">
        <f>IF(E10&lt;4,SUM(F10:M10),SUMPRODUCT(LARGE(F10:M10,{1;2;3;4})))</f>
        <v>226</v>
      </c>
      <c r="O10" s="106">
        <v>4</v>
      </c>
      <c r="P10" s="104">
        <v>3.5</v>
      </c>
      <c r="Q10" s="104">
        <f t="shared" si="9"/>
        <v>59</v>
      </c>
      <c r="R10" s="19">
        <f t="shared" si="10"/>
        <v>20</v>
      </c>
      <c r="S10" s="19">
        <f t="shared" si="11"/>
        <v>0</v>
      </c>
      <c r="T10" s="19">
        <f t="shared" si="12"/>
        <v>79</v>
      </c>
      <c r="U10" s="103">
        <v>9</v>
      </c>
      <c r="V10" s="104">
        <v>5</v>
      </c>
      <c r="W10" s="7">
        <f t="shared" si="13"/>
        <v>63</v>
      </c>
      <c r="X10" s="7">
        <f t="shared" si="14"/>
        <v>20</v>
      </c>
      <c r="Y10" s="6">
        <f t="shared" si="15"/>
        <v>0</v>
      </c>
      <c r="Z10" s="6">
        <f t="shared" si="16"/>
        <v>83</v>
      </c>
      <c r="AA10" s="103"/>
      <c r="AB10" s="19"/>
      <c r="AC10" s="19">
        <f t="shared" si="17"/>
        <v>0</v>
      </c>
      <c r="AD10" s="19">
        <f t="shared" si="18"/>
        <v>0</v>
      </c>
      <c r="AE10" s="19">
        <f t="shared" si="19"/>
        <v>0</v>
      </c>
      <c r="AF10" s="19" t="str">
        <f t="shared" si="20"/>
        <v/>
      </c>
      <c r="AG10" s="103">
        <v>5</v>
      </c>
      <c r="AH10" s="19">
        <v>3.5</v>
      </c>
      <c r="AI10" s="6">
        <f t="shared" si="21"/>
        <v>44</v>
      </c>
      <c r="AJ10" s="6">
        <f t="shared" si="22"/>
        <v>20</v>
      </c>
      <c r="AK10" s="7">
        <f t="shared" si="23"/>
        <v>0</v>
      </c>
      <c r="AL10" s="7">
        <f t="shared" si="24"/>
        <v>64</v>
      </c>
      <c r="AM10" s="103"/>
      <c r="AN10" s="19"/>
      <c r="AO10" s="19">
        <f t="shared" si="25"/>
        <v>0</v>
      </c>
      <c r="AP10" s="19">
        <f t="shared" si="26"/>
        <v>0</v>
      </c>
      <c r="AQ10" s="19">
        <f t="shared" si="27"/>
        <v>0</v>
      </c>
      <c r="AR10" s="19" t="str">
        <f t="shared" si="28"/>
        <v/>
      </c>
      <c r="AS10" s="103"/>
      <c r="AT10" s="19"/>
      <c r="AU10" s="19">
        <f t="shared" si="29"/>
        <v>0</v>
      </c>
      <c r="AV10" s="19">
        <f t="shared" si="30"/>
        <v>0</v>
      </c>
      <c r="AW10" s="104">
        <f t="shared" si="31"/>
        <v>0</v>
      </c>
      <c r="AX10" s="105" t="str">
        <f t="shared" si="32"/>
        <v/>
      </c>
      <c r="AY10" s="103"/>
      <c r="AZ10" s="19"/>
      <c r="BA10" s="19">
        <f t="shared" si="33"/>
        <v>0</v>
      </c>
      <c r="BB10" s="19">
        <f t="shared" si="34"/>
        <v>0</v>
      </c>
      <c r="BC10" s="104">
        <f t="shared" si="35"/>
        <v>0</v>
      </c>
      <c r="BD10" s="105" t="str">
        <f t="shared" si="36"/>
        <v/>
      </c>
      <c r="BG10" s="19">
        <f t="shared" si="37"/>
        <v>0</v>
      </c>
      <c r="BH10" s="19">
        <f t="shared" si="38"/>
        <v>0</v>
      </c>
      <c r="BI10" s="104">
        <f t="shared" si="39"/>
        <v>0</v>
      </c>
      <c r="BJ10" s="105" t="str">
        <f t="shared" si="40"/>
        <v/>
      </c>
    </row>
    <row r="11" spans="1:62" ht="12.75" customHeight="1" x14ac:dyDescent="0.3">
      <c r="A11" s="13">
        <v>9</v>
      </c>
      <c r="B11" s="8" t="s">
        <v>112</v>
      </c>
      <c r="C11" s="5" t="s">
        <v>89</v>
      </c>
      <c r="D11" s="4">
        <v>2009</v>
      </c>
      <c r="E11" s="10">
        <f t="shared" si="0"/>
        <v>2</v>
      </c>
      <c r="F11" s="91">
        <f t="shared" si="1"/>
        <v>87</v>
      </c>
      <c r="G11" s="91" t="str">
        <f t="shared" si="2"/>
        <v/>
      </c>
      <c r="H11" s="91" t="str">
        <f t="shared" si="3"/>
        <v/>
      </c>
      <c r="I11" s="91" t="str">
        <f t="shared" si="4"/>
        <v/>
      </c>
      <c r="J11" s="91">
        <f t="shared" si="5"/>
        <v>136</v>
      </c>
      <c r="K11" s="91" t="str">
        <f t="shared" si="6"/>
        <v/>
      </c>
      <c r="L11" s="91" t="str">
        <f t="shared" si="7"/>
        <v/>
      </c>
      <c r="M11" s="116" t="str">
        <f t="shared" si="8"/>
        <v/>
      </c>
      <c r="N11" s="25">
        <f>IF(E11&lt;4,SUM(F11:M11),SUMPRODUCT(LARGE(F11:M11,{1;2;3;4})))</f>
        <v>223</v>
      </c>
      <c r="O11" s="103">
        <v>4</v>
      </c>
      <c r="P11" s="19">
        <v>4</v>
      </c>
      <c r="Q11" s="104">
        <f t="shared" si="9"/>
        <v>67</v>
      </c>
      <c r="R11" s="19">
        <f t="shared" si="10"/>
        <v>20</v>
      </c>
      <c r="S11" s="19">
        <f t="shared" si="11"/>
        <v>0</v>
      </c>
      <c r="T11" s="19">
        <f t="shared" si="12"/>
        <v>87</v>
      </c>
      <c r="U11" s="103"/>
      <c r="V11" s="104"/>
      <c r="W11" s="104">
        <f t="shared" si="13"/>
        <v>0</v>
      </c>
      <c r="X11" s="104">
        <f t="shared" si="14"/>
        <v>0</v>
      </c>
      <c r="Y11" s="104">
        <f t="shared" si="15"/>
        <v>0</v>
      </c>
      <c r="Z11" s="104" t="str">
        <f t="shared" si="16"/>
        <v/>
      </c>
      <c r="AA11" s="103"/>
      <c r="AB11" s="19"/>
      <c r="AC11" s="19">
        <f t="shared" si="17"/>
        <v>0</v>
      </c>
      <c r="AD11" s="19">
        <f t="shared" si="18"/>
        <v>0</v>
      </c>
      <c r="AE11" s="19">
        <f t="shared" si="19"/>
        <v>0</v>
      </c>
      <c r="AF11" s="19" t="str">
        <f t="shared" si="20"/>
        <v/>
      </c>
      <c r="AG11" s="103"/>
      <c r="AH11" s="19"/>
      <c r="AI11" s="19">
        <f t="shared" si="21"/>
        <v>0</v>
      </c>
      <c r="AJ11" s="19">
        <f t="shared" si="22"/>
        <v>0</v>
      </c>
      <c r="AK11" s="104">
        <f t="shared" si="23"/>
        <v>0</v>
      </c>
      <c r="AL11" s="104" t="str">
        <f t="shared" si="24"/>
        <v/>
      </c>
      <c r="AM11" s="103">
        <v>1</v>
      </c>
      <c r="AN11" s="19">
        <v>6</v>
      </c>
      <c r="AO11" s="19">
        <f t="shared" si="25"/>
        <v>86</v>
      </c>
      <c r="AP11" s="19">
        <f t="shared" si="26"/>
        <v>20</v>
      </c>
      <c r="AQ11" s="19">
        <f t="shared" si="27"/>
        <v>30</v>
      </c>
      <c r="AR11" s="19">
        <f t="shared" si="28"/>
        <v>136</v>
      </c>
      <c r="AS11" s="103"/>
      <c r="AT11" s="19"/>
      <c r="AU11" s="19">
        <f t="shared" si="29"/>
        <v>0</v>
      </c>
      <c r="AV11" s="19">
        <f t="shared" si="30"/>
        <v>0</v>
      </c>
      <c r="AW11" s="104">
        <f t="shared" si="31"/>
        <v>0</v>
      </c>
      <c r="AX11" s="105" t="str">
        <f t="shared" si="32"/>
        <v/>
      </c>
      <c r="AY11" s="103"/>
      <c r="AZ11" s="19"/>
      <c r="BA11" s="19">
        <f t="shared" si="33"/>
        <v>0</v>
      </c>
      <c r="BB11" s="19">
        <f t="shared" si="34"/>
        <v>0</v>
      </c>
      <c r="BC11" s="104">
        <f t="shared" si="35"/>
        <v>0</v>
      </c>
      <c r="BD11" s="105" t="str">
        <f t="shared" si="36"/>
        <v/>
      </c>
      <c r="BE11" s="164"/>
      <c r="BF11" s="164"/>
      <c r="BG11" s="19">
        <f t="shared" si="37"/>
        <v>0</v>
      </c>
      <c r="BH11" s="19">
        <f t="shared" si="38"/>
        <v>0</v>
      </c>
      <c r="BI11" s="104">
        <f t="shared" si="39"/>
        <v>0</v>
      </c>
      <c r="BJ11" s="105" t="str">
        <f t="shared" si="40"/>
        <v/>
      </c>
    </row>
    <row r="12" spans="1:62" ht="12.75" customHeight="1" x14ac:dyDescent="0.3">
      <c r="A12" s="13">
        <v>10</v>
      </c>
      <c r="B12" s="59" t="s">
        <v>181</v>
      </c>
      <c r="C12" s="159" t="s">
        <v>41</v>
      </c>
      <c r="D12" s="4">
        <v>2008</v>
      </c>
      <c r="E12" s="10">
        <f t="shared" si="0"/>
        <v>3</v>
      </c>
      <c r="F12" s="13" t="str">
        <f t="shared" si="1"/>
        <v/>
      </c>
      <c r="G12" s="91" t="str">
        <f t="shared" si="2"/>
        <v/>
      </c>
      <c r="H12" s="13">
        <f t="shared" si="3"/>
        <v>58</v>
      </c>
      <c r="I12" s="13" t="str">
        <f t="shared" si="4"/>
        <v/>
      </c>
      <c r="J12" s="13">
        <f t="shared" si="5"/>
        <v>78</v>
      </c>
      <c r="K12" s="91">
        <f t="shared" si="6"/>
        <v>85</v>
      </c>
      <c r="L12" s="91" t="str">
        <f t="shared" si="7"/>
        <v/>
      </c>
      <c r="M12" s="116" t="str">
        <f t="shared" si="8"/>
        <v/>
      </c>
      <c r="N12" s="25">
        <f>IF(E12&lt;4,SUM(F12:M12),SUMPRODUCT(LARGE(F12:M12,{1;2;3;4})))</f>
        <v>221</v>
      </c>
      <c r="O12" s="103"/>
      <c r="P12" s="19"/>
      <c r="Q12" s="104">
        <f t="shared" si="9"/>
        <v>0</v>
      </c>
      <c r="R12" s="19">
        <f t="shared" si="10"/>
        <v>0</v>
      </c>
      <c r="S12" s="19">
        <f t="shared" si="11"/>
        <v>0</v>
      </c>
      <c r="T12" s="19" t="str">
        <f t="shared" si="12"/>
        <v/>
      </c>
      <c r="U12" s="103"/>
      <c r="V12" s="104"/>
      <c r="W12" s="7">
        <f t="shared" si="13"/>
        <v>0</v>
      </c>
      <c r="X12" s="7">
        <f t="shared" si="14"/>
        <v>0</v>
      </c>
      <c r="Y12" s="7">
        <f t="shared" si="15"/>
        <v>0</v>
      </c>
      <c r="Z12" s="7" t="str">
        <f t="shared" si="16"/>
        <v/>
      </c>
      <c r="AA12" s="103">
        <v>159</v>
      </c>
      <c r="AB12" s="19">
        <v>3</v>
      </c>
      <c r="AC12" s="19">
        <f t="shared" si="17"/>
        <v>38</v>
      </c>
      <c r="AD12" s="19">
        <f t="shared" si="18"/>
        <v>20</v>
      </c>
      <c r="AE12" s="19">
        <f t="shared" si="19"/>
        <v>0</v>
      </c>
      <c r="AF12" s="19">
        <f t="shared" si="20"/>
        <v>58</v>
      </c>
      <c r="AG12" s="103"/>
      <c r="AH12" s="19"/>
      <c r="AI12" s="6">
        <f t="shared" si="21"/>
        <v>0</v>
      </c>
      <c r="AJ12" s="6">
        <f t="shared" si="22"/>
        <v>0</v>
      </c>
      <c r="AK12" s="7">
        <f t="shared" si="23"/>
        <v>0</v>
      </c>
      <c r="AL12" s="7" t="str">
        <f t="shared" si="24"/>
        <v/>
      </c>
      <c r="AM12" s="106">
        <v>7</v>
      </c>
      <c r="AN12" s="19">
        <v>4</v>
      </c>
      <c r="AO12" s="19">
        <f t="shared" si="25"/>
        <v>58</v>
      </c>
      <c r="AP12" s="19">
        <f t="shared" si="26"/>
        <v>20</v>
      </c>
      <c r="AQ12" s="19">
        <f t="shared" si="27"/>
        <v>0</v>
      </c>
      <c r="AR12" s="19">
        <f t="shared" si="28"/>
        <v>78</v>
      </c>
      <c r="AS12" s="103">
        <v>5</v>
      </c>
      <c r="AT12" s="19">
        <v>4.5</v>
      </c>
      <c r="AU12" s="19">
        <f t="shared" si="29"/>
        <v>65</v>
      </c>
      <c r="AV12" s="19">
        <f t="shared" si="30"/>
        <v>20</v>
      </c>
      <c r="AW12" s="104">
        <f t="shared" si="31"/>
        <v>0</v>
      </c>
      <c r="AX12" s="105">
        <f t="shared" si="32"/>
        <v>85</v>
      </c>
      <c r="AY12" s="103"/>
      <c r="AZ12" s="19"/>
      <c r="BA12" s="19">
        <f t="shared" si="33"/>
        <v>0</v>
      </c>
      <c r="BB12" s="19">
        <f t="shared" si="34"/>
        <v>0</v>
      </c>
      <c r="BC12" s="104">
        <f t="shared" si="35"/>
        <v>0</v>
      </c>
      <c r="BD12" s="105" t="str">
        <f t="shared" si="36"/>
        <v/>
      </c>
      <c r="BG12" s="19">
        <f t="shared" si="37"/>
        <v>0</v>
      </c>
      <c r="BH12" s="19">
        <f t="shared" si="38"/>
        <v>0</v>
      </c>
      <c r="BI12" s="104">
        <f t="shared" si="39"/>
        <v>0</v>
      </c>
      <c r="BJ12" s="105" t="str">
        <f t="shared" si="40"/>
        <v/>
      </c>
    </row>
    <row r="13" spans="1:62" ht="12.75" customHeight="1" x14ac:dyDescent="0.3">
      <c r="A13" s="13">
        <v>11</v>
      </c>
      <c r="B13" s="5" t="s">
        <v>118</v>
      </c>
      <c r="C13" s="64" t="s">
        <v>91</v>
      </c>
      <c r="D13" s="4">
        <v>2008</v>
      </c>
      <c r="E13" s="10">
        <f t="shared" si="0"/>
        <v>3</v>
      </c>
      <c r="F13" s="151">
        <f t="shared" si="1"/>
        <v>70</v>
      </c>
      <c r="G13" s="91" t="str">
        <f t="shared" si="2"/>
        <v/>
      </c>
      <c r="H13" s="91" t="str">
        <f t="shared" si="3"/>
        <v/>
      </c>
      <c r="I13" s="91" t="str">
        <f t="shared" si="4"/>
        <v/>
      </c>
      <c r="J13" s="91">
        <f t="shared" si="5"/>
        <v>78</v>
      </c>
      <c r="K13" s="91">
        <f t="shared" si="6"/>
        <v>63</v>
      </c>
      <c r="L13" s="91" t="str">
        <f t="shared" si="7"/>
        <v/>
      </c>
      <c r="M13" s="116" t="str">
        <f t="shared" si="8"/>
        <v/>
      </c>
      <c r="N13" s="25">
        <f>IF(E13&lt;4,SUM(F13:M13),SUMPRODUCT(LARGE(F13:M13,{1;2;3;4})))</f>
        <v>211</v>
      </c>
      <c r="O13" s="103">
        <v>10</v>
      </c>
      <c r="P13" s="104">
        <v>3</v>
      </c>
      <c r="Q13" s="104">
        <f t="shared" si="9"/>
        <v>50</v>
      </c>
      <c r="R13" s="19">
        <f t="shared" si="10"/>
        <v>20</v>
      </c>
      <c r="S13" s="19">
        <f t="shared" si="11"/>
        <v>0</v>
      </c>
      <c r="T13" s="19">
        <f t="shared" si="12"/>
        <v>70</v>
      </c>
      <c r="U13" s="103"/>
      <c r="V13" s="104"/>
      <c r="W13" s="7">
        <f t="shared" si="13"/>
        <v>0</v>
      </c>
      <c r="X13" s="7">
        <f t="shared" si="14"/>
        <v>0</v>
      </c>
      <c r="Y13" s="6">
        <f t="shared" si="15"/>
        <v>0</v>
      </c>
      <c r="Z13" s="6" t="str">
        <f t="shared" si="16"/>
        <v/>
      </c>
      <c r="AA13" s="103"/>
      <c r="AB13" s="19"/>
      <c r="AC13" s="19">
        <f t="shared" si="17"/>
        <v>0</v>
      </c>
      <c r="AD13" s="19">
        <f t="shared" si="18"/>
        <v>0</v>
      </c>
      <c r="AE13" s="19">
        <f t="shared" si="19"/>
        <v>0</v>
      </c>
      <c r="AF13" s="19" t="str">
        <f t="shared" si="20"/>
        <v/>
      </c>
      <c r="AG13" s="103"/>
      <c r="AH13" s="104"/>
      <c r="AI13" s="7">
        <f t="shared" si="21"/>
        <v>0</v>
      </c>
      <c r="AJ13" s="7">
        <f t="shared" si="22"/>
        <v>0</v>
      </c>
      <c r="AK13" s="7">
        <f t="shared" si="23"/>
        <v>0</v>
      </c>
      <c r="AL13" s="7" t="str">
        <f t="shared" si="24"/>
        <v/>
      </c>
      <c r="AM13" s="103">
        <v>6</v>
      </c>
      <c r="AN13" s="19">
        <v>4</v>
      </c>
      <c r="AO13" s="19">
        <f t="shared" si="25"/>
        <v>58</v>
      </c>
      <c r="AP13" s="19">
        <f t="shared" si="26"/>
        <v>20</v>
      </c>
      <c r="AQ13" s="19">
        <f t="shared" si="27"/>
        <v>0</v>
      </c>
      <c r="AR13" s="19">
        <f t="shared" si="28"/>
        <v>78</v>
      </c>
      <c r="AS13" s="103">
        <v>15</v>
      </c>
      <c r="AT13" s="19">
        <v>3</v>
      </c>
      <c r="AU13" s="19">
        <f t="shared" si="29"/>
        <v>43</v>
      </c>
      <c r="AV13" s="19">
        <f t="shared" si="30"/>
        <v>20</v>
      </c>
      <c r="AW13" s="104">
        <f t="shared" si="31"/>
        <v>0</v>
      </c>
      <c r="AX13" s="105">
        <f t="shared" si="32"/>
        <v>63</v>
      </c>
      <c r="AY13" s="103"/>
      <c r="AZ13" s="19"/>
      <c r="BA13" s="19">
        <f t="shared" si="33"/>
        <v>0</v>
      </c>
      <c r="BB13" s="19">
        <f t="shared" si="34"/>
        <v>0</v>
      </c>
      <c r="BC13" s="104">
        <f t="shared" si="35"/>
        <v>0</v>
      </c>
      <c r="BD13" s="105" t="str">
        <f t="shared" si="36"/>
        <v/>
      </c>
      <c r="BG13" s="19">
        <f t="shared" si="37"/>
        <v>0</v>
      </c>
      <c r="BH13" s="19">
        <f t="shared" si="38"/>
        <v>0</v>
      </c>
      <c r="BI13" s="104">
        <f t="shared" si="39"/>
        <v>0</v>
      </c>
      <c r="BJ13" s="105" t="str">
        <f t="shared" si="40"/>
        <v/>
      </c>
    </row>
    <row r="14" spans="1:62" ht="12.75" customHeight="1" x14ac:dyDescent="0.3">
      <c r="A14" s="13">
        <v>12</v>
      </c>
      <c r="B14" s="5" t="s">
        <v>232</v>
      </c>
      <c r="C14" s="8" t="s">
        <v>47</v>
      </c>
      <c r="D14" s="4">
        <v>2010</v>
      </c>
      <c r="E14" s="10">
        <f t="shared" si="0"/>
        <v>3</v>
      </c>
      <c r="F14" s="91" t="str">
        <f t="shared" si="1"/>
        <v/>
      </c>
      <c r="G14" s="91" t="str">
        <f t="shared" si="2"/>
        <v/>
      </c>
      <c r="H14" s="91" t="str">
        <f t="shared" si="3"/>
        <v/>
      </c>
      <c r="I14" s="91" t="str">
        <f t="shared" si="4"/>
        <v/>
      </c>
      <c r="J14" s="91">
        <f t="shared" si="5"/>
        <v>78</v>
      </c>
      <c r="K14" s="91">
        <f t="shared" si="6"/>
        <v>63</v>
      </c>
      <c r="L14" s="91" t="str">
        <f t="shared" si="7"/>
        <v/>
      </c>
      <c r="M14" s="116">
        <f t="shared" si="8"/>
        <v>56</v>
      </c>
      <c r="N14" s="25">
        <f>IF(E14&lt;4,SUM(F14:M14),SUMPRODUCT(LARGE(F14:M14,{1;2;3;4})))</f>
        <v>197</v>
      </c>
      <c r="O14" s="103"/>
      <c r="P14" s="19"/>
      <c r="Q14" s="19">
        <f t="shared" si="9"/>
        <v>0</v>
      </c>
      <c r="R14" s="19">
        <f t="shared" si="10"/>
        <v>0</v>
      </c>
      <c r="S14" s="19">
        <f t="shared" si="11"/>
        <v>0</v>
      </c>
      <c r="T14" s="19" t="str">
        <f t="shared" si="12"/>
        <v/>
      </c>
      <c r="U14" s="103"/>
      <c r="V14" s="104"/>
      <c r="W14" s="7">
        <f t="shared" si="13"/>
        <v>0</v>
      </c>
      <c r="X14" s="7">
        <f t="shared" si="14"/>
        <v>0</v>
      </c>
      <c r="Y14" s="6">
        <f t="shared" si="15"/>
        <v>0</v>
      </c>
      <c r="Z14" s="6" t="str">
        <f t="shared" si="16"/>
        <v/>
      </c>
      <c r="AA14" s="103"/>
      <c r="AB14" s="19"/>
      <c r="AC14" s="19">
        <f t="shared" si="17"/>
        <v>0</v>
      </c>
      <c r="AD14" s="19">
        <f t="shared" si="18"/>
        <v>0</v>
      </c>
      <c r="AE14" s="19">
        <f t="shared" si="19"/>
        <v>0</v>
      </c>
      <c r="AF14" s="19" t="str">
        <f t="shared" si="20"/>
        <v/>
      </c>
      <c r="AG14" s="103"/>
      <c r="AH14" s="19"/>
      <c r="AI14" s="6">
        <f t="shared" si="21"/>
        <v>0</v>
      </c>
      <c r="AJ14" s="6">
        <f t="shared" si="22"/>
        <v>0</v>
      </c>
      <c r="AK14" s="7">
        <f t="shared" si="23"/>
        <v>0</v>
      </c>
      <c r="AL14" s="7" t="str">
        <f t="shared" si="24"/>
        <v/>
      </c>
      <c r="AM14" s="103">
        <v>12</v>
      </c>
      <c r="AN14" s="19">
        <v>4</v>
      </c>
      <c r="AO14" s="19">
        <f t="shared" si="25"/>
        <v>58</v>
      </c>
      <c r="AP14" s="19">
        <f t="shared" si="26"/>
        <v>20</v>
      </c>
      <c r="AQ14" s="19">
        <f t="shared" si="27"/>
        <v>0</v>
      </c>
      <c r="AR14" s="19">
        <f t="shared" si="28"/>
        <v>78</v>
      </c>
      <c r="AS14" s="103">
        <v>16</v>
      </c>
      <c r="AT14" s="19">
        <v>3</v>
      </c>
      <c r="AU14" s="19">
        <f t="shared" si="29"/>
        <v>43</v>
      </c>
      <c r="AV14" s="19">
        <f t="shared" si="30"/>
        <v>20</v>
      </c>
      <c r="AW14" s="104">
        <f t="shared" si="31"/>
        <v>0</v>
      </c>
      <c r="AX14" s="105">
        <f t="shared" si="32"/>
        <v>63</v>
      </c>
      <c r="AY14" s="103"/>
      <c r="AZ14" s="19"/>
      <c r="BA14" s="19">
        <f t="shared" si="33"/>
        <v>0</v>
      </c>
      <c r="BB14" s="19">
        <f t="shared" si="34"/>
        <v>0</v>
      </c>
      <c r="BC14" s="104">
        <f t="shared" si="35"/>
        <v>0</v>
      </c>
      <c r="BD14" s="105" t="str">
        <f t="shared" si="36"/>
        <v/>
      </c>
      <c r="BE14">
        <v>24</v>
      </c>
      <c r="BF14">
        <v>2.5</v>
      </c>
      <c r="BG14" s="19">
        <f t="shared" si="37"/>
        <v>36</v>
      </c>
      <c r="BH14" s="19">
        <f t="shared" si="38"/>
        <v>20</v>
      </c>
      <c r="BI14" s="104">
        <f t="shared" si="39"/>
        <v>0</v>
      </c>
      <c r="BJ14" s="105">
        <f t="shared" si="40"/>
        <v>56</v>
      </c>
    </row>
    <row r="15" spans="1:62" ht="12.75" customHeight="1" x14ac:dyDescent="0.3">
      <c r="A15" s="13">
        <v>13</v>
      </c>
      <c r="B15" s="59" t="s">
        <v>233</v>
      </c>
      <c r="C15" s="58" t="s">
        <v>47</v>
      </c>
      <c r="D15" s="4">
        <v>2010</v>
      </c>
      <c r="E15" s="10">
        <f t="shared" si="0"/>
        <v>4</v>
      </c>
      <c r="F15" s="91" t="str">
        <f t="shared" si="1"/>
        <v/>
      </c>
      <c r="G15" s="91" t="str">
        <f t="shared" si="2"/>
        <v/>
      </c>
      <c r="H15" s="91" t="str">
        <f t="shared" si="3"/>
        <v/>
      </c>
      <c r="I15" s="91" t="str">
        <f t="shared" si="4"/>
        <v/>
      </c>
      <c r="J15" s="91">
        <f t="shared" si="5"/>
        <v>63</v>
      </c>
      <c r="K15" s="91">
        <f t="shared" si="6"/>
        <v>42</v>
      </c>
      <c r="L15" s="91">
        <f t="shared" si="7"/>
        <v>35</v>
      </c>
      <c r="M15" s="116">
        <f t="shared" si="8"/>
        <v>49</v>
      </c>
      <c r="N15" s="25">
        <f>IF(E15&lt;4,SUM(F15:M15),SUMPRODUCT(LARGE(F15:M15,{1;2;3;4})))</f>
        <v>189</v>
      </c>
      <c r="O15" s="103"/>
      <c r="P15" s="19"/>
      <c r="Q15" s="104">
        <f t="shared" si="9"/>
        <v>0</v>
      </c>
      <c r="R15" s="19">
        <f t="shared" si="10"/>
        <v>0</v>
      </c>
      <c r="S15" s="19">
        <f t="shared" si="11"/>
        <v>0</v>
      </c>
      <c r="T15" s="19" t="str">
        <f t="shared" si="12"/>
        <v/>
      </c>
      <c r="U15" s="103"/>
      <c r="V15" s="104"/>
      <c r="W15" s="7">
        <f t="shared" si="13"/>
        <v>0</v>
      </c>
      <c r="X15" s="7">
        <f t="shared" si="14"/>
        <v>0</v>
      </c>
      <c r="Y15" s="7">
        <f t="shared" si="15"/>
        <v>0</v>
      </c>
      <c r="Z15" s="7" t="str">
        <f t="shared" si="16"/>
        <v/>
      </c>
      <c r="AA15" s="103"/>
      <c r="AB15" s="19"/>
      <c r="AC15" s="19">
        <f t="shared" si="17"/>
        <v>0</v>
      </c>
      <c r="AD15" s="19">
        <f t="shared" si="18"/>
        <v>0</v>
      </c>
      <c r="AE15" s="19">
        <f t="shared" si="19"/>
        <v>0</v>
      </c>
      <c r="AF15" s="19" t="str">
        <f t="shared" si="20"/>
        <v/>
      </c>
      <c r="AG15" s="103"/>
      <c r="AH15" s="19"/>
      <c r="AI15" s="6">
        <f t="shared" si="21"/>
        <v>0</v>
      </c>
      <c r="AJ15" s="6">
        <f t="shared" si="22"/>
        <v>0</v>
      </c>
      <c r="AK15" s="7">
        <f t="shared" si="23"/>
        <v>0</v>
      </c>
      <c r="AL15" s="7" t="str">
        <f t="shared" si="24"/>
        <v/>
      </c>
      <c r="AM15" s="106">
        <v>15</v>
      </c>
      <c r="AN15" s="19">
        <v>3</v>
      </c>
      <c r="AO15" s="19">
        <f t="shared" si="25"/>
        <v>43</v>
      </c>
      <c r="AP15" s="19">
        <f t="shared" si="26"/>
        <v>20</v>
      </c>
      <c r="AQ15" s="19">
        <f t="shared" si="27"/>
        <v>0</v>
      </c>
      <c r="AR15" s="19">
        <f t="shared" si="28"/>
        <v>63</v>
      </c>
      <c r="AS15" s="103">
        <v>23</v>
      </c>
      <c r="AT15" s="19">
        <v>1.5</v>
      </c>
      <c r="AU15" s="19">
        <f t="shared" si="29"/>
        <v>22</v>
      </c>
      <c r="AV15" s="19">
        <f t="shared" si="30"/>
        <v>20</v>
      </c>
      <c r="AW15" s="104">
        <f t="shared" si="31"/>
        <v>0</v>
      </c>
      <c r="AX15" s="105">
        <f t="shared" si="32"/>
        <v>42</v>
      </c>
      <c r="AY15" s="103">
        <v>7</v>
      </c>
      <c r="AZ15" s="19">
        <v>1</v>
      </c>
      <c r="BA15" s="19">
        <f t="shared" si="33"/>
        <v>15</v>
      </c>
      <c r="BB15" s="19">
        <f t="shared" si="34"/>
        <v>20</v>
      </c>
      <c r="BC15" s="104">
        <f t="shared" si="35"/>
        <v>0</v>
      </c>
      <c r="BD15" s="105">
        <f t="shared" si="36"/>
        <v>35</v>
      </c>
      <c r="BE15">
        <v>28</v>
      </c>
      <c r="BF15">
        <v>2</v>
      </c>
      <c r="BG15" s="19">
        <f t="shared" si="37"/>
        <v>29</v>
      </c>
      <c r="BH15" s="19">
        <f t="shared" si="38"/>
        <v>20</v>
      </c>
      <c r="BI15" s="104">
        <f t="shared" si="39"/>
        <v>0</v>
      </c>
      <c r="BJ15" s="105">
        <f t="shared" si="40"/>
        <v>49</v>
      </c>
    </row>
    <row r="16" spans="1:62" ht="12.75" customHeight="1" thickBot="1" x14ac:dyDescent="0.35">
      <c r="A16" s="14">
        <v>14</v>
      </c>
      <c r="B16" s="189" t="s">
        <v>123</v>
      </c>
      <c r="C16" s="190" t="s">
        <v>47</v>
      </c>
      <c r="D16" s="9">
        <v>2011</v>
      </c>
      <c r="E16" s="9">
        <f t="shared" si="0"/>
        <v>3</v>
      </c>
      <c r="F16" s="146">
        <f t="shared" si="1"/>
        <v>70</v>
      </c>
      <c r="G16" s="92" t="str">
        <f t="shared" si="2"/>
        <v/>
      </c>
      <c r="H16" s="92" t="str">
        <f t="shared" si="3"/>
        <v/>
      </c>
      <c r="I16" s="92" t="str">
        <f t="shared" si="4"/>
        <v/>
      </c>
      <c r="J16" s="92">
        <f t="shared" si="5"/>
        <v>49</v>
      </c>
      <c r="K16" s="92" t="str">
        <f t="shared" si="6"/>
        <v/>
      </c>
      <c r="L16" s="92" t="str">
        <f t="shared" si="7"/>
        <v/>
      </c>
      <c r="M16" s="92">
        <f t="shared" si="8"/>
        <v>63</v>
      </c>
      <c r="N16" s="26">
        <f>IF(E16&lt;4,SUM(F16:M16),SUMPRODUCT(LARGE(F16:M16,{1;2;3;4})))</f>
        <v>182</v>
      </c>
      <c r="O16" s="107">
        <v>15</v>
      </c>
      <c r="P16" s="108">
        <v>3</v>
      </c>
      <c r="Q16" s="109">
        <f t="shared" si="9"/>
        <v>50</v>
      </c>
      <c r="R16" s="108">
        <f t="shared" si="10"/>
        <v>20</v>
      </c>
      <c r="S16" s="108">
        <f t="shared" si="11"/>
        <v>0</v>
      </c>
      <c r="T16" s="108">
        <f t="shared" si="12"/>
        <v>70</v>
      </c>
      <c r="U16" s="107"/>
      <c r="V16" s="109"/>
      <c r="W16" s="109">
        <f t="shared" si="13"/>
        <v>0</v>
      </c>
      <c r="X16" s="109">
        <f t="shared" si="14"/>
        <v>0</v>
      </c>
      <c r="Y16" s="109">
        <f t="shared" si="15"/>
        <v>0</v>
      </c>
      <c r="Z16" s="109" t="str">
        <f t="shared" si="16"/>
        <v/>
      </c>
      <c r="AA16" s="107"/>
      <c r="AB16" s="108"/>
      <c r="AC16" s="108">
        <f t="shared" si="17"/>
        <v>0</v>
      </c>
      <c r="AD16" s="108">
        <f t="shared" si="18"/>
        <v>0</v>
      </c>
      <c r="AE16" s="108">
        <f t="shared" si="19"/>
        <v>0</v>
      </c>
      <c r="AF16" s="108" t="str">
        <f t="shared" si="20"/>
        <v/>
      </c>
      <c r="AG16" s="107"/>
      <c r="AH16" s="108"/>
      <c r="AI16" s="108">
        <f t="shared" si="21"/>
        <v>0</v>
      </c>
      <c r="AJ16" s="108">
        <f t="shared" si="22"/>
        <v>0</v>
      </c>
      <c r="AK16" s="109">
        <f t="shared" si="23"/>
        <v>0</v>
      </c>
      <c r="AL16" s="109" t="str">
        <f t="shared" si="24"/>
        <v/>
      </c>
      <c r="AM16" s="167">
        <v>21</v>
      </c>
      <c r="AN16" s="108">
        <v>2</v>
      </c>
      <c r="AO16" s="108">
        <f t="shared" si="25"/>
        <v>29</v>
      </c>
      <c r="AP16" s="108">
        <f t="shared" si="26"/>
        <v>20</v>
      </c>
      <c r="AQ16" s="108">
        <f t="shared" si="27"/>
        <v>0</v>
      </c>
      <c r="AR16" s="108">
        <f t="shared" si="28"/>
        <v>49</v>
      </c>
      <c r="AS16" s="107"/>
      <c r="AT16" s="108"/>
      <c r="AU16" s="108">
        <f t="shared" si="29"/>
        <v>0</v>
      </c>
      <c r="AV16" s="108">
        <f t="shared" si="30"/>
        <v>0</v>
      </c>
      <c r="AW16" s="109">
        <f t="shared" si="31"/>
        <v>0</v>
      </c>
      <c r="AX16" s="110" t="str">
        <f t="shared" si="32"/>
        <v/>
      </c>
      <c r="AY16" s="107"/>
      <c r="AZ16" s="108"/>
      <c r="BA16" s="108">
        <f t="shared" si="33"/>
        <v>0</v>
      </c>
      <c r="BB16" s="108">
        <f t="shared" si="34"/>
        <v>0</v>
      </c>
      <c r="BC16" s="109">
        <f t="shared" si="35"/>
        <v>0</v>
      </c>
      <c r="BD16" s="110" t="str">
        <f t="shared" si="36"/>
        <v/>
      </c>
      <c r="BE16" s="191">
        <v>21</v>
      </c>
      <c r="BF16" s="192">
        <v>3</v>
      </c>
      <c r="BG16" s="108">
        <f t="shared" si="37"/>
        <v>43</v>
      </c>
      <c r="BH16" s="108">
        <f t="shared" si="38"/>
        <v>20</v>
      </c>
      <c r="BI16" s="109">
        <f t="shared" si="39"/>
        <v>0</v>
      </c>
      <c r="BJ16" s="110">
        <f t="shared" si="40"/>
        <v>63</v>
      </c>
    </row>
    <row r="17" spans="1:62" ht="12.75" customHeight="1" thickTop="1" x14ac:dyDescent="0.3">
      <c r="A17" s="13">
        <v>15</v>
      </c>
      <c r="B17" s="13" t="s">
        <v>111</v>
      </c>
      <c r="C17" s="13" t="s">
        <v>45</v>
      </c>
      <c r="D17" s="10">
        <v>2008</v>
      </c>
      <c r="E17" s="10">
        <f t="shared" si="0"/>
        <v>2</v>
      </c>
      <c r="F17" s="91">
        <f t="shared" si="1"/>
        <v>114</v>
      </c>
      <c r="G17" s="91">
        <f t="shared" si="2"/>
        <v>64</v>
      </c>
      <c r="H17" s="91" t="str">
        <f t="shared" si="3"/>
        <v/>
      </c>
      <c r="I17" s="91" t="str">
        <f t="shared" si="4"/>
        <v/>
      </c>
      <c r="J17" s="91" t="str">
        <f t="shared" si="5"/>
        <v/>
      </c>
      <c r="K17" s="91" t="str">
        <f t="shared" si="6"/>
        <v/>
      </c>
      <c r="L17" s="91" t="str">
        <f t="shared" si="7"/>
        <v/>
      </c>
      <c r="M17" s="116" t="str">
        <f t="shared" si="8"/>
        <v/>
      </c>
      <c r="N17" s="25">
        <f>IF(E17&lt;4,SUM(F17:M17),SUMPRODUCT(LARGE(F17:M17,{1;2;3;4})))</f>
        <v>178</v>
      </c>
      <c r="O17" s="106">
        <v>3</v>
      </c>
      <c r="P17" s="104">
        <v>5</v>
      </c>
      <c r="Q17" s="104">
        <f t="shared" si="9"/>
        <v>84</v>
      </c>
      <c r="R17" s="19">
        <f t="shared" si="10"/>
        <v>20</v>
      </c>
      <c r="S17" s="19">
        <f t="shared" si="11"/>
        <v>10</v>
      </c>
      <c r="T17" s="19">
        <f t="shared" si="12"/>
        <v>114</v>
      </c>
      <c r="U17" s="103">
        <v>27</v>
      </c>
      <c r="V17" s="104">
        <v>3.5</v>
      </c>
      <c r="W17" s="104">
        <f t="shared" si="13"/>
        <v>44</v>
      </c>
      <c r="X17" s="104">
        <f t="shared" si="14"/>
        <v>20</v>
      </c>
      <c r="Y17" s="104">
        <f t="shared" si="15"/>
        <v>0</v>
      </c>
      <c r="Z17" s="104">
        <f t="shared" si="16"/>
        <v>64</v>
      </c>
      <c r="AA17" s="103"/>
      <c r="AB17" s="19"/>
      <c r="AC17" s="19">
        <f t="shared" si="17"/>
        <v>0</v>
      </c>
      <c r="AD17" s="19">
        <f t="shared" si="18"/>
        <v>0</v>
      </c>
      <c r="AE17" s="19">
        <f t="shared" si="19"/>
        <v>0</v>
      </c>
      <c r="AF17" s="19" t="str">
        <f t="shared" si="20"/>
        <v/>
      </c>
      <c r="AG17" s="103"/>
      <c r="AH17" s="19"/>
      <c r="AI17" s="19">
        <f t="shared" si="21"/>
        <v>0</v>
      </c>
      <c r="AJ17" s="19">
        <f t="shared" si="22"/>
        <v>0</v>
      </c>
      <c r="AK17" s="104">
        <f t="shared" si="23"/>
        <v>0</v>
      </c>
      <c r="AL17" s="104" t="str">
        <f t="shared" si="24"/>
        <v/>
      </c>
      <c r="AM17" s="106"/>
      <c r="AN17" s="19"/>
      <c r="AO17" s="19">
        <f t="shared" si="25"/>
        <v>0</v>
      </c>
      <c r="AP17" s="19">
        <f t="shared" si="26"/>
        <v>0</v>
      </c>
      <c r="AQ17" s="19">
        <f t="shared" si="27"/>
        <v>0</v>
      </c>
      <c r="AR17" s="19" t="str">
        <f t="shared" si="28"/>
        <v/>
      </c>
      <c r="AS17" s="106"/>
      <c r="AT17" s="104"/>
      <c r="AU17" s="104">
        <f t="shared" si="29"/>
        <v>0</v>
      </c>
      <c r="AV17" s="104">
        <f t="shared" si="30"/>
        <v>0</v>
      </c>
      <c r="AW17" s="104">
        <f t="shared" si="31"/>
        <v>0</v>
      </c>
      <c r="AX17" s="105" t="str">
        <f t="shared" si="32"/>
        <v/>
      </c>
      <c r="AY17" s="106"/>
      <c r="AZ17" s="104"/>
      <c r="BA17" s="19">
        <f t="shared" si="33"/>
        <v>0</v>
      </c>
      <c r="BB17" s="104">
        <f t="shared" si="34"/>
        <v>0</v>
      </c>
      <c r="BC17" s="104">
        <f t="shared" si="35"/>
        <v>0</v>
      </c>
      <c r="BD17" s="105" t="str">
        <f t="shared" si="36"/>
        <v/>
      </c>
      <c r="BG17" s="19">
        <f t="shared" si="37"/>
        <v>0</v>
      </c>
      <c r="BH17" s="19">
        <f t="shared" si="38"/>
        <v>0</v>
      </c>
      <c r="BI17" s="104">
        <f t="shared" si="39"/>
        <v>0</v>
      </c>
      <c r="BJ17" s="105" t="str">
        <f t="shared" si="40"/>
        <v/>
      </c>
    </row>
    <row r="18" spans="1:62" s="3" customFormat="1" ht="12.75" customHeight="1" x14ac:dyDescent="0.3">
      <c r="A18" s="13">
        <v>16</v>
      </c>
      <c r="B18" s="8" t="s">
        <v>160</v>
      </c>
      <c r="C18" s="8" t="s">
        <v>41</v>
      </c>
      <c r="D18" s="4">
        <v>2011</v>
      </c>
      <c r="E18" s="10">
        <f t="shared" si="0"/>
        <v>2</v>
      </c>
      <c r="F18" s="91" t="str">
        <f t="shared" si="1"/>
        <v/>
      </c>
      <c r="G18" s="91">
        <f t="shared" si="2"/>
        <v>70</v>
      </c>
      <c r="H18" s="91" t="str">
        <f t="shared" si="3"/>
        <v/>
      </c>
      <c r="I18" s="91" t="str">
        <f t="shared" si="4"/>
        <v/>
      </c>
      <c r="J18" s="91" t="str">
        <f t="shared" si="5"/>
        <v/>
      </c>
      <c r="K18" s="91" t="str">
        <f t="shared" si="6"/>
        <v/>
      </c>
      <c r="L18" s="91">
        <f t="shared" si="7"/>
        <v>102</v>
      </c>
      <c r="M18" s="116" t="str">
        <f t="shared" si="8"/>
        <v/>
      </c>
      <c r="N18" s="25">
        <f>IF(E18&lt;4,SUM(F18:M18),SUMPRODUCT(LARGE(F18:M18,{1;2;3;4})))</f>
        <v>172</v>
      </c>
      <c r="O18" s="103"/>
      <c r="P18" s="19"/>
      <c r="Q18" s="104">
        <f t="shared" si="9"/>
        <v>0</v>
      </c>
      <c r="R18" s="104">
        <f t="shared" si="10"/>
        <v>0</v>
      </c>
      <c r="S18" s="104">
        <f t="shared" si="11"/>
        <v>0</v>
      </c>
      <c r="T18" s="104" t="str">
        <f t="shared" si="12"/>
        <v/>
      </c>
      <c r="U18" s="106">
        <v>21</v>
      </c>
      <c r="V18" s="104">
        <v>4</v>
      </c>
      <c r="W18" s="7">
        <f t="shared" si="13"/>
        <v>50</v>
      </c>
      <c r="X18" s="7">
        <f t="shared" si="14"/>
        <v>20</v>
      </c>
      <c r="Y18" s="7">
        <f t="shared" si="15"/>
        <v>0</v>
      </c>
      <c r="Z18" s="7">
        <f t="shared" si="16"/>
        <v>70</v>
      </c>
      <c r="AA18" s="106"/>
      <c r="AB18" s="104"/>
      <c r="AC18" s="104">
        <f t="shared" si="17"/>
        <v>0</v>
      </c>
      <c r="AD18" s="104">
        <f t="shared" si="18"/>
        <v>0</v>
      </c>
      <c r="AE18" s="104">
        <f t="shared" si="19"/>
        <v>0</v>
      </c>
      <c r="AF18" s="104" t="str">
        <f t="shared" si="20"/>
        <v/>
      </c>
      <c r="AG18" s="106"/>
      <c r="AH18" s="104"/>
      <c r="AI18" s="6">
        <f t="shared" si="21"/>
        <v>0</v>
      </c>
      <c r="AJ18" s="7">
        <f t="shared" si="22"/>
        <v>0</v>
      </c>
      <c r="AK18" s="7">
        <f t="shared" si="23"/>
        <v>0</v>
      </c>
      <c r="AL18" s="7" t="str">
        <f t="shared" si="24"/>
        <v/>
      </c>
      <c r="AM18" s="103"/>
      <c r="AN18" s="104"/>
      <c r="AO18" s="104">
        <f t="shared" si="25"/>
        <v>0</v>
      </c>
      <c r="AP18" s="104">
        <f t="shared" si="26"/>
        <v>0</v>
      </c>
      <c r="AQ18" s="104">
        <f t="shared" si="27"/>
        <v>0</v>
      </c>
      <c r="AR18" s="104" t="str">
        <f t="shared" si="28"/>
        <v/>
      </c>
      <c r="AS18" s="103"/>
      <c r="AT18" s="19"/>
      <c r="AU18" s="19">
        <f t="shared" si="29"/>
        <v>0</v>
      </c>
      <c r="AV18" s="19">
        <f t="shared" si="30"/>
        <v>0</v>
      </c>
      <c r="AW18" s="104">
        <f t="shared" si="31"/>
        <v>0</v>
      </c>
      <c r="AX18" s="105" t="str">
        <f t="shared" si="32"/>
        <v/>
      </c>
      <c r="AY18" s="103">
        <v>3</v>
      </c>
      <c r="AZ18" s="19">
        <v>5</v>
      </c>
      <c r="BA18" s="19">
        <f t="shared" si="33"/>
        <v>72</v>
      </c>
      <c r="BB18" s="19">
        <f t="shared" si="34"/>
        <v>20</v>
      </c>
      <c r="BC18" s="104">
        <f t="shared" si="35"/>
        <v>10</v>
      </c>
      <c r="BD18" s="105">
        <f t="shared" si="36"/>
        <v>102</v>
      </c>
      <c r="BE18"/>
      <c r="BF18"/>
      <c r="BG18" s="19">
        <f t="shared" si="37"/>
        <v>0</v>
      </c>
      <c r="BH18" s="19">
        <f t="shared" si="38"/>
        <v>0</v>
      </c>
      <c r="BI18" s="104">
        <f t="shared" si="39"/>
        <v>0</v>
      </c>
      <c r="BJ18" s="105" t="str">
        <f t="shared" si="40"/>
        <v/>
      </c>
    </row>
    <row r="19" spans="1:62" s="3" customFormat="1" ht="12.75" customHeight="1" x14ac:dyDescent="0.3">
      <c r="A19" s="13">
        <v>17</v>
      </c>
      <c r="B19" s="5" t="s">
        <v>113</v>
      </c>
      <c r="C19" s="8" t="s">
        <v>45</v>
      </c>
      <c r="D19" s="10">
        <v>2011</v>
      </c>
      <c r="E19" s="10">
        <f t="shared" si="0"/>
        <v>2</v>
      </c>
      <c r="F19" s="151">
        <f t="shared" si="1"/>
        <v>87</v>
      </c>
      <c r="G19" s="91">
        <f t="shared" si="2"/>
        <v>77</v>
      </c>
      <c r="H19" s="91" t="str">
        <f t="shared" si="3"/>
        <v/>
      </c>
      <c r="I19" s="91" t="str">
        <f t="shared" si="4"/>
        <v/>
      </c>
      <c r="J19" s="91" t="str">
        <f t="shared" si="5"/>
        <v/>
      </c>
      <c r="K19" s="91" t="str">
        <f t="shared" si="6"/>
        <v/>
      </c>
      <c r="L19" s="91" t="str">
        <f t="shared" si="7"/>
        <v/>
      </c>
      <c r="M19" s="116" t="str">
        <f t="shared" si="8"/>
        <v/>
      </c>
      <c r="N19" s="25">
        <f>IF(E19&lt;4,SUM(F19:M19),SUMPRODUCT(LARGE(F19:M19,{1;2;3;4})))</f>
        <v>164</v>
      </c>
      <c r="O19" s="106">
        <v>5</v>
      </c>
      <c r="P19" s="19">
        <v>4</v>
      </c>
      <c r="Q19" s="104">
        <f t="shared" si="9"/>
        <v>67</v>
      </c>
      <c r="R19" s="19">
        <f t="shared" si="10"/>
        <v>20</v>
      </c>
      <c r="S19" s="19">
        <f t="shared" si="11"/>
        <v>0</v>
      </c>
      <c r="T19" s="19">
        <f t="shared" si="12"/>
        <v>87</v>
      </c>
      <c r="U19" s="103">
        <v>19</v>
      </c>
      <c r="V19" s="104">
        <v>4.5</v>
      </c>
      <c r="W19" s="104">
        <f t="shared" si="13"/>
        <v>57</v>
      </c>
      <c r="X19" s="104">
        <f t="shared" si="14"/>
        <v>20</v>
      </c>
      <c r="Y19" s="19">
        <f t="shared" si="15"/>
        <v>0</v>
      </c>
      <c r="Z19" s="19">
        <f t="shared" si="16"/>
        <v>77</v>
      </c>
      <c r="AA19" s="103"/>
      <c r="AB19" s="19"/>
      <c r="AC19" s="19">
        <f t="shared" si="17"/>
        <v>0</v>
      </c>
      <c r="AD19" s="19">
        <f t="shared" si="18"/>
        <v>0</v>
      </c>
      <c r="AE19" s="19">
        <f t="shared" si="19"/>
        <v>0</v>
      </c>
      <c r="AF19" s="19" t="str">
        <f t="shared" si="20"/>
        <v/>
      </c>
      <c r="AG19" s="103"/>
      <c r="AH19" s="104"/>
      <c r="AI19" s="104">
        <f t="shared" si="21"/>
        <v>0</v>
      </c>
      <c r="AJ19" s="104">
        <f t="shared" si="22"/>
        <v>0</v>
      </c>
      <c r="AK19" s="104">
        <f t="shared" si="23"/>
        <v>0</v>
      </c>
      <c r="AL19" s="104" t="str">
        <f t="shared" si="24"/>
        <v/>
      </c>
      <c r="AM19" s="103"/>
      <c r="AN19" s="19"/>
      <c r="AO19" s="19">
        <f t="shared" si="25"/>
        <v>0</v>
      </c>
      <c r="AP19" s="19">
        <f t="shared" si="26"/>
        <v>0</v>
      </c>
      <c r="AQ19" s="19">
        <f t="shared" si="27"/>
        <v>0</v>
      </c>
      <c r="AR19" s="19" t="str">
        <f t="shared" si="28"/>
        <v/>
      </c>
      <c r="AS19" s="106"/>
      <c r="AT19" s="19"/>
      <c r="AU19" s="19">
        <f t="shared" si="29"/>
        <v>0</v>
      </c>
      <c r="AV19" s="19">
        <f t="shared" si="30"/>
        <v>0</v>
      </c>
      <c r="AW19" s="104">
        <f t="shared" si="31"/>
        <v>0</v>
      </c>
      <c r="AX19" s="105" t="str">
        <f t="shared" si="32"/>
        <v/>
      </c>
      <c r="AY19" s="106"/>
      <c r="AZ19" s="19"/>
      <c r="BA19" s="19">
        <f t="shared" si="33"/>
        <v>0</v>
      </c>
      <c r="BB19" s="19">
        <f t="shared" si="34"/>
        <v>0</v>
      </c>
      <c r="BC19" s="104">
        <f t="shared" si="35"/>
        <v>0</v>
      </c>
      <c r="BD19" s="105" t="str">
        <f t="shared" si="36"/>
        <v/>
      </c>
      <c r="BE19"/>
      <c r="BF19"/>
      <c r="BG19" s="19">
        <f t="shared" si="37"/>
        <v>0</v>
      </c>
      <c r="BH19" s="19">
        <f t="shared" si="38"/>
        <v>0</v>
      </c>
      <c r="BI19" s="104">
        <f t="shared" si="39"/>
        <v>0</v>
      </c>
      <c r="BJ19" s="105" t="str">
        <f t="shared" si="40"/>
        <v/>
      </c>
    </row>
    <row r="20" spans="1:62" ht="12.75" customHeight="1" x14ac:dyDescent="0.3">
      <c r="A20" s="13">
        <v>18</v>
      </c>
      <c r="B20" s="8" t="s">
        <v>151</v>
      </c>
      <c r="C20" s="16" t="s">
        <v>41</v>
      </c>
      <c r="D20" s="4">
        <v>2009</v>
      </c>
      <c r="E20" s="10">
        <f t="shared" si="0"/>
        <v>2</v>
      </c>
      <c r="F20" s="91" t="str">
        <f t="shared" si="1"/>
        <v/>
      </c>
      <c r="G20" s="91">
        <f t="shared" si="2"/>
        <v>89</v>
      </c>
      <c r="H20" s="91">
        <f t="shared" si="3"/>
        <v>64</v>
      </c>
      <c r="I20" s="91" t="str">
        <f t="shared" si="4"/>
        <v/>
      </c>
      <c r="J20" s="91" t="str">
        <f t="shared" si="5"/>
        <v/>
      </c>
      <c r="K20" s="91" t="str">
        <f t="shared" si="6"/>
        <v/>
      </c>
      <c r="L20" s="91" t="str">
        <f t="shared" si="7"/>
        <v/>
      </c>
      <c r="M20" s="116" t="str">
        <f t="shared" si="8"/>
        <v/>
      </c>
      <c r="N20" s="25">
        <f>IF(E20&lt;4,SUM(F20:M20),SUMPRODUCT(LARGE(F20:M20,{1;2;3;4})))</f>
        <v>153</v>
      </c>
      <c r="O20" s="103"/>
      <c r="P20" s="19"/>
      <c r="Q20" s="104">
        <f t="shared" si="9"/>
        <v>0</v>
      </c>
      <c r="R20" s="19">
        <f t="shared" si="10"/>
        <v>0</v>
      </c>
      <c r="S20" s="19">
        <f t="shared" si="11"/>
        <v>0</v>
      </c>
      <c r="T20" s="19" t="str">
        <f t="shared" si="12"/>
        <v/>
      </c>
      <c r="U20" s="103">
        <v>5</v>
      </c>
      <c r="V20" s="104">
        <v>5.5</v>
      </c>
      <c r="W20" s="104">
        <f t="shared" si="13"/>
        <v>69</v>
      </c>
      <c r="X20" s="104">
        <f t="shared" si="14"/>
        <v>20</v>
      </c>
      <c r="Y20" s="104">
        <f t="shared" si="15"/>
        <v>0</v>
      </c>
      <c r="Z20" s="104">
        <f t="shared" si="16"/>
        <v>89</v>
      </c>
      <c r="AA20" s="103">
        <v>117</v>
      </c>
      <c r="AB20" s="19">
        <v>3.5</v>
      </c>
      <c r="AC20" s="19">
        <f t="shared" si="17"/>
        <v>44</v>
      </c>
      <c r="AD20" s="19">
        <f t="shared" si="18"/>
        <v>20</v>
      </c>
      <c r="AE20" s="19">
        <f t="shared" si="19"/>
        <v>0</v>
      </c>
      <c r="AF20" s="19">
        <f t="shared" si="20"/>
        <v>64</v>
      </c>
      <c r="AG20" s="103"/>
      <c r="AH20" s="19"/>
      <c r="AI20" s="19">
        <f t="shared" si="21"/>
        <v>0</v>
      </c>
      <c r="AJ20" s="19">
        <f t="shared" si="22"/>
        <v>0</v>
      </c>
      <c r="AK20" s="104">
        <f t="shared" si="23"/>
        <v>0</v>
      </c>
      <c r="AL20" s="104" t="str">
        <f t="shared" si="24"/>
        <v/>
      </c>
      <c r="AM20" s="106"/>
      <c r="AN20" s="19"/>
      <c r="AO20" s="19">
        <f t="shared" si="25"/>
        <v>0</v>
      </c>
      <c r="AP20" s="19">
        <f t="shared" si="26"/>
        <v>0</v>
      </c>
      <c r="AQ20" s="19">
        <f t="shared" si="27"/>
        <v>0</v>
      </c>
      <c r="AR20" s="19" t="str">
        <f t="shared" si="28"/>
        <v/>
      </c>
      <c r="AS20" s="103"/>
      <c r="AT20" s="19"/>
      <c r="AU20" s="19">
        <f t="shared" si="29"/>
        <v>0</v>
      </c>
      <c r="AV20" s="19">
        <f t="shared" si="30"/>
        <v>0</v>
      </c>
      <c r="AW20" s="104">
        <f t="shared" si="31"/>
        <v>0</v>
      </c>
      <c r="AX20" s="105" t="str">
        <f t="shared" si="32"/>
        <v/>
      </c>
      <c r="AY20" s="103"/>
      <c r="AZ20" s="19"/>
      <c r="BA20" s="19">
        <f t="shared" si="33"/>
        <v>0</v>
      </c>
      <c r="BB20" s="19">
        <f t="shared" si="34"/>
        <v>0</v>
      </c>
      <c r="BC20" s="104">
        <f t="shared" si="35"/>
        <v>0</v>
      </c>
      <c r="BD20" s="105" t="str">
        <f t="shared" si="36"/>
        <v/>
      </c>
      <c r="BE20" s="19"/>
      <c r="BF20" s="19"/>
      <c r="BG20" s="19">
        <f t="shared" si="37"/>
        <v>0</v>
      </c>
      <c r="BH20" s="19">
        <f t="shared" si="38"/>
        <v>0</v>
      </c>
      <c r="BI20" s="104">
        <f t="shared" si="39"/>
        <v>0</v>
      </c>
      <c r="BJ20" s="105" t="str">
        <f t="shared" si="40"/>
        <v/>
      </c>
    </row>
    <row r="21" spans="1:62" ht="12.75" customHeight="1" x14ac:dyDescent="0.3">
      <c r="A21" s="13">
        <v>19</v>
      </c>
      <c r="B21" s="59" t="s">
        <v>152</v>
      </c>
      <c r="C21" s="58" t="s">
        <v>41</v>
      </c>
      <c r="D21" s="4">
        <v>2008</v>
      </c>
      <c r="E21" s="10">
        <f t="shared" si="0"/>
        <v>2</v>
      </c>
      <c r="F21" s="13" t="str">
        <f t="shared" si="1"/>
        <v/>
      </c>
      <c r="G21" s="91">
        <f t="shared" si="2"/>
        <v>70</v>
      </c>
      <c r="H21" s="13">
        <f t="shared" si="3"/>
        <v>83</v>
      </c>
      <c r="I21" s="13" t="str">
        <f t="shared" si="4"/>
        <v/>
      </c>
      <c r="J21" s="13" t="str">
        <f t="shared" si="5"/>
        <v/>
      </c>
      <c r="K21" s="91" t="str">
        <f t="shared" si="6"/>
        <v/>
      </c>
      <c r="L21" s="91" t="str">
        <f t="shared" si="7"/>
        <v/>
      </c>
      <c r="M21" s="116" t="str">
        <f t="shared" si="8"/>
        <v/>
      </c>
      <c r="N21" s="25">
        <f>IF(E21&lt;4,SUM(F21:M21),SUMPRODUCT(LARGE(F21:M21,{1;2;3;4})))</f>
        <v>153</v>
      </c>
      <c r="O21" s="103"/>
      <c r="P21" s="19"/>
      <c r="Q21" s="104">
        <f t="shared" si="9"/>
        <v>0</v>
      </c>
      <c r="R21" s="19">
        <f t="shared" si="10"/>
        <v>0</v>
      </c>
      <c r="S21" s="19">
        <f t="shared" si="11"/>
        <v>0</v>
      </c>
      <c r="T21" s="19" t="str">
        <f t="shared" si="12"/>
        <v/>
      </c>
      <c r="U21" s="103">
        <v>20</v>
      </c>
      <c r="V21" s="104">
        <v>4</v>
      </c>
      <c r="W21" s="104">
        <f t="shared" si="13"/>
        <v>50</v>
      </c>
      <c r="X21" s="104">
        <f t="shared" si="14"/>
        <v>20</v>
      </c>
      <c r="Y21" s="104">
        <f t="shared" si="15"/>
        <v>0</v>
      </c>
      <c r="Z21" s="104">
        <f t="shared" si="16"/>
        <v>70</v>
      </c>
      <c r="AA21" s="103">
        <v>50</v>
      </c>
      <c r="AB21" s="19">
        <v>5</v>
      </c>
      <c r="AC21" s="19">
        <f t="shared" si="17"/>
        <v>63</v>
      </c>
      <c r="AD21" s="19">
        <f t="shared" si="18"/>
        <v>20</v>
      </c>
      <c r="AE21" s="19">
        <f t="shared" si="19"/>
        <v>0</v>
      </c>
      <c r="AF21" s="19">
        <f t="shared" si="20"/>
        <v>83</v>
      </c>
      <c r="AG21" s="103"/>
      <c r="AH21" s="19"/>
      <c r="AI21" s="19">
        <f t="shared" si="21"/>
        <v>0</v>
      </c>
      <c r="AJ21" s="19">
        <f t="shared" si="22"/>
        <v>0</v>
      </c>
      <c r="AK21" s="104">
        <f t="shared" si="23"/>
        <v>0</v>
      </c>
      <c r="AL21" s="104" t="str">
        <f t="shared" si="24"/>
        <v/>
      </c>
      <c r="AM21" s="106"/>
      <c r="AN21" s="19"/>
      <c r="AO21" s="19">
        <f t="shared" si="25"/>
        <v>0</v>
      </c>
      <c r="AP21" s="19">
        <f t="shared" si="26"/>
        <v>0</v>
      </c>
      <c r="AQ21" s="19">
        <f t="shared" si="27"/>
        <v>0</v>
      </c>
      <c r="AR21" s="19" t="str">
        <f t="shared" si="28"/>
        <v/>
      </c>
      <c r="AS21" s="103"/>
      <c r="AT21" s="19"/>
      <c r="AU21" s="19">
        <f t="shared" si="29"/>
        <v>0</v>
      </c>
      <c r="AV21" s="19">
        <f t="shared" si="30"/>
        <v>0</v>
      </c>
      <c r="AW21" s="104">
        <f t="shared" si="31"/>
        <v>0</v>
      </c>
      <c r="AX21" s="105" t="str">
        <f t="shared" si="32"/>
        <v/>
      </c>
      <c r="AY21" s="103"/>
      <c r="AZ21" s="19"/>
      <c r="BA21" s="19">
        <f t="shared" si="33"/>
        <v>0</v>
      </c>
      <c r="BB21" s="19">
        <f t="shared" si="34"/>
        <v>0</v>
      </c>
      <c r="BC21" s="104">
        <f t="shared" si="35"/>
        <v>0</v>
      </c>
      <c r="BD21" s="105" t="str">
        <f t="shared" si="36"/>
        <v/>
      </c>
      <c r="BE21" s="164"/>
      <c r="BF21" s="164"/>
      <c r="BG21" s="19">
        <f t="shared" si="37"/>
        <v>0</v>
      </c>
      <c r="BH21" s="19">
        <f t="shared" si="38"/>
        <v>0</v>
      </c>
      <c r="BI21" s="104">
        <f t="shared" si="39"/>
        <v>0</v>
      </c>
      <c r="BJ21" s="105" t="str">
        <f t="shared" si="40"/>
        <v/>
      </c>
    </row>
    <row r="22" spans="1:62" ht="12.75" customHeight="1" x14ac:dyDescent="0.3">
      <c r="A22" s="13">
        <v>20</v>
      </c>
      <c r="B22" s="58" t="s">
        <v>115</v>
      </c>
      <c r="C22" s="64" t="s">
        <v>90</v>
      </c>
      <c r="D22" s="4">
        <v>2008</v>
      </c>
      <c r="E22" s="10">
        <f t="shared" si="0"/>
        <v>2</v>
      </c>
      <c r="F22" s="151">
        <f t="shared" si="1"/>
        <v>79</v>
      </c>
      <c r="G22" s="91" t="str">
        <f t="shared" si="2"/>
        <v/>
      </c>
      <c r="H22" s="91" t="str">
        <f t="shared" si="3"/>
        <v/>
      </c>
      <c r="I22" s="91" t="str">
        <f t="shared" si="4"/>
        <v/>
      </c>
      <c r="J22" s="91" t="str">
        <f t="shared" si="5"/>
        <v/>
      </c>
      <c r="K22" s="91">
        <f t="shared" si="6"/>
        <v>70</v>
      </c>
      <c r="L22" s="91" t="str">
        <f t="shared" si="7"/>
        <v/>
      </c>
      <c r="M22" s="116" t="str">
        <f t="shared" si="8"/>
        <v/>
      </c>
      <c r="N22" s="25">
        <f>IF(E22&lt;4,SUM(F22:M22),SUMPRODUCT(LARGE(F22:M22,{1;2;3;4})))</f>
        <v>149</v>
      </c>
      <c r="O22" s="106">
        <v>7</v>
      </c>
      <c r="P22" s="19">
        <v>3.5</v>
      </c>
      <c r="Q22" s="104">
        <f t="shared" si="9"/>
        <v>59</v>
      </c>
      <c r="R22" s="19">
        <f t="shared" si="10"/>
        <v>20</v>
      </c>
      <c r="S22" s="19">
        <f t="shared" si="11"/>
        <v>0</v>
      </c>
      <c r="T22" s="19">
        <f t="shared" si="12"/>
        <v>79</v>
      </c>
      <c r="U22" s="103"/>
      <c r="V22" s="104"/>
      <c r="W22" s="7">
        <f t="shared" si="13"/>
        <v>0</v>
      </c>
      <c r="X22" s="7">
        <f t="shared" si="14"/>
        <v>0</v>
      </c>
      <c r="Y22" s="7">
        <f t="shared" si="15"/>
        <v>0</v>
      </c>
      <c r="Z22" s="7" t="str">
        <f t="shared" si="16"/>
        <v/>
      </c>
      <c r="AA22" s="103"/>
      <c r="AB22" s="19"/>
      <c r="AC22" s="19">
        <f t="shared" si="17"/>
        <v>0</v>
      </c>
      <c r="AD22" s="19">
        <f t="shared" si="18"/>
        <v>0</v>
      </c>
      <c r="AE22" s="19">
        <f t="shared" si="19"/>
        <v>0</v>
      </c>
      <c r="AF22" s="19" t="str">
        <f t="shared" si="20"/>
        <v/>
      </c>
      <c r="AG22" s="103"/>
      <c r="AH22" s="19"/>
      <c r="AI22" s="6">
        <f t="shared" si="21"/>
        <v>0</v>
      </c>
      <c r="AJ22" s="6">
        <f t="shared" si="22"/>
        <v>0</v>
      </c>
      <c r="AK22" s="7">
        <f t="shared" si="23"/>
        <v>0</v>
      </c>
      <c r="AL22" s="7" t="str">
        <f t="shared" si="24"/>
        <v/>
      </c>
      <c r="AM22" s="106"/>
      <c r="AN22" s="19"/>
      <c r="AO22" s="19">
        <f t="shared" si="25"/>
        <v>0</v>
      </c>
      <c r="AP22" s="19">
        <f t="shared" si="26"/>
        <v>0</v>
      </c>
      <c r="AQ22" s="19">
        <f t="shared" si="27"/>
        <v>0</v>
      </c>
      <c r="AR22" s="19" t="str">
        <f t="shared" si="28"/>
        <v/>
      </c>
      <c r="AS22" s="103">
        <v>11</v>
      </c>
      <c r="AT22" s="104">
        <v>3.5</v>
      </c>
      <c r="AU22" s="104">
        <f t="shared" si="29"/>
        <v>50</v>
      </c>
      <c r="AV22" s="104">
        <f t="shared" si="30"/>
        <v>20</v>
      </c>
      <c r="AW22" s="104">
        <f t="shared" si="31"/>
        <v>0</v>
      </c>
      <c r="AX22" s="105">
        <f t="shared" si="32"/>
        <v>70</v>
      </c>
      <c r="AY22" s="103"/>
      <c r="AZ22" s="104"/>
      <c r="BA22" s="19">
        <f t="shared" si="33"/>
        <v>0</v>
      </c>
      <c r="BB22" s="104">
        <f t="shared" si="34"/>
        <v>0</v>
      </c>
      <c r="BC22" s="104">
        <f t="shared" si="35"/>
        <v>0</v>
      </c>
      <c r="BD22" s="105" t="str">
        <f t="shared" si="36"/>
        <v/>
      </c>
      <c r="BG22" s="19">
        <f t="shared" si="37"/>
        <v>0</v>
      </c>
      <c r="BH22" s="19">
        <f t="shared" si="38"/>
        <v>0</v>
      </c>
      <c r="BI22" s="104">
        <f t="shared" si="39"/>
        <v>0</v>
      </c>
      <c r="BJ22" s="105" t="str">
        <f t="shared" si="40"/>
        <v/>
      </c>
    </row>
    <row r="23" spans="1:62" ht="12.75" customHeight="1" x14ac:dyDescent="0.3">
      <c r="A23" s="13">
        <v>21</v>
      </c>
      <c r="B23" s="65" t="s">
        <v>126</v>
      </c>
      <c r="C23" s="64" t="s">
        <v>99</v>
      </c>
      <c r="D23" s="70">
        <v>2010</v>
      </c>
      <c r="E23" s="10">
        <f t="shared" si="0"/>
        <v>3</v>
      </c>
      <c r="F23" s="151">
        <f t="shared" si="1"/>
        <v>54</v>
      </c>
      <c r="G23" s="91">
        <f t="shared" si="2"/>
        <v>52</v>
      </c>
      <c r="H23" s="91" t="str">
        <f t="shared" si="3"/>
        <v/>
      </c>
      <c r="I23" s="91" t="str">
        <f t="shared" si="4"/>
        <v/>
      </c>
      <c r="J23" s="91">
        <f t="shared" si="5"/>
        <v>35</v>
      </c>
      <c r="K23" s="91" t="str">
        <f t="shared" si="6"/>
        <v/>
      </c>
      <c r="L23" s="91" t="str">
        <f t="shared" si="7"/>
        <v/>
      </c>
      <c r="M23" s="116" t="str">
        <f t="shared" si="8"/>
        <v/>
      </c>
      <c r="N23" s="25">
        <f>IF(E23&lt;4,SUM(F23:M23),SUMPRODUCT(LARGE(F23:M23,{1;2;3;4})))</f>
        <v>141</v>
      </c>
      <c r="O23" s="106">
        <v>19</v>
      </c>
      <c r="P23" s="104">
        <v>2</v>
      </c>
      <c r="Q23" s="104">
        <f t="shared" si="9"/>
        <v>34</v>
      </c>
      <c r="R23" s="104">
        <f t="shared" si="10"/>
        <v>20</v>
      </c>
      <c r="S23" s="104">
        <f t="shared" si="11"/>
        <v>0</v>
      </c>
      <c r="T23" s="104">
        <f t="shared" si="12"/>
        <v>54</v>
      </c>
      <c r="U23" s="106">
        <v>28</v>
      </c>
      <c r="V23" s="104">
        <v>2.5</v>
      </c>
      <c r="W23" s="7">
        <f t="shared" si="13"/>
        <v>32</v>
      </c>
      <c r="X23" s="7">
        <f t="shared" si="14"/>
        <v>20</v>
      </c>
      <c r="Y23" s="6">
        <f t="shared" si="15"/>
        <v>0</v>
      </c>
      <c r="Z23" s="6">
        <f t="shared" si="16"/>
        <v>52</v>
      </c>
      <c r="AA23" s="106"/>
      <c r="AB23" s="104"/>
      <c r="AC23" s="104">
        <f t="shared" si="17"/>
        <v>0</v>
      </c>
      <c r="AD23" s="104">
        <f t="shared" si="18"/>
        <v>0</v>
      </c>
      <c r="AE23" s="104">
        <f t="shared" si="19"/>
        <v>0</v>
      </c>
      <c r="AF23" s="104" t="str">
        <f t="shared" si="20"/>
        <v/>
      </c>
      <c r="AG23" s="106"/>
      <c r="AH23" s="19"/>
      <c r="AI23" s="6">
        <f t="shared" si="21"/>
        <v>0</v>
      </c>
      <c r="AJ23" s="6">
        <f t="shared" si="22"/>
        <v>0</v>
      </c>
      <c r="AK23" s="7">
        <f t="shared" si="23"/>
        <v>0</v>
      </c>
      <c r="AL23" s="7" t="str">
        <f t="shared" si="24"/>
        <v/>
      </c>
      <c r="AM23" s="106">
        <v>23</v>
      </c>
      <c r="AN23" s="104">
        <v>1</v>
      </c>
      <c r="AO23" s="104">
        <f t="shared" si="25"/>
        <v>15</v>
      </c>
      <c r="AP23" s="104">
        <f t="shared" si="26"/>
        <v>20</v>
      </c>
      <c r="AQ23" s="104">
        <f t="shared" si="27"/>
        <v>0</v>
      </c>
      <c r="AR23" s="104">
        <f t="shared" si="28"/>
        <v>35</v>
      </c>
      <c r="AS23" s="103"/>
      <c r="AT23" s="104"/>
      <c r="AU23" s="104">
        <f t="shared" si="29"/>
        <v>0</v>
      </c>
      <c r="AV23" s="104">
        <f t="shared" si="30"/>
        <v>0</v>
      </c>
      <c r="AW23" s="104">
        <f t="shared" si="31"/>
        <v>0</v>
      </c>
      <c r="AX23" s="105" t="str">
        <f t="shared" si="32"/>
        <v/>
      </c>
      <c r="AY23" s="103"/>
      <c r="AZ23" s="104"/>
      <c r="BA23" s="19">
        <f t="shared" si="33"/>
        <v>0</v>
      </c>
      <c r="BB23" s="104">
        <f t="shared" si="34"/>
        <v>0</v>
      </c>
      <c r="BC23" s="104">
        <f t="shared" si="35"/>
        <v>0</v>
      </c>
      <c r="BD23" s="105" t="str">
        <f t="shared" si="36"/>
        <v/>
      </c>
      <c r="BE23" s="3"/>
      <c r="BF23" s="3"/>
      <c r="BG23" s="19">
        <f t="shared" si="37"/>
        <v>0</v>
      </c>
      <c r="BH23" s="19">
        <f t="shared" si="38"/>
        <v>0</v>
      </c>
      <c r="BI23" s="104">
        <f t="shared" si="39"/>
        <v>0</v>
      </c>
      <c r="BJ23" s="105" t="str">
        <f t="shared" si="40"/>
        <v/>
      </c>
    </row>
    <row r="24" spans="1:62" s="3" customFormat="1" ht="12.75" customHeight="1" x14ac:dyDescent="0.3">
      <c r="A24" s="13">
        <v>22</v>
      </c>
      <c r="B24" s="58" t="s">
        <v>120</v>
      </c>
      <c r="C24" s="5" t="s">
        <v>89</v>
      </c>
      <c r="D24" s="4">
        <v>2009</v>
      </c>
      <c r="E24" s="10">
        <f t="shared" si="0"/>
        <v>2</v>
      </c>
      <c r="F24" s="151">
        <f t="shared" si="1"/>
        <v>70</v>
      </c>
      <c r="G24" s="91" t="str">
        <f t="shared" si="2"/>
        <v/>
      </c>
      <c r="H24" s="91" t="str">
        <f t="shared" si="3"/>
        <v/>
      </c>
      <c r="I24" s="91" t="str">
        <f t="shared" si="4"/>
        <v/>
      </c>
      <c r="J24" s="91">
        <f t="shared" si="5"/>
        <v>70</v>
      </c>
      <c r="K24" s="91" t="str">
        <f t="shared" si="6"/>
        <v/>
      </c>
      <c r="L24" s="91" t="str">
        <f t="shared" si="7"/>
        <v/>
      </c>
      <c r="M24" s="116" t="str">
        <f t="shared" si="8"/>
        <v/>
      </c>
      <c r="N24" s="25">
        <f>IF(E24&lt;4,SUM(F24:M24),SUMPRODUCT(LARGE(F24:M24,{1;2;3;4})))</f>
        <v>140</v>
      </c>
      <c r="O24" s="103">
        <v>12</v>
      </c>
      <c r="P24" s="19">
        <v>3</v>
      </c>
      <c r="Q24" s="104">
        <f t="shared" si="9"/>
        <v>50</v>
      </c>
      <c r="R24" s="19">
        <f t="shared" si="10"/>
        <v>20</v>
      </c>
      <c r="S24" s="19">
        <f t="shared" si="11"/>
        <v>0</v>
      </c>
      <c r="T24" s="19">
        <f t="shared" si="12"/>
        <v>70</v>
      </c>
      <c r="U24" s="103"/>
      <c r="V24" s="104"/>
      <c r="W24" s="104">
        <f t="shared" si="13"/>
        <v>0</v>
      </c>
      <c r="X24" s="104">
        <f t="shared" si="14"/>
        <v>0</v>
      </c>
      <c r="Y24" s="104">
        <f t="shared" si="15"/>
        <v>0</v>
      </c>
      <c r="Z24" s="104" t="str">
        <f t="shared" si="16"/>
        <v/>
      </c>
      <c r="AA24" s="103"/>
      <c r="AB24" s="19"/>
      <c r="AC24" s="19">
        <f t="shared" si="17"/>
        <v>0</v>
      </c>
      <c r="AD24" s="19">
        <f t="shared" si="18"/>
        <v>0</v>
      </c>
      <c r="AE24" s="19">
        <f t="shared" si="19"/>
        <v>0</v>
      </c>
      <c r="AF24" s="19" t="str">
        <f t="shared" si="20"/>
        <v/>
      </c>
      <c r="AG24" s="103"/>
      <c r="AH24" s="19"/>
      <c r="AI24" s="19">
        <f t="shared" si="21"/>
        <v>0</v>
      </c>
      <c r="AJ24" s="19">
        <f t="shared" si="22"/>
        <v>0</v>
      </c>
      <c r="AK24" s="104">
        <f t="shared" si="23"/>
        <v>0</v>
      </c>
      <c r="AL24" s="104" t="str">
        <f t="shared" si="24"/>
        <v/>
      </c>
      <c r="AM24" s="106">
        <v>13</v>
      </c>
      <c r="AN24" s="19">
        <v>3.5</v>
      </c>
      <c r="AO24" s="19">
        <f t="shared" si="25"/>
        <v>50</v>
      </c>
      <c r="AP24" s="19">
        <f t="shared" si="26"/>
        <v>20</v>
      </c>
      <c r="AQ24" s="19">
        <f t="shared" si="27"/>
        <v>0</v>
      </c>
      <c r="AR24" s="19">
        <f t="shared" si="28"/>
        <v>70</v>
      </c>
      <c r="AS24" s="103"/>
      <c r="AT24" s="19"/>
      <c r="AU24" s="19">
        <f t="shared" si="29"/>
        <v>0</v>
      </c>
      <c r="AV24" s="19">
        <f t="shared" si="30"/>
        <v>0</v>
      </c>
      <c r="AW24" s="104">
        <f t="shared" si="31"/>
        <v>0</v>
      </c>
      <c r="AX24" s="105" t="str">
        <f t="shared" si="32"/>
        <v/>
      </c>
      <c r="AY24" s="103"/>
      <c r="AZ24" s="19"/>
      <c r="BA24" s="19">
        <f t="shared" si="33"/>
        <v>0</v>
      </c>
      <c r="BB24" s="19">
        <f t="shared" si="34"/>
        <v>0</v>
      </c>
      <c r="BC24" s="104">
        <f t="shared" si="35"/>
        <v>0</v>
      </c>
      <c r="BD24" s="105" t="str">
        <f t="shared" si="36"/>
        <v/>
      </c>
      <c r="BE24"/>
      <c r="BF24"/>
      <c r="BG24" s="19">
        <f t="shared" si="37"/>
        <v>0</v>
      </c>
      <c r="BH24" s="19">
        <f t="shared" si="38"/>
        <v>0</v>
      </c>
      <c r="BI24" s="104">
        <f t="shared" si="39"/>
        <v>0</v>
      </c>
      <c r="BJ24" s="105" t="str">
        <f t="shared" si="40"/>
        <v/>
      </c>
    </row>
    <row r="25" spans="1:62" s="3" customFormat="1" ht="12.75" customHeight="1" x14ac:dyDescent="0.3">
      <c r="A25" s="13">
        <v>23</v>
      </c>
      <c r="B25" s="5" t="s">
        <v>119</v>
      </c>
      <c r="C25" s="5" t="s">
        <v>45</v>
      </c>
      <c r="D25" s="4">
        <v>2011</v>
      </c>
      <c r="E25" s="10">
        <f t="shared" si="0"/>
        <v>2</v>
      </c>
      <c r="F25" s="151">
        <f t="shared" si="1"/>
        <v>70</v>
      </c>
      <c r="G25" s="91" t="str">
        <f t="shared" si="2"/>
        <v/>
      </c>
      <c r="H25" s="91" t="str">
        <f t="shared" si="3"/>
        <v/>
      </c>
      <c r="I25" s="91" t="str">
        <f t="shared" si="4"/>
        <v/>
      </c>
      <c r="J25" s="91">
        <f t="shared" si="5"/>
        <v>63</v>
      </c>
      <c r="K25" s="91" t="str">
        <f t="shared" si="6"/>
        <v/>
      </c>
      <c r="L25" s="91" t="str">
        <f t="shared" si="7"/>
        <v/>
      </c>
      <c r="M25" s="116" t="str">
        <f t="shared" si="8"/>
        <v/>
      </c>
      <c r="N25" s="25">
        <f>IF(E25&lt;4,SUM(F25:M25),SUMPRODUCT(LARGE(F25:M25,{1;2;3;4})))</f>
        <v>133</v>
      </c>
      <c r="O25" s="106">
        <v>11</v>
      </c>
      <c r="P25" s="19">
        <v>3</v>
      </c>
      <c r="Q25" s="104">
        <f t="shared" si="9"/>
        <v>50</v>
      </c>
      <c r="R25" s="19">
        <f t="shared" si="10"/>
        <v>20</v>
      </c>
      <c r="S25" s="19">
        <f t="shared" si="11"/>
        <v>0</v>
      </c>
      <c r="T25" s="19">
        <f t="shared" si="12"/>
        <v>70</v>
      </c>
      <c r="U25" s="103"/>
      <c r="V25" s="104"/>
      <c r="W25" s="104">
        <f t="shared" si="13"/>
        <v>0</v>
      </c>
      <c r="X25" s="104">
        <f t="shared" si="14"/>
        <v>0</v>
      </c>
      <c r="Y25" s="19">
        <f t="shared" si="15"/>
        <v>0</v>
      </c>
      <c r="Z25" s="19" t="str">
        <f t="shared" si="16"/>
        <v/>
      </c>
      <c r="AA25" s="103"/>
      <c r="AB25" s="19"/>
      <c r="AC25" s="19">
        <f t="shared" si="17"/>
        <v>0</v>
      </c>
      <c r="AD25" s="19">
        <f t="shared" si="18"/>
        <v>0</v>
      </c>
      <c r="AE25" s="19">
        <f t="shared" si="19"/>
        <v>0</v>
      </c>
      <c r="AF25" s="19" t="str">
        <f t="shared" si="20"/>
        <v/>
      </c>
      <c r="AG25" s="103"/>
      <c r="AH25" s="19"/>
      <c r="AI25" s="19">
        <f t="shared" si="21"/>
        <v>0</v>
      </c>
      <c r="AJ25" s="19">
        <f t="shared" si="22"/>
        <v>0</v>
      </c>
      <c r="AK25" s="104">
        <f t="shared" si="23"/>
        <v>0</v>
      </c>
      <c r="AL25" s="104" t="str">
        <f t="shared" si="24"/>
        <v/>
      </c>
      <c r="AM25" s="106">
        <v>19</v>
      </c>
      <c r="AN25" s="19">
        <v>3</v>
      </c>
      <c r="AO25" s="19">
        <f t="shared" si="25"/>
        <v>43</v>
      </c>
      <c r="AP25" s="19">
        <f t="shared" si="26"/>
        <v>20</v>
      </c>
      <c r="AQ25" s="19">
        <f t="shared" si="27"/>
        <v>0</v>
      </c>
      <c r="AR25" s="19">
        <f t="shared" si="28"/>
        <v>63</v>
      </c>
      <c r="AS25" s="103"/>
      <c r="AT25" s="104"/>
      <c r="AU25" s="104">
        <f t="shared" si="29"/>
        <v>0</v>
      </c>
      <c r="AV25" s="104">
        <f t="shared" si="30"/>
        <v>0</v>
      </c>
      <c r="AW25" s="104">
        <f t="shared" si="31"/>
        <v>0</v>
      </c>
      <c r="AX25" s="105" t="str">
        <f t="shared" si="32"/>
        <v/>
      </c>
      <c r="AY25" s="103"/>
      <c r="AZ25" s="104"/>
      <c r="BA25" s="19">
        <f t="shared" si="33"/>
        <v>0</v>
      </c>
      <c r="BB25" s="104">
        <f t="shared" si="34"/>
        <v>0</v>
      </c>
      <c r="BC25" s="104">
        <f t="shared" si="35"/>
        <v>0</v>
      </c>
      <c r="BD25" s="105" t="str">
        <f t="shared" si="36"/>
        <v/>
      </c>
      <c r="BE25"/>
      <c r="BF25"/>
      <c r="BG25" s="19">
        <f t="shared" si="37"/>
        <v>0</v>
      </c>
      <c r="BH25" s="19">
        <f t="shared" si="38"/>
        <v>0</v>
      </c>
      <c r="BI25" s="104">
        <f t="shared" si="39"/>
        <v>0</v>
      </c>
      <c r="BJ25" s="105" t="str">
        <f t="shared" si="40"/>
        <v/>
      </c>
    </row>
    <row r="26" spans="1:62" ht="12.75" customHeight="1" x14ac:dyDescent="0.3">
      <c r="A26" s="13">
        <v>24</v>
      </c>
      <c r="B26" s="5" t="s">
        <v>235</v>
      </c>
      <c r="C26" s="8" t="s">
        <v>47</v>
      </c>
      <c r="D26" s="4">
        <v>2010</v>
      </c>
      <c r="E26" s="10">
        <f t="shared" si="0"/>
        <v>2</v>
      </c>
      <c r="F26" s="91" t="str">
        <f t="shared" si="1"/>
        <v/>
      </c>
      <c r="G26" s="91" t="str">
        <f t="shared" si="2"/>
        <v/>
      </c>
      <c r="H26" s="91" t="str">
        <f t="shared" si="3"/>
        <v/>
      </c>
      <c r="I26" s="91" t="str">
        <f t="shared" si="4"/>
        <v/>
      </c>
      <c r="J26" s="91">
        <f t="shared" si="5"/>
        <v>63</v>
      </c>
      <c r="K26" s="91">
        <f t="shared" si="6"/>
        <v>63</v>
      </c>
      <c r="L26" s="91" t="str">
        <f t="shared" si="7"/>
        <v/>
      </c>
      <c r="M26" s="116" t="str">
        <f t="shared" si="8"/>
        <v/>
      </c>
      <c r="N26" s="25">
        <f>IF(E26&lt;4,SUM(F26:M26),SUMPRODUCT(LARGE(F26:M26,{1;2;3;4})))</f>
        <v>126</v>
      </c>
      <c r="O26" s="103"/>
      <c r="P26" s="19"/>
      <c r="Q26" s="104">
        <f t="shared" si="9"/>
        <v>0</v>
      </c>
      <c r="R26" s="19">
        <f t="shared" si="10"/>
        <v>0</v>
      </c>
      <c r="S26" s="19">
        <f t="shared" si="11"/>
        <v>0</v>
      </c>
      <c r="T26" s="19" t="str">
        <f t="shared" si="12"/>
        <v/>
      </c>
      <c r="U26" s="103"/>
      <c r="V26" s="104"/>
      <c r="W26" s="7">
        <f t="shared" si="13"/>
        <v>0</v>
      </c>
      <c r="X26" s="7">
        <f t="shared" si="14"/>
        <v>0</v>
      </c>
      <c r="Y26" s="7">
        <f t="shared" si="15"/>
        <v>0</v>
      </c>
      <c r="Z26" s="7" t="str">
        <f t="shared" si="16"/>
        <v/>
      </c>
      <c r="AA26" s="103"/>
      <c r="AB26" s="19"/>
      <c r="AC26" s="19">
        <f t="shared" si="17"/>
        <v>0</v>
      </c>
      <c r="AD26" s="19">
        <f t="shared" si="18"/>
        <v>0</v>
      </c>
      <c r="AE26" s="19">
        <f t="shared" si="19"/>
        <v>0</v>
      </c>
      <c r="AF26" s="19" t="str">
        <f t="shared" si="20"/>
        <v/>
      </c>
      <c r="AG26" s="103"/>
      <c r="AH26" s="19"/>
      <c r="AI26" s="6">
        <f t="shared" si="21"/>
        <v>0</v>
      </c>
      <c r="AJ26" s="6">
        <f t="shared" si="22"/>
        <v>0</v>
      </c>
      <c r="AK26" s="7">
        <f t="shared" si="23"/>
        <v>0</v>
      </c>
      <c r="AL26" s="7" t="str">
        <f t="shared" si="24"/>
        <v/>
      </c>
      <c r="AM26" s="106">
        <v>18</v>
      </c>
      <c r="AN26" s="19">
        <v>3</v>
      </c>
      <c r="AO26" s="19">
        <f t="shared" si="25"/>
        <v>43</v>
      </c>
      <c r="AP26" s="19">
        <f t="shared" si="26"/>
        <v>20</v>
      </c>
      <c r="AQ26" s="19">
        <f t="shared" si="27"/>
        <v>0</v>
      </c>
      <c r="AR26" s="19">
        <f t="shared" si="28"/>
        <v>63</v>
      </c>
      <c r="AS26" s="103">
        <v>17</v>
      </c>
      <c r="AT26" s="104">
        <v>3</v>
      </c>
      <c r="AU26" s="104">
        <f t="shared" si="29"/>
        <v>43</v>
      </c>
      <c r="AV26" s="104">
        <f t="shared" si="30"/>
        <v>20</v>
      </c>
      <c r="AW26" s="104">
        <f t="shared" si="31"/>
        <v>0</v>
      </c>
      <c r="AX26" s="105">
        <f t="shared" si="32"/>
        <v>63</v>
      </c>
      <c r="AY26" s="103"/>
      <c r="AZ26" s="104"/>
      <c r="BA26" s="19">
        <f t="shared" si="33"/>
        <v>0</v>
      </c>
      <c r="BB26" s="104">
        <f t="shared" si="34"/>
        <v>0</v>
      </c>
      <c r="BC26" s="104">
        <f t="shared" si="35"/>
        <v>0</v>
      </c>
      <c r="BD26" s="105" t="str">
        <f t="shared" si="36"/>
        <v/>
      </c>
      <c r="BG26" s="19">
        <f t="shared" si="37"/>
        <v>0</v>
      </c>
      <c r="BH26" s="19">
        <f t="shared" si="38"/>
        <v>0</v>
      </c>
      <c r="BI26" s="104">
        <f t="shared" si="39"/>
        <v>0</v>
      </c>
      <c r="BJ26" s="105" t="str">
        <f t="shared" si="40"/>
        <v/>
      </c>
    </row>
    <row r="27" spans="1:62" ht="12.75" customHeight="1" x14ac:dyDescent="0.3">
      <c r="A27" s="13">
        <v>25</v>
      </c>
      <c r="B27" s="8" t="s">
        <v>236</v>
      </c>
      <c r="C27" s="8" t="s">
        <v>47</v>
      </c>
      <c r="D27" s="4">
        <v>2010</v>
      </c>
      <c r="E27" s="10">
        <f t="shared" si="0"/>
        <v>2</v>
      </c>
      <c r="F27" s="91" t="str">
        <f t="shared" si="1"/>
        <v/>
      </c>
      <c r="G27" s="91" t="str">
        <f t="shared" si="2"/>
        <v/>
      </c>
      <c r="H27" s="91" t="str">
        <f t="shared" si="3"/>
        <v/>
      </c>
      <c r="I27" s="91" t="str">
        <f t="shared" si="4"/>
        <v/>
      </c>
      <c r="J27" s="91">
        <f t="shared" si="5"/>
        <v>49</v>
      </c>
      <c r="K27" s="91">
        <f t="shared" si="6"/>
        <v>56</v>
      </c>
      <c r="L27" s="91" t="str">
        <f t="shared" si="7"/>
        <v/>
      </c>
      <c r="M27" s="116" t="str">
        <f t="shared" si="8"/>
        <v/>
      </c>
      <c r="N27" s="25">
        <f>IF(E27&lt;4,SUM(F27:M27),SUMPRODUCT(LARGE(F27:M27,{1;2;3;4})))</f>
        <v>105</v>
      </c>
      <c r="O27" s="103"/>
      <c r="P27" s="19"/>
      <c r="Q27" s="104">
        <f t="shared" si="9"/>
        <v>0</v>
      </c>
      <c r="R27" s="104">
        <f t="shared" si="10"/>
        <v>0</v>
      </c>
      <c r="S27" s="104">
        <f t="shared" si="11"/>
        <v>0</v>
      </c>
      <c r="T27" s="104" t="str">
        <f t="shared" si="12"/>
        <v/>
      </c>
      <c r="U27" s="106"/>
      <c r="V27" s="104"/>
      <c r="W27" s="7">
        <f t="shared" si="13"/>
        <v>0</v>
      </c>
      <c r="X27" s="7">
        <f t="shared" si="14"/>
        <v>0</v>
      </c>
      <c r="Y27" s="6">
        <f t="shared" si="15"/>
        <v>0</v>
      </c>
      <c r="Z27" s="6" t="str">
        <f t="shared" si="16"/>
        <v/>
      </c>
      <c r="AA27" s="106"/>
      <c r="AB27" s="104"/>
      <c r="AC27" s="104">
        <f t="shared" si="17"/>
        <v>0</v>
      </c>
      <c r="AD27" s="104">
        <f t="shared" si="18"/>
        <v>0</v>
      </c>
      <c r="AE27" s="104">
        <f t="shared" si="19"/>
        <v>0</v>
      </c>
      <c r="AF27" s="104" t="str">
        <f t="shared" si="20"/>
        <v/>
      </c>
      <c r="AG27" s="106"/>
      <c r="AH27" s="104"/>
      <c r="AI27" s="7">
        <f t="shared" si="21"/>
        <v>0</v>
      </c>
      <c r="AJ27" s="7">
        <f t="shared" si="22"/>
        <v>0</v>
      </c>
      <c r="AK27" s="7">
        <f t="shared" si="23"/>
        <v>0</v>
      </c>
      <c r="AL27" s="7" t="str">
        <f t="shared" si="24"/>
        <v/>
      </c>
      <c r="AM27" s="103">
        <v>20</v>
      </c>
      <c r="AN27" s="104">
        <v>2</v>
      </c>
      <c r="AO27" s="104">
        <f t="shared" si="25"/>
        <v>29</v>
      </c>
      <c r="AP27" s="104">
        <f t="shared" si="26"/>
        <v>20</v>
      </c>
      <c r="AQ27" s="104">
        <f t="shared" si="27"/>
        <v>0</v>
      </c>
      <c r="AR27" s="104">
        <f t="shared" si="28"/>
        <v>49</v>
      </c>
      <c r="AS27" s="103">
        <v>20</v>
      </c>
      <c r="AT27" s="19">
        <v>2.5</v>
      </c>
      <c r="AU27" s="19">
        <f t="shared" si="29"/>
        <v>36</v>
      </c>
      <c r="AV27" s="19">
        <f t="shared" si="30"/>
        <v>20</v>
      </c>
      <c r="AW27" s="104">
        <f t="shared" si="31"/>
        <v>0</v>
      </c>
      <c r="AX27" s="105">
        <f t="shared" si="32"/>
        <v>56</v>
      </c>
      <c r="AY27" s="103"/>
      <c r="AZ27" s="19"/>
      <c r="BA27" s="19">
        <f t="shared" si="33"/>
        <v>0</v>
      </c>
      <c r="BB27" s="19">
        <f t="shared" si="34"/>
        <v>0</v>
      </c>
      <c r="BC27" s="104">
        <f t="shared" si="35"/>
        <v>0</v>
      </c>
      <c r="BD27" s="105" t="str">
        <f t="shared" si="36"/>
        <v/>
      </c>
      <c r="BG27" s="19">
        <f t="shared" si="37"/>
        <v>0</v>
      </c>
      <c r="BH27" s="19">
        <f t="shared" si="38"/>
        <v>0</v>
      </c>
      <c r="BI27" s="104">
        <f t="shared" si="39"/>
        <v>0</v>
      </c>
      <c r="BJ27" s="105" t="str">
        <f t="shared" si="40"/>
        <v/>
      </c>
    </row>
    <row r="28" spans="1:62" ht="12.75" customHeight="1" x14ac:dyDescent="0.3">
      <c r="A28" s="13">
        <v>26</v>
      </c>
      <c r="B28" s="8" t="s">
        <v>237</v>
      </c>
      <c r="C28" s="8" t="s">
        <v>47</v>
      </c>
      <c r="D28" s="4">
        <v>2011</v>
      </c>
      <c r="E28" s="10">
        <f t="shared" si="0"/>
        <v>2</v>
      </c>
      <c r="F28" s="91" t="str">
        <f t="shared" si="1"/>
        <v/>
      </c>
      <c r="G28" s="91" t="str">
        <f t="shared" si="2"/>
        <v/>
      </c>
      <c r="H28" s="91" t="str">
        <f t="shared" si="3"/>
        <v/>
      </c>
      <c r="I28" s="91" t="str">
        <f t="shared" si="4"/>
        <v/>
      </c>
      <c r="J28" s="91">
        <f t="shared" si="5"/>
        <v>49</v>
      </c>
      <c r="K28" s="91">
        <f t="shared" si="6"/>
        <v>56</v>
      </c>
      <c r="L28" s="91" t="str">
        <f t="shared" si="7"/>
        <v/>
      </c>
      <c r="M28" s="116" t="str">
        <f t="shared" si="8"/>
        <v/>
      </c>
      <c r="N28" s="25">
        <f>IF(E28&lt;4,SUM(F28:M28),SUMPRODUCT(LARGE(F28:M28,{1;2;3;4})))</f>
        <v>105</v>
      </c>
      <c r="O28" s="103"/>
      <c r="P28" s="19"/>
      <c r="Q28" s="19">
        <f t="shared" si="9"/>
        <v>0</v>
      </c>
      <c r="R28" s="19">
        <f t="shared" si="10"/>
        <v>0</v>
      </c>
      <c r="S28" s="19">
        <f t="shared" si="11"/>
        <v>0</v>
      </c>
      <c r="T28" s="19" t="str">
        <f t="shared" si="12"/>
        <v/>
      </c>
      <c r="U28" s="103"/>
      <c r="V28" s="19"/>
      <c r="W28" s="7">
        <f t="shared" si="13"/>
        <v>0</v>
      </c>
      <c r="X28" s="7">
        <f t="shared" si="14"/>
        <v>0</v>
      </c>
      <c r="Y28" s="6">
        <f t="shared" si="15"/>
        <v>0</v>
      </c>
      <c r="Z28" s="6" t="str">
        <f t="shared" si="16"/>
        <v/>
      </c>
      <c r="AA28" s="103"/>
      <c r="AB28" s="19"/>
      <c r="AC28" s="19">
        <f t="shared" si="17"/>
        <v>0</v>
      </c>
      <c r="AD28" s="19">
        <f t="shared" si="18"/>
        <v>0</v>
      </c>
      <c r="AE28" s="19">
        <f t="shared" si="19"/>
        <v>0</v>
      </c>
      <c r="AF28" s="19" t="str">
        <f t="shared" si="20"/>
        <v/>
      </c>
      <c r="AG28" s="103"/>
      <c r="AH28" s="19"/>
      <c r="AI28" s="6">
        <f t="shared" si="21"/>
        <v>0</v>
      </c>
      <c r="AJ28" s="6">
        <f t="shared" si="22"/>
        <v>0</v>
      </c>
      <c r="AK28" s="7">
        <f t="shared" si="23"/>
        <v>0</v>
      </c>
      <c r="AL28" s="7" t="str">
        <f t="shared" si="24"/>
        <v/>
      </c>
      <c r="AM28" s="103">
        <v>22</v>
      </c>
      <c r="AN28" s="19">
        <v>2</v>
      </c>
      <c r="AO28" s="19">
        <f t="shared" si="25"/>
        <v>29</v>
      </c>
      <c r="AP28" s="19">
        <f t="shared" si="26"/>
        <v>20</v>
      </c>
      <c r="AQ28" s="19">
        <f t="shared" si="27"/>
        <v>0</v>
      </c>
      <c r="AR28" s="19">
        <f t="shared" si="28"/>
        <v>49</v>
      </c>
      <c r="AS28" s="103">
        <v>19</v>
      </c>
      <c r="AT28" s="19">
        <v>2.5</v>
      </c>
      <c r="AU28" s="19">
        <f t="shared" si="29"/>
        <v>36</v>
      </c>
      <c r="AV28" s="19">
        <f t="shared" si="30"/>
        <v>20</v>
      </c>
      <c r="AW28" s="104">
        <f t="shared" si="31"/>
        <v>0</v>
      </c>
      <c r="AX28" s="105">
        <f t="shared" si="32"/>
        <v>56</v>
      </c>
      <c r="AY28" s="103"/>
      <c r="AZ28" s="19"/>
      <c r="BA28" s="19">
        <f t="shared" si="33"/>
        <v>0</v>
      </c>
      <c r="BB28" s="19">
        <f t="shared" si="34"/>
        <v>0</v>
      </c>
      <c r="BC28" s="104">
        <f t="shared" si="35"/>
        <v>0</v>
      </c>
      <c r="BD28" s="105" t="str">
        <f t="shared" si="36"/>
        <v/>
      </c>
      <c r="BG28" s="19">
        <f t="shared" si="37"/>
        <v>0</v>
      </c>
      <c r="BH28" s="19">
        <f t="shared" si="38"/>
        <v>0</v>
      </c>
      <c r="BI28" s="104">
        <f t="shared" si="39"/>
        <v>0</v>
      </c>
      <c r="BJ28" s="105" t="str">
        <f t="shared" si="40"/>
        <v/>
      </c>
    </row>
    <row r="29" spans="1:62" ht="12.75" customHeight="1" x14ac:dyDescent="0.3">
      <c r="A29" s="13">
        <v>27</v>
      </c>
      <c r="B29" s="5" t="s">
        <v>229</v>
      </c>
      <c r="C29" s="8" t="s">
        <v>87</v>
      </c>
      <c r="D29" s="4">
        <v>2010</v>
      </c>
      <c r="E29" s="10">
        <f t="shared" si="0"/>
        <v>1</v>
      </c>
      <c r="F29" s="91" t="str">
        <f t="shared" si="1"/>
        <v/>
      </c>
      <c r="G29" s="91" t="str">
        <f t="shared" si="2"/>
        <v/>
      </c>
      <c r="H29" s="91" t="str">
        <f t="shared" si="3"/>
        <v/>
      </c>
      <c r="I29" s="91" t="str">
        <f t="shared" si="4"/>
        <v/>
      </c>
      <c r="J29" s="91">
        <f t="shared" si="5"/>
        <v>92</v>
      </c>
      <c r="K29" s="91" t="str">
        <f t="shared" si="6"/>
        <v/>
      </c>
      <c r="L29" s="91" t="str">
        <f t="shared" si="7"/>
        <v/>
      </c>
      <c r="M29" s="116" t="str">
        <f t="shared" si="8"/>
        <v/>
      </c>
      <c r="N29" s="25">
        <f>IF(E29&lt;4,SUM(F29:M29),SUMPRODUCT(LARGE(F29:M29,{1;2;3;4})))</f>
        <v>92</v>
      </c>
      <c r="O29" s="19"/>
      <c r="P29" s="19"/>
      <c r="Q29" s="19">
        <f t="shared" si="9"/>
        <v>0</v>
      </c>
      <c r="R29" s="19">
        <f t="shared" si="10"/>
        <v>0</v>
      </c>
      <c r="S29" s="19">
        <f t="shared" si="11"/>
        <v>0</v>
      </c>
      <c r="T29" s="19" t="str">
        <f t="shared" si="12"/>
        <v/>
      </c>
      <c r="U29" s="103"/>
      <c r="V29" s="19"/>
      <c r="W29" s="7">
        <f t="shared" si="13"/>
        <v>0</v>
      </c>
      <c r="X29" s="7">
        <f t="shared" si="14"/>
        <v>0</v>
      </c>
      <c r="Y29" s="7">
        <f t="shared" si="15"/>
        <v>0</v>
      </c>
      <c r="Z29" s="7" t="str">
        <f t="shared" si="16"/>
        <v/>
      </c>
      <c r="AA29" s="103"/>
      <c r="AB29" s="19"/>
      <c r="AC29" s="19">
        <f t="shared" si="17"/>
        <v>0</v>
      </c>
      <c r="AD29" s="19">
        <f t="shared" si="18"/>
        <v>0</v>
      </c>
      <c r="AE29" s="19">
        <f t="shared" si="19"/>
        <v>0</v>
      </c>
      <c r="AF29" s="19" t="str">
        <f t="shared" si="20"/>
        <v/>
      </c>
      <c r="AG29" s="103"/>
      <c r="AH29" s="19"/>
      <c r="AI29" s="6">
        <f t="shared" si="21"/>
        <v>0</v>
      </c>
      <c r="AJ29" s="6">
        <f t="shared" si="22"/>
        <v>0</v>
      </c>
      <c r="AK29" s="7">
        <f t="shared" si="23"/>
        <v>0</v>
      </c>
      <c r="AL29" s="7" t="str">
        <f t="shared" si="24"/>
        <v/>
      </c>
      <c r="AM29" s="106">
        <v>5</v>
      </c>
      <c r="AN29" s="19">
        <v>5</v>
      </c>
      <c r="AO29" s="19">
        <f t="shared" si="25"/>
        <v>72</v>
      </c>
      <c r="AP29" s="19">
        <f t="shared" si="26"/>
        <v>20</v>
      </c>
      <c r="AQ29" s="19">
        <f t="shared" si="27"/>
        <v>0</v>
      </c>
      <c r="AR29" s="19">
        <f t="shared" si="28"/>
        <v>92</v>
      </c>
      <c r="AS29" s="103"/>
      <c r="AT29" s="19"/>
      <c r="AU29" s="19">
        <f t="shared" si="29"/>
        <v>0</v>
      </c>
      <c r="AV29" s="19">
        <f t="shared" si="30"/>
        <v>0</v>
      </c>
      <c r="AW29" s="104">
        <f t="shared" si="31"/>
        <v>0</v>
      </c>
      <c r="AX29" s="105" t="str">
        <f t="shared" si="32"/>
        <v/>
      </c>
      <c r="AY29" s="103"/>
      <c r="AZ29" s="19"/>
      <c r="BA29" s="19">
        <f t="shared" si="33"/>
        <v>0</v>
      </c>
      <c r="BB29" s="19">
        <f t="shared" si="34"/>
        <v>0</v>
      </c>
      <c r="BC29" s="104">
        <f t="shared" si="35"/>
        <v>0</v>
      </c>
      <c r="BD29" s="105" t="str">
        <f t="shared" si="36"/>
        <v/>
      </c>
      <c r="BG29" s="19">
        <f t="shared" si="37"/>
        <v>0</v>
      </c>
      <c r="BH29" s="19">
        <f t="shared" si="38"/>
        <v>0</v>
      </c>
      <c r="BI29" s="104">
        <f t="shared" si="39"/>
        <v>0</v>
      </c>
      <c r="BJ29" s="105" t="str">
        <f t="shared" si="40"/>
        <v/>
      </c>
    </row>
    <row r="30" spans="1:62" ht="12.75" customHeight="1" x14ac:dyDescent="0.3">
      <c r="A30" s="13">
        <v>28</v>
      </c>
      <c r="B30" s="75" t="s">
        <v>256</v>
      </c>
      <c r="C30" s="72" t="s">
        <v>90</v>
      </c>
      <c r="D30" s="71">
        <v>2009</v>
      </c>
      <c r="E30" s="10">
        <f t="shared" si="0"/>
        <v>1</v>
      </c>
      <c r="F30" s="91" t="str">
        <f t="shared" si="1"/>
        <v/>
      </c>
      <c r="G30" s="91" t="str">
        <f t="shared" si="2"/>
        <v/>
      </c>
      <c r="H30" s="91" t="str">
        <f t="shared" si="3"/>
        <v/>
      </c>
      <c r="I30" s="91" t="str">
        <f t="shared" si="4"/>
        <v/>
      </c>
      <c r="J30" s="91" t="str">
        <f t="shared" si="5"/>
        <v/>
      </c>
      <c r="K30" s="91">
        <f t="shared" si="6"/>
        <v>85</v>
      </c>
      <c r="L30" s="91" t="str">
        <f t="shared" si="7"/>
        <v/>
      </c>
      <c r="M30" s="116" t="str">
        <f t="shared" si="8"/>
        <v/>
      </c>
      <c r="N30" s="25">
        <f>IF(E30&lt;4,SUM(F30:M30),SUMPRODUCT(LARGE(F30:M30,{1;2;3;4})))</f>
        <v>85</v>
      </c>
      <c r="O30" s="19"/>
      <c r="P30" s="19"/>
      <c r="Q30" s="104">
        <f t="shared" si="9"/>
        <v>0</v>
      </c>
      <c r="R30" s="19">
        <f t="shared" si="10"/>
        <v>0</v>
      </c>
      <c r="S30" s="19">
        <f t="shared" si="11"/>
        <v>0</v>
      </c>
      <c r="T30" s="19" t="str">
        <f t="shared" si="12"/>
        <v/>
      </c>
      <c r="U30" s="103"/>
      <c r="V30" s="104"/>
      <c r="W30" s="7">
        <f t="shared" si="13"/>
        <v>0</v>
      </c>
      <c r="X30" s="7">
        <f t="shared" si="14"/>
        <v>0</v>
      </c>
      <c r="Y30" s="6">
        <f t="shared" si="15"/>
        <v>0</v>
      </c>
      <c r="Z30" s="6" t="str">
        <f t="shared" si="16"/>
        <v/>
      </c>
      <c r="AA30" s="103"/>
      <c r="AB30" s="19"/>
      <c r="AC30" s="19">
        <f t="shared" si="17"/>
        <v>0</v>
      </c>
      <c r="AD30" s="19">
        <f t="shared" si="18"/>
        <v>0</v>
      </c>
      <c r="AE30" s="19">
        <f t="shared" si="19"/>
        <v>0</v>
      </c>
      <c r="AF30" s="19" t="str">
        <f t="shared" si="20"/>
        <v/>
      </c>
      <c r="AG30" s="103"/>
      <c r="AH30" s="19"/>
      <c r="AI30" s="6">
        <f t="shared" si="21"/>
        <v>0</v>
      </c>
      <c r="AJ30" s="6">
        <f t="shared" si="22"/>
        <v>0</v>
      </c>
      <c r="AK30" s="7">
        <f t="shared" si="23"/>
        <v>0</v>
      </c>
      <c r="AL30" s="7" t="str">
        <f t="shared" si="24"/>
        <v/>
      </c>
      <c r="AM30" s="106"/>
      <c r="AN30" s="19"/>
      <c r="AO30" s="19">
        <f t="shared" si="25"/>
        <v>0</v>
      </c>
      <c r="AP30" s="19">
        <f t="shared" si="26"/>
        <v>0</v>
      </c>
      <c r="AQ30" s="19">
        <f t="shared" si="27"/>
        <v>0</v>
      </c>
      <c r="AR30" s="19" t="str">
        <f t="shared" si="28"/>
        <v/>
      </c>
      <c r="AS30" s="103">
        <v>6</v>
      </c>
      <c r="AT30" s="19">
        <v>4.5</v>
      </c>
      <c r="AU30" s="19">
        <f t="shared" si="29"/>
        <v>65</v>
      </c>
      <c r="AV30" s="19">
        <f t="shared" si="30"/>
        <v>20</v>
      </c>
      <c r="AW30" s="104">
        <f t="shared" si="31"/>
        <v>0</v>
      </c>
      <c r="AX30" s="105">
        <f t="shared" si="32"/>
        <v>85</v>
      </c>
      <c r="AY30" s="103"/>
      <c r="AZ30" s="19"/>
      <c r="BA30" s="19">
        <f>CEILING(100*AZ30/7,1)</f>
        <v>0</v>
      </c>
      <c r="BB30" s="19">
        <f t="shared" si="34"/>
        <v>0</v>
      </c>
      <c r="BC30" s="104">
        <f t="shared" si="35"/>
        <v>0</v>
      </c>
      <c r="BD30" s="105" t="str">
        <f t="shared" si="36"/>
        <v/>
      </c>
      <c r="BG30" s="19">
        <f t="shared" si="37"/>
        <v>0</v>
      </c>
      <c r="BH30" s="19">
        <f t="shared" si="38"/>
        <v>0</v>
      </c>
      <c r="BI30" s="104">
        <f t="shared" si="39"/>
        <v>0</v>
      </c>
      <c r="BJ30" s="105" t="str">
        <f t="shared" si="40"/>
        <v/>
      </c>
    </row>
    <row r="31" spans="1:62" ht="12.75" customHeight="1" x14ac:dyDescent="0.3">
      <c r="A31" s="13">
        <v>29</v>
      </c>
      <c r="B31" s="8" t="s">
        <v>257</v>
      </c>
      <c r="C31" s="8" t="s">
        <v>47</v>
      </c>
      <c r="D31" s="4">
        <v>2011</v>
      </c>
      <c r="E31" s="10">
        <f t="shared" si="0"/>
        <v>1</v>
      </c>
      <c r="F31" s="91" t="str">
        <f t="shared" si="1"/>
        <v/>
      </c>
      <c r="G31" s="91" t="str">
        <f t="shared" si="2"/>
        <v/>
      </c>
      <c r="H31" s="91" t="str">
        <f t="shared" si="3"/>
        <v/>
      </c>
      <c r="I31" s="91" t="str">
        <f t="shared" si="4"/>
        <v/>
      </c>
      <c r="J31" s="91" t="str">
        <f t="shared" si="5"/>
        <v/>
      </c>
      <c r="K31" s="91">
        <f t="shared" si="6"/>
        <v>85</v>
      </c>
      <c r="L31" s="91" t="str">
        <f t="shared" si="7"/>
        <v/>
      </c>
      <c r="M31" s="116" t="str">
        <f t="shared" si="8"/>
        <v/>
      </c>
      <c r="N31" s="25">
        <f>IF(E31&lt;4,SUM(F31:M31),SUMPRODUCT(LARGE(F31:M31,{1;2;3;4})))</f>
        <v>85</v>
      </c>
      <c r="O31" s="19"/>
      <c r="P31" s="19"/>
      <c r="Q31" s="104">
        <f t="shared" si="9"/>
        <v>0</v>
      </c>
      <c r="R31" s="19">
        <f t="shared" si="10"/>
        <v>0</v>
      </c>
      <c r="S31" s="19">
        <f t="shared" si="11"/>
        <v>0</v>
      </c>
      <c r="T31" s="19" t="str">
        <f t="shared" si="12"/>
        <v/>
      </c>
      <c r="U31" s="103"/>
      <c r="V31" s="104"/>
      <c r="W31" s="7">
        <f t="shared" si="13"/>
        <v>0</v>
      </c>
      <c r="X31" s="7">
        <f t="shared" si="14"/>
        <v>0</v>
      </c>
      <c r="Y31" s="7">
        <f t="shared" si="15"/>
        <v>0</v>
      </c>
      <c r="Z31" s="7" t="str">
        <f t="shared" si="16"/>
        <v/>
      </c>
      <c r="AA31" s="103"/>
      <c r="AB31" s="19"/>
      <c r="AC31" s="19">
        <f t="shared" si="17"/>
        <v>0</v>
      </c>
      <c r="AD31" s="19">
        <f t="shared" si="18"/>
        <v>0</v>
      </c>
      <c r="AE31" s="19">
        <f t="shared" si="19"/>
        <v>0</v>
      </c>
      <c r="AF31" s="19" t="str">
        <f t="shared" si="20"/>
        <v/>
      </c>
      <c r="AG31" s="103"/>
      <c r="AH31" s="19"/>
      <c r="AI31" s="6">
        <f t="shared" si="21"/>
        <v>0</v>
      </c>
      <c r="AJ31" s="6">
        <f t="shared" si="22"/>
        <v>0</v>
      </c>
      <c r="AK31" s="7">
        <f t="shared" si="23"/>
        <v>0</v>
      </c>
      <c r="AL31" s="7" t="str">
        <f t="shared" si="24"/>
        <v/>
      </c>
      <c r="AM31" s="106"/>
      <c r="AN31" s="19"/>
      <c r="AO31" s="19">
        <f t="shared" si="25"/>
        <v>0</v>
      </c>
      <c r="AP31" s="19">
        <f t="shared" si="26"/>
        <v>0</v>
      </c>
      <c r="AQ31" s="19">
        <f t="shared" si="27"/>
        <v>0</v>
      </c>
      <c r="AR31" s="19" t="str">
        <f t="shared" si="28"/>
        <v/>
      </c>
      <c r="AS31" s="103">
        <v>7</v>
      </c>
      <c r="AT31" s="19">
        <v>4.5</v>
      </c>
      <c r="AU31" s="19">
        <f t="shared" si="29"/>
        <v>65</v>
      </c>
      <c r="AV31" s="19">
        <f t="shared" si="30"/>
        <v>20</v>
      </c>
      <c r="AW31" s="104">
        <f t="shared" si="31"/>
        <v>0</v>
      </c>
      <c r="AX31" s="105">
        <f t="shared" si="32"/>
        <v>85</v>
      </c>
      <c r="AY31" s="103"/>
      <c r="AZ31" s="19"/>
      <c r="BA31" s="19">
        <f>CEILING(100*AZ31/7,1)</f>
        <v>0</v>
      </c>
      <c r="BB31" s="19">
        <f t="shared" si="34"/>
        <v>0</v>
      </c>
      <c r="BC31" s="104">
        <f t="shared" si="35"/>
        <v>0</v>
      </c>
      <c r="BD31" s="105" t="str">
        <f t="shared" si="36"/>
        <v/>
      </c>
      <c r="BG31" s="19">
        <f t="shared" si="37"/>
        <v>0</v>
      </c>
      <c r="BH31" s="19">
        <f t="shared" si="38"/>
        <v>0</v>
      </c>
      <c r="BI31" s="104">
        <f t="shared" si="39"/>
        <v>0</v>
      </c>
      <c r="BJ31" s="105" t="str">
        <f t="shared" si="40"/>
        <v/>
      </c>
    </row>
    <row r="32" spans="1:62" ht="12.75" customHeight="1" x14ac:dyDescent="0.3">
      <c r="A32" s="13">
        <v>30</v>
      </c>
      <c r="B32" s="79" t="s">
        <v>117</v>
      </c>
      <c r="C32" s="8" t="s">
        <v>87</v>
      </c>
      <c r="D32" s="4">
        <v>2009</v>
      </c>
      <c r="E32" s="10">
        <f t="shared" si="0"/>
        <v>1</v>
      </c>
      <c r="F32" s="151">
        <f t="shared" si="1"/>
        <v>79</v>
      </c>
      <c r="G32" s="91" t="str">
        <f t="shared" si="2"/>
        <v/>
      </c>
      <c r="H32" s="91" t="str">
        <f t="shared" si="3"/>
        <v/>
      </c>
      <c r="I32" s="91" t="str">
        <f t="shared" si="4"/>
        <v/>
      </c>
      <c r="J32" s="91" t="str">
        <f t="shared" si="5"/>
        <v/>
      </c>
      <c r="K32" s="91" t="str">
        <f t="shared" si="6"/>
        <v/>
      </c>
      <c r="L32" s="91" t="str">
        <f t="shared" si="7"/>
        <v/>
      </c>
      <c r="M32" s="116" t="str">
        <f t="shared" si="8"/>
        <v/>
      </c>
      <c r="N32" s="25">
        <f>IF(E32&lt;4,SUM(F32:M32),SUMPRODUCT(LARGE(F32:M32,{1;2;3;4})))</f>
        <v>79</v>
      </c>
      <c r="O32" s="104">
        <v>9</v>
      </c>
      <c r="P32" s="104">
        <v>3.5</v>
      </c>
      <c r="Q32" s="104">
        <f t="shared" si="9"/>
        <v>59</v>
      </c>
      <c r="R32" s="19">
        <f t="shared" si="10"/>
        <v>20</v>
      </c>
      <c r="S32" s="19">
        <f t="shared" si="11"/>
        <v>0</v>
      </c>
      <c r="T32" s="19">
        <f t="shared" si="12"/>
        <v>79</v>
      </c>
      <c r="U32" s="103"/>
      <c r="V32" s="104"/>
      <c r="W32" s="104">
        <f t="shared" si="13"/>
        <v>0</v>
      </c>
      <c r="X32" s="104">
        <f t="shared" si="14"/>
        <v>0</v>
      </c>
      <c r="Y32" s="19">
        <f t="shared" si="15"/>
        <v>0</v>
      </c>
      <c r="Z32" s="19" t="str">
        <f t="shared" si="16"/>
        <v/>
      </c>
      <c r="AA32" s="103"/>
      <c r="AB32" s="19"/>
      <c r="AC32" s="19">
        <f t="shared" si="17"/>
        <v>0</v>
      </c>
      <c r="AD32" s="19">
        <f t="shared" si="18"/>
        <v>0</v>
      </c>
      <c r="AE32" s="19">
        <f t="shared" si="19"/>
        <v>0</v>
      </c>
      <c r="AF32" s="19" t="str">
        <f t="shared" si="20"/>
        <v/>
      </c>
      <c r="AG32" s="103"/>
      <c r="AH32" s="104"/>
      <c r="AI32" s="104">
        <f t="shared" si="21"/>
        <v>0</v>
      </c>
      <c r="AJ32" s="104">
        <f t="shared" si="22"/>
        <v>0</v>
      </c>
      <c r="AK32" s="104">
        <f t="shared" si="23"/>
        <v>0</v>
      </c>
      <c r="AL32" s="104" t="str">
        <f t="shared" si="24"/>
        <v/>
      </c>
      <c r="AM32" s="103"/>
      <c r="AN32" s="19"/>
      <c r="AO32" s="19">
        <f t="shared" si="25"/>
        <v>0</v>
      </c>
      <c r="AP32" s="19">
        <f t="shared" si="26"/>
        <v>0</v>
      </c>
      <c r="AQ32" s="19">
        <f t="shared" si="27"/>
        <v>0</v>
      </c>
      <c r="AR32" s="19" t="str">
        <f t="shared" si="28"/>
        <v/>
      </c>
      <c r="AS32" s="106"/>
      <c r="AT32" s="104"/>
      <c r="AU32" s="104">
        <f t="shared" si="29"/>
        <v>0</v>
      </c>
      <c r="AV32" s="104">
        <f t="shared" si="30"/>
        <v>0</v>
      </c>
      <c r="AW32" s="104">
        <f t="shared" si="31"/>
        <v>0</v>
      </c>
      <c r="AX32" s="105" t="str">
        <f t="shared" si="32"/>
        <v/>
      </c>
      <c r="AY32" s="106"/>
      <c r="AZ32" s="104"/>
      <c r="BA32" s="19">
        <f>CEILING(100*AZ32/$AZ$2,1)</f>
        <v>0</v>
      </c>
      <c r="BB32" s="104">
        <f t="shared" si="34"/>
        <v>0</v>
      </c>
      <c r="BC32" s="104">
        <f t="shared" si="35"/>
        <v>0</v>
      </c>
      <c r="BD32" s="105" t="str">
        <f t="shared" si="36"/>
        <v/>
      </c>
      <c r="BE32" s="164"/>
      <c r="BF32" s="164"/>
      <c r="BG32" s="19">
        <f t="shared" si="37"/>
        <v>0</v>
      </c>
      <c r="BH32" s="19">
        <f t="shared" si="38"/>
        <v>0</v>
      </c>
      <c r="BI32" s="104">
        <f t="shared" si="39"/>
        <v>0</v>
      </c>
      <c r="BJ32" s="105" t="str">
        <f t="shared" si="40"/>
        <v/>
      </c>
    </row>
    <row r="33" spans="1:62" ht="12.75" customHeight="1" x14ac:dyDescent="0.3">
      <c r="A33" s="13">
        <v>31</v>
      </c>
      <c r="B33" s="65" t="s">
        <v>130</v>
      </c>
      <c r="C33" s="64" t="s">
        <v>45</v>
      </c>
      <c r="D33" s="70">
        <v>2011</v>
      </c>
      <c r="E33" s="10">
        <f t="shared" si="0"/>
        <v>2</v>
      </c>
      <c r="F33" s="151">
        <f t="shared" si="1"/>
        <v>37</v>
      </c>
      <c r="G33" s="91" t="str">
        <f t="shared" si="2"/>
        <v/>
      </c>
      <c r="H33" s="91" t="str">
        <f t="shared" si="3"/>
        <v/>
      </c>
      <c r="I33" s="91" t="str">
        <f t="shared" si="4"/>
        <v/>
      </c>
      <c r="J33" s="91" t="str">
        <f t="shared" si="5"/>
        <v/>
      </c>
      <c r="K33" s="91">
        <f t="shared" si="6"/>
        <v>42</v>
      </c>
      <c r="L33" s="91" t="str">
        <f t="shared" si="7"/>
        <v/>
      </c>
      <c r="M33" s="116" t="str">
        <f t="shared" si="8"/>
        <v/>
      </c>
      <c r="N33" s="25">
        <f>IF(E33&lt;4,SUM(F33:M33),SUMPRODUCT(LARGE(F33:M33,{1;2;3;4})))</f>
        <v>79</v>
      </c>
      <c r="O33" s="104">
        <v>23</v>
      </c>
      <c r="P33" s="19">
        <v>1</v>
      </c>
      <c r="Q33" s="104">
        <f t="shared" si="9"/>
        <v>17</v>
      </c>
      <c r="R33" s="19">
        <f t="shared" si="10"/>
        <v>20</v>
      </c>
      <c r="S33" s="19">
        <f t="shared" si="11"/>
        <v>0</v>
      </c>
      <c r="T33" s="19">
        <f t="shared" si="12"/>
        <v>37</v>
      </c>
      <c r="U33" s="103"/>
      <c r="V33" s="104"/>
      <c r="W33" s="7">
        <f t="shared" si="13"/>
        <v>0</v>
      </c>
      <c r="X33" s="7">
        <f t="shared" si="14"/>
        <v>0</v>
      </c>
      <c r="Y33" s="7">
        <f t="shared" si="15"/>
        <v>0</v>
      </c>
      <c r="Z33" s="7" t="str">
        <f t="shared" si="16"/>
        <v/>
      </c>
      <c r="AA33" s="103"/>
      <c r="AB33" s="19"/>
      <c r="AC33" s="19">
        <f t="shared" si="17"/>
        <v>0</v>
      </c>
      <c r="AD33" s="19">
        <f t="shared" si="18"/>
        <v>0</v>
      </c>
      <c r="AE33" s="19">
        <f t="shared" si="19"/>
        <v>0</v>
      </c>
      <c r="AF33" s="19" t="str">
        <f t="shared" si="20"/>
        <v/>
      </c>
      <c r="AG33" s="103"/>
      <c r="AH33" s="19"/>
      <c r="AI33" s="6">
        <f t="shared" si="21"/>
        <v>0</v>
      </c>
      <c r="AJ33" s="6">
        <f t="shared" si="22"/>
        <v>0</v>
      </c>
      <c r="AK33" s="7">
        <f t="shared" si="23"/>
        <v>0</v>
      </c>
      <c r="AL33" s="7" t="str">
        <f t="shared" si="24"/>
        <v/>
      </c>
      <c r="AM33" s="106"/>
      <c r="AN33" s="19"/>
      <c r="AO33" s="19">
        <f t="shared" si="25"/>
        <v>0</v>
      </c>
      <c r="AP33" s="19">
        <f t="shared" si="26"/>
        <v>0</v>
      </c>
      <c r="AQ33" s="19">
        <f t="shared" si="27"/>
        <v>0</v>
      </c>
      <c r="AR33" s="19" t="str">
        <f t="shared" si="28"/>
        <v/>
      </c>
      <c r="AS33" s="103">
        <v>22</v>
      </c>
      <c r="AT33" s="104">
        <v>1.5</v>
      </c>
      <c r="AU33" s="104">
        <f t="shared" si="29"/>
        <v>22</v>
      </c>
      <c r="AV33" s="104">
        <f t="shared" si="30"/>
        <v>20</v>
      </c>
      <c r="AW33" s="104">
        <f t="shared" si="31"/>
        <v>0</v>
      </c>
      <c r="AX33" s="105">
        <f t="shared" si="32"/>
        <v>42</v>
      </c>
      <c r="AY33" s="103"/>
      <c r="AZ33" s="104"/>
      <c r="BA33" s="19">
        <f>CEILING(100*AZ33/$AZ$2,1)</f>
        <v>0</v>
      </c>
      <c r="BB33" s="104">
        <f t="shared" si="34"/>
        <v>0</v>
      </c>
      <c r="BC33" s="104">
        <f t="shared" si="35"/>
        <v>0</v>
      </c>
      <c r="BD33" s="105" t="str">
        <f t="shared" si="36"/>
        <v/>
      </c>
      <c r="BG33" s="19">
        <f t="shared" si="37"/>
        <v>0</v>
      </c>
      <c r="BH33" s="19">
        <f t="shared" si="38"/>
        <v>0</v>
      </c>
      <c r="BI33" s="104">
        <f t="shared" si="39"/>
        <v>0</v>
      </c>
      <c r="BJ33" s="105" t="str">
        <f t="shared" si="40"/>
        <v/>
      </c>
    </row>
    <row r="34" spans="1:62" ht="12.75" customHeight="1" x14ac:dyDescent="0.3">
      <c r="A34" s="13">
        <v>32</v>
      </c>
      <c r="B34" s="58" t="s">
        <v>230</v>
      </c>
      <c r="C34" s="58" t="s">
        <v>47</v>
      </c>
      <c r="D34" s="4">
        <v>2012</v>
      </c>
      <c r="E34" s="10">
        <f t="shared" si="0"/>
        <v>1</v>
      </c>
      <c r="F34" s="91" t="str">
        <f t="shared" si="1"/>
        <v/>
      </c>
      <c r="G34" s="91" t="str">
        <f t="shared" si="2"/>
        <v/>
      </c>
      <c r="H34" s="91" t="str">
        <f t="shared" si="3"/>
        <v/>
      </c>
      <c r="I34" s="91" t="str">
        <f t="shared" si="4"/>
        <v/>
      </c>
      <c r="J34" s="91">
        <f t="shared" si="5"/>
        <v>78</v>
      </c>
      <c r="K34" s="91" t="str">
        <f t="shared" si="6"/>
        <v/>
      </c>
      <c r="L34" s="91" t="str">
        <f t="shared" si="7"/>
        <v/>
      </c>
      <c r="M34" s="116" t="str">
        <f t="shared" si="8"/>
        <v/>
      </c>
      <c r="N34" s="25">
        <f>IF(E34&lt;4,SUM(F34:M34),SUMPRODUCT(LARGE(F34:M34,{1;2;3;4})))</f>
        <v>78</v>
      </c>
      <c r="O34" s="104"/>
      <c r="P34" s="7"/>
      <c r="Q34" s="104">
        <f t="shared" si="9"/>
        <v>0</v>
      </c>
      <c r="R34" s="19">
        <f t="shared" si="10"/>
        <v>0</v>
      </c>
      <c r="S34" s="19">
        <f t="shared" si="11"/>
        <v>0</v>
      </c>
      <c r="T34" s="19" t="str">
        <f t="shared" si="12"/>
        <v/>
      </c>
      <c r="U34" s="103"/>
      <c r="V34" s="104"/>
      <c r="W34" s="7">
        <f t="shared" si="13"/>
        <v>0</v>
      </c>
      <c r="X34" s="7">
        <f t="shared" si="14"/>
        <v>0</v>
      </c>
      <c r="Y34" s="7">
        <f t="shared" si="15"/>
        <v>0</v>
      </c>
      <c r="Z34" s="7" t="str">
        <f t="shared" si="16"/>
        <v/>
      </c>
      <c r="AA34" s="103"/>
      <c r="AB34" s="19"/>
      <c r="AC34" s="19">
        <f t="shared" si="17"/>
        <v>0</v>
      </c>
      <c r="AD34" s="19">
        <f t="shared" si="18"/>
        <v>0</v>
      </c>
      <c r="AE34" s="19">
        <f t="shared" si="19"/>
        <v>0</v>
      </c>
      <c r="AF34" s="19" t="str">
        <f t="shared" si="20"/>
        <v/>
      </c>
      <c r="AG34" s="103"/>
      <c r="AH34" s="19"/>
      <c r="AI34" s="6">
        <f t="shared" si="21"/>
        <v>0</v>
      </c>
      <c r="AJ34" s="6">
        <f t="shared" si="22"/>
        <v>0</v>
      </c>
      <c r="AK34" s="7">
        <f t="shared" si="23"/>
        <v>0</v>
      </c>
      <c r="AL34" s="7" t="str">
        <f t="shared" si="24"/>
        <v/>
      </c>
      <c r="AM34" s="106">
        <v>10</v>
      </c>
      <c r="AN34" s="19">
        <v>4</v>
      </c>
      <c r="AO34" s="19">
        <f t="shared" si="25"/>
        <v>58</v>
      </c>
      <c r="AP34" s="19">
        <f t="shared" si="26"/>
        <v>20</v>
      </c>
      <c r="AQ34" s="19">
        <f t="shared" si="27"/>
        <v>0</v>
      </c>
      <c r="AR34" s="19">
        <f t="shared" si="28"/>
        <v>78</v>
      </c>
      <c r="AS34" s="103"/>
      <c r="AT34" s="19"/>
      <c r="AU34" s="19">
        <f t="shared" si="29"/>
        <v>0</v>
      </c>
      <c r="AV34" s="19">
        <f t="shared" si="30"/>
        <v>0</v>
      </c>
      <c r="AW34" s="104">
        <f t="shared" si="31"/>
        <v>0</v>
      </c>
      <c r="AX34" s="105" t="str">
        <f t="shared" si="32"/>
        <v/>
      </c>
      <c r="AY34" s="103"/>
      <c r="AZ34" s="19"/>
      <c r="BA34" s="19">
        <f>CEILING(100*AZ34/$AZ$2,1)</f>
        <v>0</v>
      </c>
      <c r="BB34" s="19">
        <f t="shared" si="34"/>
        <v>0</v>
      </c>
      <c r="BC34" s="104">
        <f t="shared" si="35"/>
        <v>0</v>
      </c>
      <c r="BD34" s="105" t="str">
        <f t="shared" si="36"/>
        <v/>
      </c>
      <c r="BG34" s="19">
        <f t="shared" si="37"/>
        <v>0</v>
      </c>
      <c r="BH34" s="19">
        <f t="shared" si="38"/>
        <v>0</v>
      </c>
      <c r="BI34" s="104">
        <f t="shared" si="39"/>
        <v>0</v>
      </c>
      <c r="BJ34" s="105" t="str">
        <f t="shared" si="40"/>
        <v/>
      </c>
    </row>
    <row r="35" spans="1:62" ht="12.75" customHeight="1" x14ac:dyDescent="0.3">
      <c r="A35" s="13">
        <v>33</v>
      </c>
      <c r="B35" s="59" t="s">
        <v>231</v>
      </c>
      <c r="C35" s="58" t="s">
        <v>89</v>
      </c>
      <c r="D35" s="4">
        <v>2010</v>
      </c>
      <c r="E35" s="10">
        <f t="shared" ref="E35:E59" si="41">(+R35+X35+AP35+AD35+AJ35+AV35+BB35+BH35)/20</f>
        <v>1</v>
      </c>
      <c r="F35" s="91" t="str">
        <f t="shared" ref="F35:F59" si="42">T35</f>
        <v/>
      </c>
      <c r="G35" s="91" t="str">
        <f t="shared" ref="G35:G59" si="43">Z35</f>
        <v/>
      </c>
      <c r="H35" s="91" t="str">
        <f t="shared" ref="H35:H59" si="44">AF35</f>
        <v/>
      </c>
      <c r="I35" s="91" t="str">
        <f t="shared" ref="I35:I59" si="45">AL35</f>
        <v/>
      </c>
      <c r="J35" s="91">
        <f t="shared" ref="J35:J59" si="46">AR35</f>
        <v>78</v>
      </c>
      <c r="K35" s="91" t="str">
        <f t="shared" ref="K35:K59" si="47">AX35</f>
        <v/>
      </c>
      <c r="L35" s="91" t="str">
        <f t="shared" ref="L35:L59" si="48">BD35</f>
        <v/>
      </c>
      <c r="M35" s="116" t="str">
        <f t="shared" ref="M35:M59" si="49">BJ35</f>
        <v/>
      </c>
      <c r="N35" s="25">
        <f>IF(E35&lt;4,SUM(F35:M35),SUMPRODUCT(LARGE(F35:M35,{1;2;3;4})))</f>
        <v>78</v>
      </c>
      <c r="O35" s="19"/>
      <c r="P35" s="19"/>
      <c r="Q35" s="104">
        <f t="shared" ref="Q35:Q59" si="50">CEILING(100*P35/$P$2,1)</f>
        <v>0</v>
      </c>
      <c r="R35" s="19">
        <f t="shared" ref="R35:R59" si="51">IF(O35="",0,20)</f>
        <v>0</v>
      </c>
      <c r="S35" s="19">
        <f t="shared" ref="S35:S59" si="52">IF(O35=1,30,IF(O35=2,20,IF(O35=3,10,0)))</f>
        <v>0</v>
      </c>
      <c r="T35" s="19" t="str">
        <f t="shared" ref="T35:T59" si="53">IF(O35="","",Q35+R35+S35)</f>
        <v/>
      </c>
      <c r="U35" s="103"/>
      <c r="V35" s="104"/>
      <c r="W35" s="7">
        <f t="shared" ref="W35:W59" si="54">CEILING(100*V35/$V$2,1)</f>
        <v>0</v>
      </c>
      <c r="X35" s="7">
        <f t="shared" ref="X35:X59" si="55">IF(U35="",0,20)</f>
        <v>0</v>
      </c>
      <c r="Y35" s="7">
        <f t="shared" ref="Y35:Y59" si="56">IF(U35=1,30,IF(U35=2,20,IF(U35=3,10,0)))</f>
        <v>0</v>
      </c>
      <c r="Z35" s="7" t="str">
        <f t="shared" ref="Z35:Z59" si="57">IF(U35="","",W35+X35+Y35)</f>
        <v/>
      </c>
      <c r="AA35" s="103"/>
      <c r="AB35" s="19"/>
      <c r="AC35" s="19">
        <f t="shared" ref="AC35:AC59" si="58">CEILING(100*AB35/$AB$2,1)</f>
        <v>0</v>
      </c>
      <c r="AD35" s="19">
        <f t="shared" ref="AD35:AD59" si="59">IF(AA35="",0,20)</f>
        <v>0</v>
      </c>
      <c r="AE35" s="19">
        <f t="shared" ref="AE35:AE59" si="60">IF(AA35=1,30,IF(AA35=2,20,IF(AA35=3,10,0)))</f>
        <v>0</v>
      </c>
      <c r="AF35" s="19" t="str">
        <f t="shared" ref="AF35:AF59" si="61">IF(AA35="","",AC35+AD35+AE35)</f>
        <v/>
      </c>
      <c r="AG35" s="103"/>
      <c r="AH35" s="19"/>
      <c r="AI35" s="6">
        <f t="shared" ref="AI35:AI59" si="62">CEILING(100*AH35/$AH$2,1)</f>
        <v>0</v>
      </c>
      <c r="AJ35" s="6">
        <f t="shared" ref="AJ35:AJ59" si="63">IF(AG35="",0,20)</f>
        <v>0</v>
      </c>
      <c r="AK35" s="7">
        <f t="shared" ref="AK35:AK59" si="64">IF(AG35=1,30,IF(AG35=2,20,IF(AG35=3,10,0)))</f>
        <v>0</v>
      </c>
      <c r="AL35" s="7" t="str">
        <f t="shared" ref="AL35:AL59" si="65">IF(AG35="","",AI35+AJ35+AK35)</f>
        <v/>
      </c>
      <c r="AM35" s="106">
        <v>11</v>
      </c>
      <c r="AN35" s="19">
        <v>4</v>
      </c>
      <c r="AO35" s="19">
        <f t="shared" ref="AO35:AO59" si="66">CEILING(100*AN35/$AN$2,1)</f>
        <v>58</v>
      </c>
      <c r="AP35" s="19">
        <f t="shared" ref="AP35:AP59" si="67">IF(AM35="",0,20)</f>
        <v>20</v>
      </c>
      <c r="AQ35" s="19">
        <f t="shared" ref="AQ35:AQ59" si="68">IF(AM35=1,30,IF(AM35=2,20,IF(AM35=3,10,0)))</f>
        <v>0</v>
      </c>
      <c r="AR35" s="19">
        <f t="shared" ref="AR35:AR59" si="69">IF(AM35="","",AO35+AP35+AQ35)</f>
        <v>78</v>
      </c>
      <c r="AS35" s="103"/>
      <c r="AT35" s="19"/>
      <c r="AU35" s="19">
        <f t="shared" ref="AU35:AU59" si="70">CEILING(100*AT35/$AT$2,1)</f>
        <v>0</v>
      </c>
      <c r="AV35" s="19">
        <f t="shared" ref="AV35:AV59" si="71">IF(AS35="",0,20)</f>
        <v>0</v>
      </c>
      <c r="AW35" s="104">
        <f t="shared" ref="AW35:AW59" si="72">IF(AS35=1,30,IF(AS35=2,20,IF(AS35=3,10,0)))</f>
        <v>0</v>
      </c>
      <c r="AX35" s="105" t="str">
        <f t="shared" ref="AX35:AX59" si="73">IF(AS35="","",AU35+AV35+AW35)</f>
        <v/>
      </c>
      <c r="AY35" s="103"/>
      <c r="AZ35" s="19"/>
      <c r="BA35" s="19">
        <f>CEILING(100*AZ35/$AZ$2,1)</f>
        <v>0</v>
      </c>
      <c r="BB35" s="19">
        <f t="shared" ref="BB35:BB59" si="74">IF(AY35="",0,20)</f>
        <v>0</v>
      </c>
      <c r="BC35" s="104">
        <f t="shared" ref="BC35:BC59" si="75">IF(AY35=1,30,IF(AY35=2,20,IF(AY35=3,10,0)))</f>
        <v>0</v>
      </c>
      <c r="BD35" s="105" t="str">
        <f t="shared" ref="BD35:BD59" si="76">IF(AY35="","",BA35+BB35+BC35)</f>
        <v/>
      </c>
      <c r="BG35" s="19">
        <f t="shared" ref="BG35:BG59" si="77">CEILING(100*BF35/$BF$2,1)</f>
        <v>0</v>
      </c>
      <c r="BH35" s="19">
        <f t="shared" ref="BH35:BH59" si="78">IF(BE35="",0,20)</f>
        <v>0</v>
      </c>
      <c r="BI35" s="104">
        <f t="shared" ref="BI35:BI59" si="79">IF(BE35=1,30,IF(BE35=2,20,IF(BE35=3,10,0)))</f>
        <v>0</v>
      </c>
      <c r="BJ35" s="105" t="str">
        <f t="shared" ref="BJ35:BJ59" si="80">IF(BE35="","",BG35+BH35+BI35)</f>
        <v/>
      </c>
    </row>
    <row r="36" spans="1:62" ht="12.75" customHeight="1" x14ac:dyDescent="0.3">
      <c r="A36" s="13">
        <v>34</v>
      </c>
      <c r="B36" s="59" t="s">
        <v>258</v>
      </c>
      <c r="C36" s="58" t="s">
        <v>91</v>
      </c>
      <c r="D36" s="4">
        <v>2011</v>
      </c>
      <c r="E36" s="10">
        <f t="shared" si="41"/>
        <v>1</v>
      </c>
      <c r="F36" s="13" t="str">
        <f t="shared" si="42"/>
        <v/>
      </c>
      <c r="G36" s="13" t="str">
        <f t="shared" si="43"/>
        <v/>
      </c>
      <c r="H36" s="13" t="str">
        <f t="shared" si="44"/>
        <v/>
      </c>
      <c r="I36" s="13" t="str">
        <f t="shared" si="45"/>
        <v/>
      </c>
      <c r="J36" s="13" t="str">
        <f t="shared" si="46"/>
        <v/>
      </c>
      <c r="K36" s="91">
        <f t="shared" si="47"/>
        <v>78</v>
      </c>
      <c r="L36" s="91" t="str">
        <f t="shared" si="48"/>
        <v/>
      </c>
      <c r="M36" s="116" t="str">
        <f t="shared" si="49"/>
        <v/>
      </c>
      <c r="N36" s="25">
        <f>IF(E36&lt;4,SUM(F36:M36),SUMPRODUCT(LARGE(F36:M36,{1;2;3;4})))</f>
        <v>78</v>
      </c>
      <c r="O36" s="19"/>
      <c r="P36" s="19"/>
      <c r="Q36" s="104">
        <f t="shared" si="50"/>
        <v>0</v>
      </c>
      <c r="R36" s="19">
        <f t="shared" si="51"/>
        <v>0</v>
      </c>
      <c r="S36" s="19">
        <f t="shared" si="52"/>
        <v>0</v>
      </c>
      <c r="T36" s="19" t="str">
        <f t="shared" si="53"/>
        <v/>
      </c>
      <c r="U36" s="103"/>
      <c r="V36" s="104"/>
      <c r="W36" s="7">
        <f t="shared" si="54"/>
        <v>0</v>
      </c>
      <c r="X36" s="7">
        <f t="shared" si="55"/>
        <v>0</v>
      </c>
      <c r="Y36" s="7">
        <f t="shared" si="56"/>
        <v>0</v>
      </c>
      <c r="Z36" s="7" t="str">
        <f t="shared" si="57"/>
        <v/>
      </c>
      <c r="AA36" s="103"/>
      <c r="AB36" s="19"/>
      <c r="AC36" s="19">
        <f t="shared" si="58"/>
        <v>0</v>
      </c>
      <c r="AD36" s="19">
        <f t="shared" si="59"/>
        <v>0</v>
      </c>
      <c r="AE36" s="19">
        <f t="shared" si="60"/>
        <v>0</v>
      </c>
      <c r="AF36" s="19" t="str">
        <f t="shared" si="61"/>
        <v/>
      </c>
      <c r="AG36" s="103"/>
      <c r="AH36" s="19"/>
      <c r="AI36" s="6">
        <f t="shared" si="62"/>
        <v>0</v>
      </c>
      <c r="AJ36" s="6">
        <f t="shared" si="63"/>
        <v>0</v>
      </c>
      <c r="AK36" s="7">
        <f t="shared" si="64"/>
        <v>0</v>
      </c>
      <c r="AL36" s="7" t="str">
        <f t="shared" si="65"/>
        <v/>
      </c>
      <c r="AM36" s="106"/>
      <c r="AN36" s="19"/>
      <c r="AO36" s="19">
        <f t="shared" si="66"/>
        <v>0</v>
      </c>
      <c r="AP36" s="19">
        <f t="shared" si="67"/>
        <v>0</v>
      </c>
      <c r="AQ36" s="19">
        <f t="shared" si="68"/>
        <v>0</v>
      </c>
      <c r="AR36" s="19" t="str">
        <f t="shared" si="69"/>
        <v/>
      </c>
      <c r="AS36" s="103">
        <v>9</v>
      </c>
      <c r="AT36" s="19">
        <v>4</v>
      </c>
      <c r="AU36" s="19">
        <f t="shared" si="70"/>
        <v>58</v>
      </c>
      <c r="AV36" s="19">
        <f t="shared" si="71"/>
        <v>20</v>
      </c>
      <c r="AW36" s="104">
        <f t="shared" si="72"/>
        <v>0</v>
      </c>
      <c r="AX36" s="105">
        <f t="shared" si="73"/>
        <v>78</v>
      </c>
      <c r="AY36" s="103"/>
      <c r="AZ36" s="19"/>
      <c r="BA36" s="19">
        <f>CEILING(100*AZ36/7,1)</f>
        <v>0</v>
      </c>
      <c r="BB36" s="19">
        <f t="shared" si="74"/>
        <v>0</v>
      </c>
      <c r="BC36" s="104">
        <f t="shared" si="75"/>
        <v>0</v>
      </c>
      <c r="BD36" s="105" t="str">
        <f t="shared" si="76"/>
        <v/>
      </c>
      <c r="BG36" s="19">
        <f t="shared" si="77"/>
        <v>0</v>
      </c>
      <c r="BH36" s="19">
        <f t="shared" si="78"/>
        <v>0</v>
      </c>
      <c r="BI36" s="104">
        <f t="shared" si="79"/>
        <v>0</v>
      </c>
      <c r="BJ36" s="105" t="str">
        <f t="shared" si="80"/>
        <v/>
      </c>
    </row>
    <row r="37" spans="1:62" ht="12.75" customHeight="1" x14ac:dyDescent="0.3">
      <c r="A37" s="13">
        <v>35</v>
      </c>
      <c r="B37" s="59" t="s">
        <v>259</v>
      </c>
      <c r="C37" s="58" t="s">
        <v>47</v>
      </c>
      <c r="D37" s="4">
        <v>2011</v>
      </c>
      <c r="E37" s="10">
        <f t="shared" si="41"/>
        <v>1</v>
      </c>
      <c r="F37" s="13" t="str">
        <f t="shared" si="42"/>
        <v/>
      </c>
      <c r="G37" s="13" t="str">
        <f t="shared" si="43"/>
        <v/>
      </c>
      <c r="H37" s="13" t="str">
        <f t="shared" si="44"/>
        <v/>
      </c>
      <c r="I37" s="13" t="str">
        <f t="shared" si="45"/>
        <v/>
      </c>
      <c r="J37" s="13" t="str">
        <f t="shared" si="46"/>
        <v/>
      </c>
      <c r="K37" s="91">
        <f t="shared" si="47"/>
        <v>78</v>
      </c>
      <c r="L37" s="91" t="str">
        <f t="shared" si="48"/>
        <v/>
      </c>
      <c r="M37" s="116" t="str">
        <f t="shared" si="49"/>
        <v/>
      </c>
      <c r="N37" s="25">
        <f>IF(E37&lt;4,SUM(F37:M37),SUMPRODUCT(LARGE(F37:M37,{1;2;3;4})))</f>
        <v>78</v>
      </c>
      <c r="O37" s="19"/>
      <c r="P37" s="19"/>
      <c r="Q37" s="104">
        <f t="shared" si="50"/>
        <v>0</v>
      </c>
      <c r="R37" s="19">
        <f t="shared" si="51"/>
        <v>0</v>
      </c>
      <c r="S37" s="19">
        <f t="shared" si="52"/>
        <v>0</v>
      </c>
      <c r="T37" s="19" t="str">
        <f t="shared" si="53"/>
        <v/>
      </c>
      <c r="U37" s="103"/>
      <c r="V37" s="104"/>
      <c r="W37" s="7">
        <f t="shared" si="54"/>
        <v>0</v>
      </c>
      <c r="X37" s="7">
        <f t="shared" si="55"/>
        <v>0</v>
      </c>
      <c r="Y37" s="7">
        <f t="shared" si="56"/>
        <v>0</v>
      </c>
      <c r="Z37" s="7" t="str">
        <f t="shared" si="57"/>
        <v/>
      </c>
      <c r="AA37" s="103"/>
      <c r="AB37" s="19"/>
      <c r="AC37" s="19">
        <f t="shared" si="58"/>
        <v>0</v>
      </c>
      <c r="AD37" s="19">
        <f t="shared" si="59"/>
        <v>0</v>
      </c>
      <c r="AE37" s="19">
        <f t="shared" si="60"/>
        <v>0</v>
      </c>
      <c r="AF37" s="19" t="str">
        <f t="shared" si="61"/>
        <v/>
      </c>
      <c r="AG37" s="103"/>
      <c r="AH37" s="19"/>
      <c r="AI37" s="6">
        <f t="shared" si="62"/>
        <v>0</v>
      </c>
      <c r="AJ37" s="6">
        <f t="shared" si="63"/>
        <v>0</v>
      </c>
      <c r="AK37" s="7">
        <f t="shared" si="64"/>
        <v>0</v>
      </c>
      <c r="AL37" s="7" t="str">
        <f t="shared" si="65"/>
        <v/>
      </c>
      <c r="AM37" s="106"/>
      <c r="AN37" s="19"/>
      <c r="AO37" s="19">
        <f t="shared" si="66"/>
        <v>0</v>
      </c>
      <c r="AP37" s="19">
        <f t="shared" si="67"/>
        <v>0</v>
      </c>
      <c r="AQ37" s="19">
        <f t="shared" si="68"/>
        <v>0</v>
      </c>
      <c r="AR37" s="19" t="str">
        <f t="shared" si="69"/>
        <v/>
      </c>
      <c r="AS37" s="103">
        <v>10</v>
      </c>
      <c r="AT37" s="19">
        <v>4</v>
      </c>
      <c r="AU37" s="19">
        <f t="shared" si="70"/>
        <v>58</v>
      </c>
      <c r="AV37" s="19">
        <f t="shared" si="71"/>
        <v>20</v>
      </c>
      <c r="AW37" s="104">
        <f t="shared" si="72"/>
        <v>0</v>
      </c>
      <c r="AX37" s="105">
        <f t="shared" si="73"/>
        <v>78</v>
      </c>
      <c r="AY37" s="103"/>
      <c r="AZ37" s="19"/>
      <c r="BA37" s="19">
        <f>CEILING(100*AZ37/7,1)</f>
        <v>0</v>
      </c>
      <c r="BB37" s="19">
        <f t="shared" si="74"/>
        <v>0</v>
      </c>
      <c r="BC37" s="104">
        <f t="shared" si="75"/>
        <v>0</v>
      </c>
      <c r="BD37" s="105" t="str">
        <f t="shared" si="76"/>
        <v/>
      </c>
      <c r="BG37" s="19">
        <f t="shared" si="77"/>
        <v>0</v>
      </c>
      <c r="BH37" s="19">
        <f t="shared" si="78"/>
        <v>0</v>
      </c>
      <c r="BI37" s="104">
        <f t="shared" si="79"/>
        <v>0</v>
      </c>
      <c r="BJ37" s="105" t="str">
        <f t="shared" si="80"/>
        <v/>
      </c>
    </row>
    <row r="38" spans="1:62" ht="12.75" customHeight="1" x14ac:dyDescent="0.3">
      <c r="A38" s="13">
        <v>36</v>
      </c>
      <c r="B38" s="8" t="s">
        <v>121</v>
      </c>
      <c r="C38" s="5" t="s">
        <v>89</v>
      </c>
      <c r="D38" s="4">
        <v>2009</v>
      </c>
      <c r="E38" s="10">
        <f t="shared" si="41"/>
        <v>1</v>
      </c>
      <c r="F38" s="151">
        <f t="shared" si="42"/>
        <v>70</v>
      </c>
      <c r="G38" s="91" t="str">
        <f t="shared" si="43"/>
        <v/>
      </c>
      <c r="H38" s="91" t="str">
        <f t="shared" si="44"/>
        <v/>
      </c>
      <c r="I38" s="91" t="str">
        <f t="shared" si="45"/>
        <v/>
      </c>
      <c r="J38" s="91" t="str">
        <f t="shared" si="46"/>
        <v/>
      </c>
      <c r="K38" s="91" t="str">
        <f t="shared" si="47"/>
        <v/>
      </c>
      <c r="L38" s="91" t="str">
        <f t="shared" si="48"/>
        <v/>
      </c>
      <c r="M38" s="116" t="str">
        <f t="shared" si="49"/>
        <v/>
      </c>
      <c r="N38" s="25">
        <f>IF(E38&lt;4,SUM(F38:M38),SUMPRODUCT(LARGE(F38:M38,{1;2;3;4})))</f>
        <v>70</v>
      </c>
      <c r="O38" s="104">
        <v>13</v>
      </c>
      <c r="P38" s="19">
        <v>3</v>
      </c>
      <c r="Q38" s="104">
        <f t="shared" si="50"/>
        <v>50</v>
      </c>
      <c r="R38" s="19">
        <f t="shared" si="51"/>
        <v>20</v>
      </c>
      <c r="S38" s="19">
        <f t="shared" si="52"/>
        <v>0</v>
      </c>
      <c r="T38" s="19">
        <f t="shared" si="53"/>
        <v>70</v>
      </c>
      <c r="U38" s="103"/>
      <c r="V38" s="104"/>
      <c r="W38" s="7">
        <f t="shared" si="54"/>
        <v>0</v>
      </c>
      <c r="X38" s="7">
        <f t="shared" si="55"/>
        <v>0</v>
      </c>
      <c r="Y38" s="7">
        <f t="shared" si="56"/>
        <v>0</v>
      </c>
      <c r="Z38" s="7" t="str">
        <f t="shared" si="57"/>
        <v/>
      </c>
      <c r="AA38" s="103"/>
      <c r="AB38" s="19"/>
      <c r="AC38" s="19">
        <f t="shared" si="58"/>
        <v>0</v>
      </c>
      <c r="AD38" s="19">
        <f t="shared" si="59"/>
        <v>0</v>
      </c>
      <c r="AE38" s="19">
        <f t="shared" si="60"/>
        <v>0</v>
      </c>
      <c r="AF38" s="19" t="str">
        <f t="shared" si="61"/>
        <v/>
      </c>
      <c r="AG38" s="103"/>
      <c r="AH38" s="19"/>
      <c r="AI38" s="6">
        <f t="shared" si="62"/>
        <v>0</v>
      </c>
      <c r="AJ38" s="6">
        <f t="shared" si="63"/>
        <v>0</v>
      </c>
      <c r="AK38" s="7">
        <f t="shared" si="64"/>
        <v>0</v>
      </c>
      <c r="AL38" s="7" t="str">
        <f t="shared" si="65"/>
        <v/>
      </c>
      <c r="AM38" s="106"/>
      <c r="AN38" s="19"/>
      <c r="AO38" s="19">
        <f t="shared" si="66"/>
        <v>0</v>
      </c>
      <c r="AP38" s="19">
        <f t="shared" si="67"/>
        <v>0</v>
      </c>
      <c r="AQ38" s="19">
        <f t="shared" si="68"/>
        <v>0</v>
      </c>
      <c r="AR38" s="19" t="str">
        <f t="shared" si="69"/>
        <v/>
      </c>
      <c r="AS38" s="103"/>
      <c r="AT38" s="19"/>
      <c r="AU38" s="19">
        <f t="shared" si="70"/>
        <v>0</v>
      </c>
      <c r="AV38" s="19">
        <f t="shared" si="71"/>
        <v>0</v>
      </c>
      <c r="AW38" s="104">
        <f t="shared" si="72"/>
        <v>0</v>
      </c>
      <c r="AX38" s="105" t="str">
        <f t="shared" si="73"/>
        <v/>
      </c>
      <c r="AY38" s="103"/>
      <c r="AZ38" s="19"/>
      <c r="BA38" s="19">
        <f>CEILING(100*AZ38/$AZ$2,1)</f>
        <v>0</v>
      </c>
      <c r="BB38" s="19">
        <f t="shared" si="74"/>
        <v>0</v>
      </c>
      <c r="BC38" s="104">
        <f t="shared" si="75"/>
        <v>0</v>
      </c>
      <c r="BD38" s="105" t="str">
        <f t="shared" si="76"/>
        <v/>
      </c>
      <c r="BG38" s="19">
        <f t="shared" si="77"/>
        <v>0</v>
      </c>
      <c r="BH38" s="19">
        <f t="shared" si="78"/>
        <v>0</v>
      </c>
      <c r="BI38" s="104">
        <f t="shared" si="79"/>
        <v>0</v>
      </c>
      <c r="BJ38" s="105" t="str">
        <f t="shared" si="80"/>
        <v/>
      </c>
    </row>
    <row r="39" spans="1:62" ht="12.75" customHeight="1" x14ac:dyDescent="0.3">
      <c r="A39" s="13">
        <v>37</v>
      </c>
      <c r="B39" s="8" t="s">
        <v>154</v>
      </c>
      <c r="C39" s="8" t="s">
        <v>87</v>
      </c>
      <c r="D39" s="4">
        <v>2010</v>
      </c>
      <c r="E39" s="10">
        <f t="shared" si="41"/>
        <v>1</v>
      </c>
      <c r="F39" s="91" t="str">
        <f t="shared" si="42"/>
        <v/>
      </c>
      <c r="G39" s="91">
        <f t="shared" si="43"/>
        <v>70</v>
      </c>
      <c r="H39" s="91" t="str">
        <f t="shared" si="44"/>
        <v/>
      </c>
      <c r="I39" s="91" t="str">
        <f t="shared" si="45"/>
        <v/>
      </c>
      <c r="J39" s="91" t="str">
        <f t="shared" si="46"/>
        <v/>
      </c>
      <c r="K39" s="91" t="str">
        <f t="shared" si="47"/>
        <v/>
      </c>
      <c r="L39" s="91" t="str">
        <f t="shared" si="48"/>
        <v/>
      </c>
      <c r="M39" s="116" t="str">
        <f t="shared" si="49"/>
        <v/>
      </c>
      <c r="N39" s="25">
        <f>IF(E39&lt;4,SUM(F39:M39),SUMPRODUCT(LARGE(F39:M39,{1;2;3;4})))</f>
        <v>70</v>
      </c>
      <c r="O39" s="103"/>
      <c r="P39" s="19"/>
      <c r="Q39" s="104">
        <f t="shared" si="50"/>
        <v>0</v>
      </c>
      <c r="R39" s="19">
        <f t="shared" si="51"/>
        <v>0</v>
      </c>
      <c r="S39" s="19">
        <f t="shared" si="52"/>
        <v>0</v>
      </c>
      <c r="T39" s="19" t="str">
        <f t="shared" si="53"/>
        <v/>
      </c>
      <c r="U39" s="103">
        <v>14</v>
      </c>
      <c r="V39" s="104">
        <v>4</v>
      </c>
      <c r="W39" s="7">
        <f t="shared" si="54"/>
        <v>50</v>
      </c>
      <c r="X39" s="7">
        <f t="shared" si="55"/>
        <v>20</v>
      </c>
      <c r="Y39" s="6">
        <f t="shared" si="56"/>
        <v>0</v>
      </c>
      <c r="Z39" s="6">
        <f t="shared" si="57"/>
        <v>70</v>
      </c>
      <c r="AA39" s="103"/>
      <c r="AB39" s="19"/>
      <c r="AC39" s="19">
        <f t="shared" si="58"/>
        <v>0</v>
      </c>
      <c r="AD39" s="19">
        <f t="shared" si="59"/>
        <v>0</v>
      </c>
      <c r="AE39" s="19">
        <f t="shared" si="60"/>
        <v>0</v>
      </c>
      <c r="AF39" s="19" t="str">
        <f t="shared" si="61"/>
        <v/>
      </c>
      <c r="AG39" s="103"/>
      <c r="AH39" s="104"/>
      <c r="AI39" s="7">
        <f t="shared" si="62"/>
        <v>0</v>
      </c>
      <c r="AJ39" s="7">
        <f t="shared" si="63"/>
        <v>0</v>
      </c>
      <c r="AK39" s="7">
        <f t="shared" si="64"/>
        <v>0</v>
      </c>
      <c r="AL39" s="7" t="str">
        <f t="shared" si="65"/>
        <v/>
      </c>
      <c r="AM39" s="103"/>
      <c r="AN39" s="19"/>
      <c r="AO39" s="19">
        <f t="shared" si="66"/>
        <v>0</v>
      </c>
      <c r="AP39" s="19">
        <f t="shared" si="67"/>
        <v>0</v>
      </c>
      <c r="AQ39" s="19">
        <f t="shared" si="68"/>
        <v>0</v>
      </c>
      <c r="AR39" s="19" t="str">
        <f t="shared" si="69"/>
        <v/>
      </c>
      <c r="AS39" s="103"/>
      <c r="AT39" s="19"/>
      <c r="AU39" s="19">
        <f t="shared" si="70"/>
        <v>0</v>
      </c>
      <c r="AV39" s="19">
        <f t="shared" si="71"/>
        <v>0</v>
      </c>
      <c r="AW39" s="104">
        <f t="shared" si="72"/>
        <v>0</v>
      </c>
      <c r="AX39" s="105" t="str">
        <f t="shared" si="73"/>
        <v/>
      </c>
      <c r="AY39" s="103"/>
      <c r="AZ39" s="19"/>
      <c r="BA39" s="19">
        <f>CEILING(100*AZ39/$AZ$2,1)</f>
        <v>0</v>
      </c>
      <c r="BB39" s="19">
        <f t="shared" si="74"/>
        <v>0</v>
      </c>
      <c r="BC39" s="104">
        <f t="shared" si="75"/>
        <v>0</v>
      </c>
      <c r="BD39" s="105" t="str">
        <f t="shared" si="76"/>
        <v/>
      </c>
      <c r="BG39" s="19">
        <f t="shared" si="77"/>
        <v>0</v>
      </c>
      <c r="BH39" s="19">
        <f t="shared" si="78"/>
        <v>0</v>
      </c>
      <c r="BI39" s="104">
        <f t="shared" si="79"/>
        <v>0</v>
      </c>
      <c r="BJ39" s="105" t="str">
        <f t="shared" si="80"/>
        <v/>
      </c>
    </row>
    <row r="40" spans="1:62" ht="12.75" customHeight="1" x14ac:dyDescent="0.3">
      <c r="A40" s="13">
        <v>38</v>
      </c>
      <c r="B40" s="58" t="s">
        <v>175</v>
      </c>
      <c r="C40" s="59" t="s">
        <v>44</v>
      </c>
      <c r="D40" s="4">
        <v>2008</v>
      </c>
      <c r="E40" s="10">
        <f t="shared" si="41"/>
        <v>1</v>
      </c>
      <c r="F40" s="91" t="str">
        <f t="shared" si="42"/>
        <v/>
      </c>
      <c r="G40" s="91" t="str">
        <f t="shared" si="43"/>
        <v/>
      </c>
      <c r="H40" s="91">
        <f t="shared" si="44"/>
        <v>64</v>
      </c>
      <c r="I40" s="91" t="str">
        <f t="shared" si="45"/>
        <v/>
      </c>
      <c r="J40" s="91" t="str">
        <f t="shared" si="46"/>
        <v/>
      </c>
      <c r="K40" s="91" t="str">
        <f t="shared" si="47"/>
        <v/>
      </c>
      <c r="L40" s="91" t="str">
        <f t="shared" si="48"/>
        <v/>
      </c>
      <c r="M40" s="116" t="str">
        <f t="shared" si="49"/>
        <v/>
      </c>
      <c r="N40" s="25">
        <f>IF(E40&lt;4,SUM(F40:M40),SUMPRODUCT(LARGE(F40:M40,{1;2;3;4})))</f>
        <v>64</v>
      </c>
      <c r="O40" s="103"/>
      <c r="P40" s="19"/>
      <c r="Q40" s="104">
        <f t="shared" si="50"/>
        <v>0</v>
      </c>
      <c r="R40" s="104">
        <f t="shared" si="51"/>
        <v>0</v>
      </c>
      <c r="S40" s="104">
        <f t="shared" si="52"/>
        <v>0</v>
      </c>
      <c r="T40" s="104" t="str">
        <f t="shared" si="53"/>
        <v/>
      </c>
      <c r="U40" s="106"/>
      <c r="V40" s="104"/>
      <c r="W40" s="7">
        <f t="shared" si="54"/>
        <v>0</v>
      </c>
      <c r="X40" s="7">
        <f t="shared" si="55"/>
        <v>0</v>
      </c>
      <c r="Y40" s="7">
        <f t="shared" si="56"/>
        <v>0</v>
      </c>
      <c r="Z40" s="7" t="str">
        <f t="shared" si="57"/>
        <v/>
      </c>
      <c r="AA40" s="106">
        <v>42</v>
      </c>
      <c r="AB40" s="104">
        <v>3.5</v>
      </c>
      <c r="AC40" s="104">
        <f t="shared" si="58"/>
        <v>44</v>
      </c>
      <c r="AD40" s="104">
        <f t="shared" si="59"/>
        <v>20</v>
      </c>
      <c r="AE40" s="104">
        <f t="shared" si="60"/>
        <v>0</v>
      </c>
      <c r="AF40" s="104">
        <f t="shared" si="61"/>
        <v>64</v>
      </c>
      <c r="AG40" s="106"/>
      <c r="AH40" s="19"/>
      <c r="AI40" s="6">
        <f t="shared" si="62"/>
        <v>0</v>
      </c>
      <c r="AJ40" s="6">
        <f t="shared" si="63"/>
        <v>0</v>
      </c>
      <c r="AK40" s="7">
        <f t="shared" si="64"/>
        <v>0</v>
      </c>
      <c r="AL40" s="7" t="str">
        <f t="shared" si="65"/>
        <v/>
      </c>
      <c r="AM40" s="106"/>
      <c r="AN40" s="104"/>
      <c r="AO40" s="104">
        <f t="shared" si="66"/>
        <v>0</v>
      </c>
      <c r="AP40" s="104">
        <f t="shared" si="67"/>
        <v>0</v>
      </c>
      <c r="AQ40" s="104">
        <f t="shared" si="68"/>
        <v>0</v>
      </c>
      <c r="AR40" s="104" t="str">
        <f t="shared" si="69"/>
        <v/>
      </c>
      <c r="AS40" s="106"/>
      <c r="AT40" s="19"/>
      <c r="AU40" s="19">
        <f t="shared" si="70"/>
        <v>0</v>
      </c>
      <c r="AV40" s="19">
        <f t="shared" si="71"/>
        <v>0</v>
      </c>
      <c r="AW40" s="104">
        <f t="shared" si="72"/>
        <v>0</v>
      </c>
      <c r="AX40" s="105" t="str">
        <f t="shared" si="73"/>
        <v/>
      </c>
      <c r="AY40" s="106"/>
      <c r="AZ40" s="19"/>
      <c r="BA40" s="19">
        <f>CEILING(100*AZ40/$AZ$2,1)</f>
        <v>0</v>
      </c>
      <c r="BB40" s="19">
        <f t="shared" si="74"/>
        <v>0</v>
      </c>
      <c r="BC40" s="104">
        <f t="shared" si="75"/>
        <v>0</v>
      </c>
      <c r="BD40" s="105" t="str">
        <f t="shared" si="76"/>
        <v/>
      </c>
      <c r="BG40" s="19">
        <f t="shared" si="77"/>
        <v>0</v>
      </c>
      <c r="BH40" s="19">
        <f t="shared" si="78"/>
        <v>0</v>
      </c>
      <c r="BI40" s="104">
        <f t="shared" si="79"/>
        <v>0</v>
      </c>
      <c r="BJ40" s="105" t="str">
        <f t="shared" si="80"/>
        <v/>
      </c>
    </row>
    <row r="41" spans="1:62" ht="12.75" customHeight="1" x14ac:dyDescent="0.3">
      <c r="A41" s="13">
        <v>39</v>
      </c>
      <c r="B41" s="99" t="s">
        <v>234</v>
      </c>
      <c r="C41" s="99" t="s">
        <v>89</v>
      </c>
      <c r="D41" s="11">
        <v>2011</v>
      </c>
      <c r="E41" s="10">
        <f t="shared" si="41"/>
        <v>1</v>
      </c>
      <c r="F41" s="91" t="str">
        <f t="shared" si="42"/>
        <v/>
      </c>
      <c r="G41" s="91" t="str">
        <f t="shared" si="43"/>
        <v/>
      </c>
      <c r="H41" s="91" t="str">
        <f t="shared" si="44"/>
        <v/>
      </c>
      <c r="I41" s="91" t="str">
        <f t="shared" si="45"/>
        <v/>
      </c>
      <c r="J41" s="91">
        <f t="shared" si="46"/>
        <v>63</v>
      </c>
      <c r="K41" s="91" t="str">
        <f t="shared" si="47"/>
        <v/>
      </c>
      <c r="L41" s="91" t="str">
        <f t="shared" si="48"/>
        <v/>
      </c>
      <c r="M41" s="116" t="str">
        <f t="shared" si="49"/>
        <v/>
      </c>
      <c r="N41" s="25">
        <f>IF(E41&lt;4,SUM(F41:M41),SUMPRODUCT(LARGE(F41:M41,{1;2;3;4})))</f>
        <v>63</v>
      </c>
      <c r="O41" s="103"/>
      <c r="P41" s="19"/>
      <c r="Q41" s="104">
        <f t="shared" si="50"/>
        <v>0</v>
      </c>
      <c r="R41" s="104">
        <f t="shared" si="51"/>
        <v>0</v>
      </c>
      <c r="S41" s="104">
        <f t="shared" si="52"/>
        <v>0</v>
      </c>
      <c r="T41" s="104" t="str">
        <f t="shared" si="53"/>
        <v/>
      </c>
      <c r="U41" s="106"/>
      <c r="V41" s="104"/>
      <c r="W41" s="104">
        <f t="shared" si="54"/>
        <v>0</v>
      </c>
      <c r="X41" s="104">
        <f t="shared" si="55"/>
        <v>0</v>
      </c>
      <c r="Y41" s="19">
        <f t="shared" si="56"/>
        <v>0</v>
      </c>
      <c r="Z41" s="19" t="str">
        <f t="shared" si="57"/>
        <v/>
      </c>
      <c r="AA41" s="106"/>
      <c r="AB41" s="104"/>
      <c r="AC41" s="104">
        <f t="shared" si="58"/>
        <v>0</v>
      </c>
      <c r="AD41" s="104">
        <f t="shared" si="59"/>
        <v>0</v>
      </c>
      <c r="AE41" s="104">
        <f t="shared" si="60"/>
        <v>0</v>
      </c>
      <c r="AF41" s="104" t="str">
        <f t="shared" si="61"/>
        <v/>
      </c>
      <c r="AG41" s="106"/>
      <c r="AH41" s="104"/>
      <c r="AI41" s="104">
        <f t="shared" si="62"/>
        <v>0</v>
      </c>
      <c r="AJ41" s="104">
        <f t="shared" si="63"/>
        <v>0</v>
      </c>
      <c r="AK41" s="104">
        <f t="shared" si="64"/>
        <v>0</v>
      </c>
      <c r="AL41" s="104" t="str">
        <f t="shared" si="65"/>
        <v/>
      </c>
      <c r="AM41" s="103">
        <v>17</v>
      </c>
      <c r="AN41" s="104">
        <v>3</v>
      </c>
      <c r="AO41" s="104">
        <f t="shared" si="66"/>
        <v>43</v>
      </c>
      <c r="AP41" s="104">
        <f t="shared" si="67"/>
        <v>20</v>
      </c>
      <c r="AQ41" s="104">
        <f t="shared" si="68"/>
        <v>0</v>
      </c>
      <c r="AR41" s="104">
        <f t="shared" si="69"/>
        <v>63</v>
      </c>
      <c r="AS41" s="103"/>
      <c r="AT41" s="19"/>
      <c r="AU41" s="19">
        <f t="shared" si="70"/>
        <v>0</v>
      </c>
      <c r="AV41" s="19">
        <f t="shared" si="71"/>
        <v>0</v>
      </c>
      <c r="AW41" s="104">
        <f t="shared" si="72"/>
        <v>0</v>
      </c>
      <c r="AX41" s="105" t="str">
        <f t="shared" si="73"/>
        <v/>
      </c>
      <c r="AY41" s="103"/>
      <c r="AZ41" s="19"/>
      <c r="BA41" s="19">
        <f>CEILING(100*AZ41/$AZ$2,1)</f>
        <v>0</v>
      </c>
      <c r="BB41" s="19">
        <f t="shared" si="74"/>
        <v>0</v>
      </c>
      <c r="BC41" s="104">
        <f t="shared" si="75"/>
        <v>0</v>
      </c>
      <c r="BD41" s="105" t="str">
        <f t="shared" si="76"/>
        <v/>
      </c>
      <c r="BG41" s="19">
        <f t="shared" si="77"/>
        <v>0</v>
      </c>
      <c r="BH41" s="19">
        <f t="shared" si="78"/>
        <v>0</v>
      </c>
      <c r="BI41" s="104">
        <f t="shared" si="79"/>
        <v>0</v>
      </c>
      <c r="BJ41" s="105" t="str">
        <f t="shared" si="80"/>
        <v/>
      </c>
    </row>
    <row r="42" spans="1:62" ht="12.75" customHeight="1" x14ac:dyDescent="0.3">
      <c r="A42" s="13">
        <v>40</v>
      </c>
      <c r="B42" s="99" t="s">
        <v>244</v>
      </c>
      <c r="C42" s="99" t="s">
        <v>41</v>
      </c>
      <c r="D42" s="78">
        <v>2011</v>
      </c>
      <c r="E42" s="10">
        <f t="shared" si="41"/>
        <v>1</v>
      </c>
      <c r="F42" s="91" t="str">
        <f t="shared" si="42"/>
        <v/>
      </c>
      <c r="G42" s="91" t="str">
        <f t="shared" si="43"/>
        <v/>
      </c>
      <c r="H42" s="91" t="str">
        <f t="shared" si="44"/>
        <v/>
      </c>
      <c r="I42" s="91" t="str">
        <f t="shared" si="45"/>
        <v/>
      </c>
      <c r="J42" s="91" t="str">
        <f t="shared" si="46"/>
        <v/>
      </c>
      <c r="K42" s="91" t="str">
        <f t="shared" si="47"/>
        <v/>
      </c>
      <c r="L42" s="91">
        <f t="shared" si="48"/>
        <v>63</v>
      </c>
      <c r="M42" s="116" t="str">
        <f t="shared" si="49"/>
        <v/>
      </c>
      <c r="N42" s="25">
        <f>IF(E42&lt;4,SUM(F42:M42),SUMPRODUCT(LARGE(F42:M42,{1;2;3;4})))</f>
        <v>63</v>
      </c>
      <c r="O42" s="103"/>
      <c r="P42" s="19"/>
      <c r="Q42" s="19">
        <f t="shared" si="50"/>
        <v>0</v>
      </c>
      <c r="R42" s="19">
        <f t="shared" si="51"/>
        <v>0</v>
      </c>
      <c r="S42" s="19">
        <f t="shared" si="52"/>
        <v>0</v>
      </c>
      <c r="T42" s="19" t="str">
        <f t="shared" si="53"/>
        <v/>
      </c>
      <c r="U42" s="103"/>
      <c r="V42" s="104"/>
      <c r="W42" s="7">
        <f t="shared" si="54"/>
        <v>0</v>
      </c>
      <c r="X42" s="7">
        <f t="shared" si="55"/>
        <v>0</v>
      </c>
      <c r="Y42" s="6">
        <f t="shared" si="56"/>
        <v>0</v>
      </c>
      <c r="Z42" s="6" t="str">
        <f t="shared" si="57"/>
        <v/>
      </c>
      <c r="AA42" s="103"/>
      <c r="AB42" s="19"/>
      <c r="AC42" s="19">
        <f t="shared" si="58"/>
        <v>0</v>
      </c>
      <c r="AD42" s="19">
        <f t="shared" si="59"/>
        <v>0</v>
      </c>
      <c r="AE42" s="19">
        <f t="shared" si="60"/>
        <v>0</v>
      </c>
      <c r="AF42" s="19" t="str">
        <f t="shared" si="61"/>
        <v/>
      </c>
      <c r="AG42" s="103"/>
      <c r="AH42" s="19"/>
      <c r="AI42" s="6">
        <f t="shared" si="62"/>
        <v>0</v>
      </c>
      <c r="AJ42" s="6">
        <f t="shared" si="63"/>
        <v>0</v>
      </c>
      <c r="AK42" s="7">
        <f t="shared" si="64"/>
        <v>0</v>
      </c>
      <c r="AL42" s="7" t="str">
        <f t="shared" si="65"/>
        <v/>
      </c>
      <c r="AM42" s="103"/>
      <c r="AN42" s="19"/>
      <c r="AO42" s="19">
        <f t="shared" si="66"/>
        <v>0</v>
      </c>
      <c r="AP42" s="19">
        <f t="shared" si="67"/>
        <v>0</v>
      </c>
      <c r="AQ42" s="19">
        <f t="shared" si="68"/>
        <v>0</v>
      </c>
      <c r="AR42" s="19" t="str">
        <f t="shared" si="69"/>
        <v/>
      </c>
      <c r="AS42" s="103"/>
      <c r="AT42" s="19"/>
      <c r="AU42" s="19">
        <f t="shared" si="70"/>
        <v>0</v>
      </c>
      <c r="AV42" s="19">
        <f t="shared" si="71"/>
        <v>0</v>
      </c>
      <c r="AW42" s="104">
        <f t="shared" si="72"/>
        <v>0</v>
      </c>
      <c r="AX42" s="105" t="str">
        <f t="shared" si="73"/>
        <v/>
      </c>
      <c r="AY42" s="103">
        <v>5</v>
      </c>
      <c r="AZ42" s="19">
        <v>3</v>
      </c>
      <c r="BA42" s="19">
        <f>CEILING(100*AZ42/$AZ$2,1)</f>
        <v>43</v>
      </c>
      <c r="BB42" s="19">
        <f t="shared" si="74"/>
        <v>20</v>
      </c>
      <c r="BC42" s="104">
        <f t="shared" si="75"/>
        <v>0</v>
      </c>
      <c r="BD42" s="105">
        <f t="shared" si="76"/>
        <v>63</v>
      </c>
      <c r="BG42" s="19">
        <f t="shared" si="77"/>
        <v>0</v>
      </c>
      <c r="BH42" s="19">
        <f t="shared" si="78"/>
        <v>0</v>
      </c>
      <c r="BI42" s="104">
        <f t="shared" si="79"/>
        <v>0</v>
      </c>
      <c r="BJ42" s="105" t="str">
        <f t="shared" si="80"/>
        <v/>
      </c>
    </row>
    <row r="43" spans="1:62" ht="12.75" customHeight="1" x14ac:dyDescent="0.3">
      <c r="A43" s="13">
        <v>41</v>
      </c>
      <c r="B43" s="59" t="s">
        <v>246</v>
      </c>
      <c r="C43" s="97" t="s">
        <v>47</v>
      </c>
      <c r="D43" s="53">
        <v>2008</v>
      </c>
      <c r="E43" s="10">
        <f t="shared" si="41"/>
        <v>1</v>
      </c>
      <c r="F43" s="13" t="str">
        <f t="shared" si="42"/>
        <v/>
      </c>
      <c r="G43" s="13" t="str">
        <f t="shared" si="43"/>
        <v/>
      </c>
      <c r="H43" s="13" t="str">
        <f t="shared" si="44"/>
        <v/>
      </c>
      <c r="I43" s="13" t="str">
        <f t="shared" si="45"/>
        <v/>
      </c>
      <c r="J43" s="13" t="str">
        <f t="shared" si="46"/>
        <v/>
      </c>
      <c r="K43" s="91" t="str">
        <f t="shared" si="47"/>
        <v/>
      </c>
      <c r="L43" s="91" t="str">
        <f t="shared" si="48"/>
        <v/>
      </c>
      <c r="M43" s="116">
        <f t="shared" si="49"/>
        <v>63</v>
      </c>
      <c r="N43" s="25">
        <f>IF(E43&lt;4,SUM(F43:M43),SUMPRODUCT(LARGE(F43:M43,{1;2;3;4})))</f>
        <v>63</v>
      </c>
      <c r="O43" s="103"/>
      <c r="P43" s="19"/>
      <c r="Q43" s="104">
        <f t="shared" si="50"/>
        <v>0</v>
      </c>
      <c r="R43" s="19">
        <f t="shared" si="51"/>
        <v>0</v>
      </c>
      <c r="S43" s="19">
        <f t="shared" si="52"/>
        <v>0</v>
      </c>
      <c r="T43" s="19" t="str">
        <f t="shared" si="53"/>
        <v/>
      </c>
      <c r="U43" s="103"/>
      <c r="V43" s="104"/>
      <c r="W43" s="7">
        <f t="shared" si="54"/>
        <v>0</v>
      </c>
      <c r="X43" s="7">
        <f t="shared" si="55"/>
        <v>0</v>
      </c>
      <c r="Y43" s="7">
        <f t="shared" si="56"/>
        <v>0</v>
      </c>
      <c r="Z43" s="7" t="str">
        <f t="shared" si="57"/>
        <v/>
      </c>
      <c r="AA43" s="103"/>
      <c r="AB43" s="19"/>
      <c r="AC43" s="19">
        <f t="shared" si="58"/>
        <v>0</v>
      </c>
      <c r="AD43" s="19">
        <f t="shared" si="59"/>
        <v>0</v>
      </c>
      <c r="AE43" s="19">
        <f t="shared" si="60"/>
        <v>0</v>
      </c>
      <c r="AF43" s="19" t="str">
        <f t="shared" si="61"/>
        <v/>
      </c>
      <c r="AG43" s="103"/>
      <c r="AH43" s="19"/>
      <c r="AI43" s="6">
        <f t="shared" si="62"/>
        <v>0</v>
      </c>
      <c r="AJ43" s="6">
        <f t="shared" si="63"/>
        <v>0</v>
      </c>
      <c r="AK43" s="7">
        <f t="shared" si="64"/>
        <v>0</v>
      </c>
      <c r="AL43" s="7" t="str">
        <f t="shared" si="65"/>
        <v/>
      </c>
      <c r="AM43" s="106"/>
      <c r="AN43" s="19"/>
      <c r="AO43" s="19">
        <f t="shared" si="66"/>
        <v>0</v>
      </c>
      <c r="AP43" s="19">
        <f t="shared" si="67"/>
        <v>0</v>
      </c>
      <c r="AQ43" s="19">
        <f t="shared" si="68"/>
        <v>0</v>
      </c>
      <c r="AR43" s="19" t="str">
        <f t="shared" si="69"/>
        <v/>
      </c>
      <c r="AS43" s="103"/>
      <c r="AT43" s="19"/>
      <c r="AU43" s="19">
        <f t="shared" si="70"/>
        <v>0</v>
      </c>
      <c r="AV43" s="19">
        <f t="shared" si="71"/>
        <v>0</v>
      </c>
      <c r="AW43" s="104">
        <f t="shared" si="72"/>
        <v>0</v>
      </c>
      <c r="AX43" s="105" t="str">
        <f t="shared" si="73"/>
        <v/>
      </c>
      <c r="AY43" s="103"/>
      <c r="AZ43" s="19"/>
      <c r="BA43" s="19">
        <f>CEILING(100*AZ43/7,1)</f>
        <v>0</v>
      </c>
      <c r="BB43" s="19">
        <f t="shared" si="74"/>
        <v>0</v>
      </c>
      <c r="BC43" s="104">
        <f t="shared" si="75"/>
        <v>0</v>
      </c>
      <c r="BD43" s="105" t="str">
        <f t="shared" si="76"/>
        <v/>
      </c>
      <c r="BE43">
        <v>22</v>
      </c>
      <c r="BF43">
        <v>3</v>
      </c>
      <c r="BG43" s="19">
        <f t="shared" si="77"/>
        <v>43</v>
      </c>
      <c r="BH43" s="19">
        <f t="shared" si="78"/>
        <v>20</v>
      </c>
      <c r="BI43" s="104">
        <f t="shared" si="79"/>
        <v>0</v>
      </c>
      <c r="BJ43" s="105">
        <f t="shared" si="80"/>
        <v>63</v>
      </c>
    </row>
    <row r="44" spans="1:62" ht="12.75" customHeight="1" x14ac:dyDescent="0.3">
      <c r="A44" s="13">
        <v>42</v>
      </c>
      <c r="B44" s="8" t="s">
        <v>260</v>
      </c>
      <c r="C44" s="72" t="s">
        <v>159</v>
      </c>
      <c r="D44" s="4">
        <v>2010</v>
      </c>
      <c r="E44" s="10">
        <f t="shared" si="41"/>
        <v>1</v>
      </c>
      <c r="F44" s="91" t="str">
        <f t="shared" si="42"/>
        <v/>
      </c>
      <c r="G44" s="91" t="str">
        <f t="shared" si="43"/>
        <v/>
      </c>
      <c r="H44" s="91" t="str">
        <f t="shared" si="44"/>
        <v/>
      </c>
      <c r="I44" s="91" t="str">
        <f t="shared" si="45"/>
        <v/>
      </c>
      <c r="J44" s="91" t="str">
        <f t="shared" si="46"/>
        <v/>
      </c>
      <c r="K44" s="91">
        <f t="shared" si="47"/>
        <v>63</v>
      </c>
      <c r="L44" s="91" t="str">
        <f t="shared" si="48"/>
        <v/>
      </c>
      <c r="M44" s="116" t="str">
        <f t="shared" si="49"/>
        <v/>
      </c>
      <c r="N44" s="25">
        <f>IF(E44&lt;4,SUM(F44:M44),SUMPRODUCT(LARGE(F44:M44,{1;2;3;4})))</f>
        <v>63</v>
      </c>
      <c r="O44" s="106"/>
      <c r="P44" s="104"/>
      <c r="Q44" s="104">
        <f t="shared" si="50"/>
        <v>0</v>
      </c>
      <c r="R44" s="19">
        <f t="shared" si="51"/>
        <v>0</v>
      </c>
      <c r="S44" s="19">
        <f t="shared" si="52"/>
        <v>0</v>
      </c>
      <c r="T44" s="19" t="str">
        <f t="shared" si="53"/>
        <v/>
      </c>
      <c r="U44" s="103"/>
      <c r="V44" s="104"/>
      <c r="W44" s="7">
        <f t="shared" si="54"/>
        <v>0</v>
      </c>
      <c r="X44" s="7">
        <f t="shared" si="55"/>
        <v>0</v>
      </c>
      <c r="Y44" s="6">
        <f t="shared" si="56"/>
        <v>0</v>
      </c>
      <c r="Z44" s="6" t="str">
        <f t="shared" si="57"/>
        <v/>
      </c>
      <c r="AA44" s="103"/>
      <c r="AB44" s="19"/>
      <c r="AC44" s="19">
        <f t="shared" si="58"/>
        <v>0</v>
      </c>
      <c r="AD44" s="19">
        <f t="shared" si="59"/>
        <v>0</v>
      </c>
      <c r="AE44" s="19">
        <f t="shared" si="60"/>
        <v>0</v>
      </c>
      <c r="AF44" s="19" t="str">
        <f t="shared" si="61"/>
        <v/>
      </c>
      <c r="AG44" s="103"/>
      <c r="AH44" s="19"/>
      <c r="AI44" s="6">
        <f t="shared" si="62"/>
        <v>0</v>
      </c>
      <c r="AJ44" s="6">
        <f t="shared" si="63"/>
        <v>0</v>
      </c>
      <c r="AK44" s="7">
        <f t="shared" si="64"/>
        <v>0</v>
      </c>
      <c r="AL44" s="7" t="str">
        <f t="shared" si="65"/>
        <v/>
      </c>
      <c r="AM44" s="103"/>
      <c r="AN44" s="19"/>
      <c r="AO44" s="19">
        <f t="shared" si="66"/>
        <v>0</v>
      </c>
      <c r="AP44" s="19">
        <f t="shared" si="67"/>
        <v>0</v>
      </c>
      <c r="AQ44" s="19">
        <f t="shared" si="68"/>
        <v>0</v>
      </c>
      <c r="AR44" s="19" t="str">
        <f t="shared" si="69"/>
        <v/>
      </c>
      <c r="AS44" s="106">
        <v>12</v>
      </c>
      <c r="AT44" s="104">
        <v>3</v>
      </c>
      <c r="AU44" s="104">
        <f t="shared" si="70"/>
        <v>43</v>
      </c>
      <c r="AV44" s="104">
        <f t="shared" si="71"/>
        <v>20</v>
      </c>
      <c r="AW44" s="104">
        <f t="shared" si="72"/>
        <v>0</v>
      </c>
      <c r="AX44" s="105">
        <f t="shared" si="73"/>
        <v>63</v>
      </c>
      <c r="AY44" s="106"/>
      <c r="AZ44" s="104"/>
      <c r="BA44" s="19">
        <f>CEILING(100*AZ44/7,1)</f>
        <v>0</v>
      </c>
      <c r="BB44" s="104">
        <f t="shared" si="74"/>
        <v>0</v>
      </c>
      <c r="BC44" s="104">
        <f t="shared" si="75"/>
        <v>0</v>
      </c>
      <c r="BD44" s="105" t="str">
        <f t="shared" si="76"/>
        <v/>
      </c>
      <c r="BG44" s="19">
        <f t="shared" si="77"/>
        <v>0</v>
      </c>
      <c r="BH44" s="19">
        <f t="shared" si="78"/>
        <v>0</v>
      </c>
      <c r="BI44" s="104">
        <f t="shared" si="79"/>
        <v>0</v>
      </c>
      <c r="BJ44" s="105" t="str">
        <f t="shared" si="80"/>
        <v/>
      </c>
    </row>
    <row r="45" spans="1:62" ht="12.75" customHeight="1" x14ac:dyDescent="0.3">
      <c r="A45" s="13">
        <v>43</v>
      </c>
      <c r="B45" s="64" t="s">
        <v>124</v>
      </c>
      <c r="C45" s="8" t="s">
        <v>45</v>
      </c>
      <c r="D45" s="70">
        <v>2011</v>
      </c>
      <c r="E45" s="10">
        <f t="shared" si="41"/>
        <v>1</v>
      </c>
      <c r="F45" s="151">
        <f t="shared" si="42"/>
        <v>62</v>
      </c>
      <c r="G45" s="91" t="str">
        <f t="shared" si="43"/>
        <v/>
      </c>
      <c r="H45" s="91" t="str">
        <f t="shared" si="44"/>
        <v/>
      </c>
      <c r="I45" s="91" t="str">
        <f t="shared" si="45"/>
        <v/>
      </c>
      <c r="J45" s="91" t="str">
        <f t="shared" si="46"/>
        <v/>
      </c>
      <c r="K45" s="91" t="str">
        <f t="shared" si="47"/>
        <v/>
      </c>
      <c r="L45" s="91" t="str">
        <f t="shared" si="48"/>
        <v/>
      </c>
      <c r="M45" s="116" t="str">
        <f t="shared" si="49"/>
        <v/>
      </c>
      <c r="N45" s="25">
        <f>IF(E45&lt;4,SUM(F45:M45),SUMPRODUCT(LARGE(F45:M45,{1;2;3;4})))</f>
        <v>62</v>
      </c>
      <c r="O45" s="103">
        <v>16</v>
      </c>
      <c r="P45" s="19">
        <v>2.5</v>
      </c>
      <c r="Q45" s="19">
        <f t="shared" si="50"/>
        <v>42</v>
      </c>
      <c r="R45" s="19">
        <f t="shared" si="51"/>
        <v>20</v>
      </c>
      <c r="S45" s="19">
        <f t="shared" si="52"/>
        <v>0</v>
      </c>
      <c r="T45" s="19">
        <f t="shared" si="53"/>
        <v>62</v>
      </c>
      <c r="U45" s="103"/>
      <c r="V45" s="104"/>
      <c r="W45" s="7">
        <f t="shared" si="54"/>
        <v>0</v>
      </c>
      <c r="X45" s="7">
        <f t="shared" si="55"/>
        <v>0</v>
      </c>
      <c r="Y45" s="6">
        <f t="shared" si="56"/>
        <v>0</v>
      </c>
      <c r="Z45" s="6" t="str">
        <f t="shared" si="57"/>
        <v/>
      </c>
      <c r="AA45" s="103"/>
      <c r="AB45" s="19"/>
      <c r="AC45" s="19">
        <f t="shared" si="58"/>
        <v>0</v>
      </c>
      <c r="AD45" s="19">
        <f t="shared" si="59"/>
        <v>0</v>
      </c>
      <c r="AE45" s="19">
        <f t="shared" si="60"/>
        <v>0</v>
      </c>
      <c r="AF45" s="19" t="str">
        <f t="shared" si="61"/>
        <v/>
      </c>
      <c r="AG45" s="103"/>
      <c r="AH45" s="19"/>
      <c r="AI45" s="6">
        <f t="shared" si="62"/>
        <v>0</v>
      </c>
      <c r="AJ45" s="6">
        <f t="shared" si="63"/>
        <v>0</v>
      </c>
      <c r="AK45" s="7">
        <f t="shared" si="64"/>
        <v>0</v>
      </c>
      <c r="AL45" s="7" t="str">
        <f t="shared" si="65"/>
        <v/>
      </c>
      <c r="AM45" s="103"/>
      <c r="AN45" s="19"/>
      <c r="AO45" s="19">
        <f t="shared" si="66"/>
        <v>0</v>
      </c>
      <c r="AP45" s="19">
        <f t="shared" si="67"/>
        <v>0</v>
      </c>
      <c r="AQ45" s="19">
        <f t="shared" si="68"/>
        <v>0</v>
      </c>
      <c r="AR45" s="19" t="str">
        <f t="shared" si="69"/>
        <v/>
      </c>
      <c r="AS45" s="103"/>
      <c r="AT45" s="104"/>
      <c r="AU45" s="104">
        <f t="shared" si="70"/>
        <v>0</v>
      </c>
      <c r="AV45" s="104">
        <f t="shared" si="71"/>
        <v>0</v>
      </c>
      <c r="AW45" s="104">
        <f t="shared" si="72"/>
        <v>0</v>
      </c>
      <c r="AX45" s="105" t="str">
        <f t="shared" si="73"/>
        <v/>
      </c>
      <c r="AY45" s="103"/>
      <c r="AZ45" s="104"/>
      <c r="BA45" s="19">
        <f>CEILING(100*AZ45/$AZ$2,1)</f>
        <v>0</v>
      </c>
      <c r="BB45" s="104">
        <f t="shared" si="74"/>
        <v>0</v>
      </c>
      <c r="BC45" s="104">
        <f t="shared" si="75"/>
        <v>0</v>
      </c>
      <c r="BD45" s="105" t="str">
        <f t="shared" si="76"/>
        <v/>
      </c>
      <c r="BG45" s="19">
        <f t="shared" si="77"/>
        <v>0</v>
      </c>
      <c r="BH45" s="19">
        <f t="shared" si="78"/>
        <v>0</v>
      </c>
      <c r="BI45" s="104">
        <f t="shared" si="79"/>
        <v>0</v>
      </c>
      <c r="BJ45" s="105" t="str">
        <f t="shared" si="80"/>
        <v/>
      </c>
    </row>
    <row r="46" spans="1:62" ht="12.75" customHeight="1" x14ac:dyDescent="0.3">
      <c r="A46" s="13">
        <v>44</v>
      </c>
      <c r="B46" s="59" t="s">
        <v>245</v>
      </c>
      <c r="C46" s="58" t="s">
        <v>41</v>
      </c>
      <c r="D46" s="4">
        <v>2009</v>
      </c>
      <c r="E46" s="10">
        <f t="shared" si="41"/>
        <v>1</v>
      </c>
      <c r="F46" s="13" t="str">
        <f t="shared" si="42"/>
        <v/>
      </c>
      <c r="G46" s="13" t="str">
        <f t="shared" si="43"/>
        <v/>
      </c>
      <c r="H46" s="13" t="str">
        <f t="shared" si="44"/>
        <v/>
      </c>
      <c r="I46" s="13" t="str">
        <f t="shared" si="45"/>
        <v/>
      </c>
      <c r="J46" s="13" t="str">
        <f t="shared" si="46"/>
        <v/>
      </c>
      <c r="K46" s="91" t="str">
        <f t="shared" si="47"/>
        <v/>
      </c>
      <c r="L46" s="91">
        <f t="shared" si="48"/>
        <v>56</v>
      </c>
      <c r="M46" s="116" t="str">
        <f t="shared" si="49"/>
        <v/>
      </c>
      <c r="N46" s="25">
        <f>IF(E46&lt;4,SUM(F46:M46),SUMPRODUCT(LARGE(F46:M46,{1;2;3;4})))</f>
        <v>56</v>
      </c>
      <c r="O46" s="103"/>
      <c r="P46" s="19"/>
      <c r="Q46" s="104">
        <f t="shared" si="50"/>
        <v>0</v>
      </c>
      <c r="R46" s="19">
        <f t="shared" si="51"/>
        <v>0</v>
      </c>
      <c r="S46" s="19">
        <f t="shared" si="52"/>
        <v>0</v>
      </c>
      <c r="T46" s="19" t="str">
        <f t="shared" si="53"/>
        <v/>
      </c>
      <c r="U46" s="103"/>
      <c r="V46" s="104"/>
      <c r="W46" s="7">
        <f t="shared" si="54"/>
        <v>0</v>
      </c>
      <c r="X46" s="7">
        <f t="shared" si="55"/>
        <v>0</v>
      </c>
      <c r="Y46" s="7">
        <f t="shared" si="56"/>
        <v>0</v>
      </c>
      <c r="Z46" s="7" t="str">
        <f t="shared" si="57"/>
        <v/>
      </c>
      <c r="AA46" s="103"/>
      <c r="AB46" s="19"/>
      <c r="AC46" s="19">
        <f t="shared" si="58"/>
        <v>0</v>
      </c>
      <c r="AD46" s="19">
        <f t="shared" si="59"/>
        <v>0</v>
      </c>
      <c r="AE46" s="19">
        <f t="shared" si="60"/>
        <v>0</v>
      </c>
      <c r="AF46" s="19" t="str">
        <f t="shared" si="61"/>
        <v/>
      </c>
      <c r="AG46" s="103"/>
      <c r="AH46" s="19"/>
      <c r="AI46" s="6">
        <f t="shared" si="62"/>
        <v>0</v>
      </c>
      <c r="AJ46" s="6">
        <f t="shared" si="63"/>
        <v>0</v>
      </c>
      <c r="AK46" s="7">
        <f t="shared" si="64"/>
        <v>0</v>
      </c>
      <c r="AL46" s="7" t="str">
        <f t="shared" si="65"/>
        <v/>
      </c>
      <c r="AM46" s="106"/>
      <c r="AN46" s="19"/>
      <c r="AO46" s="19">
        <f t="shared" si="66"/>
        <v>0</v>
      </c>
      <c r="AP46" s="19">
        <f t="shared" si="67"/>
        <v>0</v>
      </c>
      <c r="AQ46" s="19">
        <f t="shared" si="68"/>
        <v>0</v>
      </c>
      <c r="AR46" s="19" t="str">
        <f t="shared" si="69"/>
        <v/>
      </c>
      <c r="AS46" s="103"/>
      <c r="AT46" s="19"/>
      <c r="AU46" s="19">
        <f t="shared" si="70"/>
        <v>0</v>
      </c>
      <c r="AV46" s="19">
        <f t="shared" si="71"/>
        <v>0</v>
      </c>
      <c r="AW46" s="104">
        <f t="shared" si="72"/>
        <v>0</v>
      </c>
      <c r="AX46" s="105" t="str">
        <f t="shared" si="73"/>
        <v/>
      </c>
      <c r="AY46" s="103">
        <v>6</v>
      </c>
      <c r="AZ46" s="19">
        <v>2.5</v>
      </c>
      <c r="BA46" s="19">
        <f>CEILING(100*AZ46/$AZ$2,1)</f>
        <v>36</v>
      </c>
      <c r="BB46" s="19">
        <f t="shared" si="74"/>
        <v>20</v>
      </c>
      <c r="BC46" s="104">
        <f t="shared" si="75"/>
        <v>0</v>
      </c>
      <c r="BD46" s="105">
        <f t="shared" si="76"/>
        <v>56</v>
      </c>
      <c r="BG46" s="19">
        <f t="shared" si="77"/>
        <v>0</v>
      </c>
      <c r="BH46" s="19">
        <f t="shared" si="78"/>
        <v>0</v>
      </c>
      <c r="BI46" s="104">
        <f t="shared" si="79"/>
        <v>0</v>
      </c>
      <c r="BJ46" s="105" t="str">
        <f t="shared" si="80"/>
        <v/>
      </c>
    </row>
    <row r="47" spans="1:62" ht="12.75" customHeight="1" x14ac:dyDescent="0.3">
      <c r="A47" s="13">
        <v>45</v>
      </c>
      <c r="B47" s="5" t="s">
        <v>261</v>
      </c>
      <c r="C47" s="64" t="s">
        <v>46</v>
      </c>
      <c r="D47" s="4">
        <v>2011</v>
      </c>
      <c r="E47" s="10">
        <f t="shared" si="41"/>
        <v>1</v>
      </c>
      <c r="F47" s="91" t="str">
        <f t="shared" si="42"/>
        <v/>
      </c>
      <c r="G47" s="91" t="str">
        <f t="shared" si="43"/>
        <v/>
      </c>
      <c r="H47" s="91" t="str">
        <f t="shared" si="44"/>
        <v/>
      </c>
      <c r="I47" s="91" t="str">
        <f t="shared" si="45"/>
        <v/>
      </c>
      <c r="J47" s="91" t="str">
        <f t="shared" si="46"/>
        <v/>
      </c>
      <c r="K47" s="91">
        <f t="shared" si="47"/>
        <v>56</v>
      </c>
      <c r="L47" s="91" t="str">
        <f t="shared" si="48"/>
        <v/>
      </c>
      <c r="M47" s="116" t="str">
        <f t="shared" si="49"/>
        <v/>
      </c>
      <c r="N47" s="25">
        <f>IF(E47&lt;4,SUM(F47:M47),SUMPRODUCT(LARGE(F47:M47,{1;2;3;4})))</f>
        <v>56</v>
      </c>
      <c r="O47" s="106"/>
      <c r="P47" s="104"/>
      <c r="Q47" s="104">
        <f t="shared" si="50"/>
        <v>0</v>
      </c>
      <c r="R47" s="19">
        <f t="shared" si="51"/>
        <v>0</v>
      </c>
      <c r="S47" s="19">
        <f t="shared" si="52"/>
        <v>0</v>
      </c>
      <c r="T47" s="19" t="str">
        <f t="shared" si="53"/>
        <v/>
      </c>
      <c r="U47" s="103"/>
      <c r="V47" s="104"/>
      <c r="W47" s="7">
        <f t="shared" si="54"/>
        <v>0</v>
      </c>
      <c r="X47" s="7">
        <f t="shared" si="55"/>
        <v>0</v>
      </c>
      <c r="Y47" s="6">
        <f t="shared" si="56"/>
        <v>0</v>
      </c>
      <c r="Z47" s="6" t="str">
        <f t="shared" si="57"/>
        <v/>
      </c>
      <c r="AA47" s="103"/>
      <c r="AB47" s="19"/>
      <c r="AC47" s="19">
        <f t="shared" si="58"/>
        <v>0</v>
      </c>
      <c r="AD47" s="19">
        <f t="shared" si="59"/>
        <v>0</v>
      </c>
      <c r="AE47" s="19">
        <f t="shared" si="60"/>
        <v>0</v>
      </c>
      <c r="AF47" s="19" t="str">
        <f t="shared" si="61"/>
        <v/>
      </c>
      <c r="AG47" s="103"/>
      <c r="AH47" s="104"/>
      <c r="AI47" s="7">
        <f t="shared" si="62"/>
        <v>0</v>
      </c>
      <c r="AJ47" s="7">
        <f t="shared" si="63"/>
        <v>0</v>
      </c>
      <c r="AK47" s="7">
        <f t="shared" si="64"/>
        <v>0</v>
      </c>
      <c r="AL47" s="7" t="str">
        <f t="shared" si="65"/>
        <v/>
      </c>
      <c r="AM47" s="103"/>
      <c r="AN47" s="19"/>
      <c r="AO47" s="19">
        <f t="shared" si="66"/>
        <v>0</v>
      </c>
      <c r="AP47" s="19">
        <f t="shared" si="67"/>
        <v>0</v>
      </c>
      <c r="AQ47" s="19">
        <f t="shared" si="68"/>
        <v>0</v>
      </c>
      <c r="AR47" s="19" t="str">
        <f t="shared" si="69"/>
        <v/>
      </c>
      <c r="AS47" s="103">
        <v>21</v>
      </c>
      <c r="AT47" s="19">
        <v>2.5</v>
      </c>
      <c r="AU47" s="19">
        <f t="shared" si="70"/>
        <v>36</v>
      </c>
      <c r="AV47" s="19">
        <f t="shared" si="71"/>
        <v>20</v>
      </c>
      <c r="AW47" s="104">
        <f t="shared" si="72"/>
        <v>0</v>
      </c>
      <c r="AX47" s="105">
        <f t="shared" si="73"/>
        <v>56</v>
      </c>
      <c r="AY47" s="103"/>
      <c r="AZ47" s="19"/>
      <c r="BA47" s="19">
        <f>CEILING(100*AZ47/7,1)</f>
        <v>0</v>
      </c>
      <c r="BB47" s="19">
        <f t="shared" si="74"/>
        <v>0</v>
      </c>
      <c r="BC47" s="104">
        <f t="shared" si="75"/>
        <v>0</v>
      </c>
      <c r="BD47" s="105" t="str">
        <f t="shared" si="76"/>
        <v/>
      </c>
      <c r="BG47" s="19">
        <f t="shared" si="77"/>
        <v>0</v>
      </c>
      <c r="BH47" s="19">
        <f t="shared" si="78"/>
        <v>0</v>
      </c>
      <c r="BI47" s="104">
        <f t="shared" si="79"/>
        <v>0</v>
      </c>
      <c r="BJ47" s="105" t="str">
        <f t="shared" si="80"/>
        <v/>
      </c>
    </row>
    <row r="48" spans="1:62" ht="12.75" customHeight="1" x14ac:dyDescent="0.3">
      <c r="A48" s="13">
        <v>46</v>
      </c>
      <c r="B48" s="5" t="s">
        <v>127</v>
      </c>
      <c r="C48" s="8" t="s">
        <v>47</v>
      </c>
      <c r="D48" s="4">
        <v>2010</v>
      </c>
      <c r="E48" s="10">
        <f t="shared" si="41"/>
        <v>1</v>
      </c>
      <c r="F48" s="151">
        <f t="shared" si="42"/>
        <v>54</v>
      </c>
      <c r="G48" s="91" t="str">
        <f t="shared" si="43"/>
        <v/>
      </c>
      <c r="H48" s="91" t="str">
        <f t="shared" si="44"/>
        <v/>
      </c>
      <c r="I48" s="91" t="str">
        <f t="shared" si="45"/>
        <v/>
      </c>
      <c r="J48" s="91" t="str">
        <f t="shared" si="46"/>
        <v/>
      </c>
      <c r="K48" s="91" t="str">
        <f t="shared" si="47"/>
        <v/>
      </c>
      <c r="L48" s="91" t="str">
        <f t="shared" si="48"/>
        <v/>
      </c>
      <c r="M48" s="116" t="str">
        <f t="shared" si="49"/>
        <v/>
      </c>
      <c r="N48" s="25">
        <f>IF(E48&lt;4,SUM(F48:M48),SUMPRODUCT(LARGE(F48:M48,{1;2;3;4})))</f>
        <v>54</v>
      </c>
      <c r="O48" s="103">
        <v>20</v>
      </c>
      <c r="P48" s="104">
        <v>2</v>
      </c>
      <c r="Q48" s="104">
        <f t="shared" si="50"/>
        <v>34</v>
      </c>
      <c r="R48" s="19">
        <f t="shared" si="51"/>
        <v>20</v>
      </c>
      <c r="S48" s="19">
        <f t="shared" si="52"/>
        <v>0</v>
      </c>
      <c r="T48" s="19">
        <f t="shared" si="53"/>
        <v>54</v>
      </c>
      <c r="U48" s="103"/>
      <c r="V48" s="19"/>
      <c r="W48" s="7">
        <f t="shared" si="54"/>
        <v>0</v>
      </c>
      <c r="X48" s="7">
        <f t="shared" si="55"/>
        <v>0</v>
      </c>
      <c r="Y48" s="7">
        <f t="shared" si="56"/>
        <v>0</v>
      </c>
      <c r="Z48" s="7" t="str">
        <f t="shared" si="57"/>
        <v/>
      </c>
      <c r="AA48" s="103"/>
      <c r="AB48" s="19"/>
      <c r="AC48" s="19">
        <f t="shared" si="58"/>
        <v>0</v>
      </c>
      <c r="AD48" s="19">
        <f t="shared" si="59"/>
        <v>0</v>
      </c>
      <c r="AE48" s="19">
        <f t="shared" si="60"/>
        <v>0</v>
      </c>
      <c r="AF48" s="19" t="str">
        <f t="shared" si="61"/>
        <v/>
      </c>
      <c r="AG48" s="103"/>
      <c r="AH48" s="19"/>
      <c r="AI48" s="6">
        <f t="shared" si="62"/>
        <v>0</v>
      </c>
      <c r="AJ48" s="6">
        <f t="shared" si="63"/>
        <v>0</v>
      </c>
      <c r="AK48" s="7">
        <f t="shared" si="64"/>
        <v>0</v>
      </c>
      <c r="AL48" s="7" t="str">
        <f t="shared" si="65"/>
        <v/>
      </c>
      <c r="AM48" s="106"/>
      <c r="AN48" s="19"/>
      <c r="AO48" s="19">
        <f t="shared" si="66"/>
        <v>0</v>
      </c>
      <c r="AP48" s="19">
        <f t="shared" si="67"/>
        <v>0</v>
      </c>
      <c r="AQ48" s="19">
        <f t="shared" si="68"/>
        <v>0</v>
      </c>
      <c r="AR48" s="19" t="str">
        <f t="shared" si="69"/>
        <v/>
      </c>
      <c r="AS48" s="103"/>
      <c r="AT48" s="104"/>
      <c r="AU48" s="104">
        <f t="shared" si="70"/>
        <v>0</v>
      </c>
      <c r="AV48" s="104">
        <f t="shared" si="71"/>
        <v>0</v>
      </c>
      <c r="AW48" s="104">
        <f t="shared" si="72"/>
        <v>0</v>
      </c>
      <c r="AX48" s="105" t="str">
        <f t="shared" si="73"/>
        <v/>
      </c>
      <c r="AY48" s="103"/>
      <c r="AZ48" s="104"/>
      <c r="BA48" s="19">
        <f t="shared" ref="BA48:BA55" si="81">CEILING(100*AZ48/$AZ$2,1)</f>
        <v>0</v>
      </c>
      <c r="BB48" s="104">
        <f t="shared" si="74"/>
        <v>0</v>
      </c>
      <c r="BC48" s="104">
        <f t="shared" si="75"/>
        <v>0</v>
      </c>
      <c r="BD48" s="105" t="str">
        <f t="shared" si="76"/>
        <v/>
      </c>
      <c r="BG48" s="19">
        <f t="shared" si="77"/>
        <v>0</v>
      </c>
      <c r="BH48" s="19">
        <f t="shared" si="78"/>
        <v>0</v>
      </c>
      <c r="BI48" s="104">
        <f t="shared" si="79"/>
        <v>0</v>
      </c>
      <c r="BJ48" s="105" t="str">
        <f t="shared" si="80"/>
        <v/>
      </c>
    </row>
    <row r="49" spans="1:62" ht="12.75" customHeight="1" x14ac:dyDescent="0.3">
      <c r="A49" s="13">
        <v>47</v>
      </c>
      <c r="B49" s="64" t="s">
        <v>155</v>
      </c>
      <c r="C49" s="64" t="s">
        <v>91</v>
      </c>
      <c r="D49" s="70">
        <v>2010</v>
      </c>
      <c r="E49" s="10">
        <f t="shared" si="41"/>
        <v>1</v>
      </c>
      <c r="F49" s="91" t="str">
        <f t="shared" si="42"/>
        <v/>
      </c>
      <c r="G49" s="91">
        <f t="shared" si="43"/>
        <v>52</v>
      </c>
      <c r="H49" s="91" t="str">
        <f t="shared" si="44"/>
        <v/>
      </c>
      <c r="I49" s="91" t="str">
        <f t="shared" si="45"/>
        <v/>
      </c>
      <c r="J49" s="91" t="str">
        <f t="shared" si="46"/>
        <v/>
      </c>
      <c r="K49" s="91" t="str">
        <f t="shared" si="47"/>
        <v/>
      </c>
      <c r="L49" s="91" t="str">
        <f t="shared" si="48"/>
        <v/>
      </c>
      <c r="M49" s="116" t="str">
        <f t="shared" si="49"/>
        <v/>
      </c>
      <c r="N49" s="25">
        <f>IF(E49&lt;4,SUM(F49:M49),SUMPRODUCT(LARGE(F49:M49,{1;2;3;4})))</f>
        <v>52</v>
      </c>
      <c r="O49" s="103"/>
      <c r="P49" s="19"/>
      <c r="Q49" s="104">
        <f t="shared" si="50"/>
        <v>0</v>
      </c>
      <c r="R49" s="19">
        <f t="shared" si="51"/>
        <v>0</v>
      </c>
      <c r="S49" s="19">
        <f t="shared" si="52"/>
        <v>0</v>
      </c>
      <c r="T49" s="19" t="str">
        <f t="shared" si="53"/>
        <v/>
      </c>
      <c r="U49" s="103">
        <v>29</v>
      </c>
      <c r="V49" s="104">
        <v>2.5</v>
      </c>
      <c r="W49" s="7">
        <f t="shared" si="54"/>
        <v>32</v>
      </c>
      <c r="X49" s="7">
        <f t="shared" si="55"/>
        <v>20</v>
      </c>
      <c r="Y49" s="7">
        <f t="shared" si="56"/>
        <v>0</v>
      </c>
      <c r="Z49" s="7">
        <f t="shared" si="57"/>
        <v>52</v>
      </c>
      <c r="AA49" s="103"/>
      <c r="AB49" s="19"/>
      <c r="AC49" s="19">
        <f t="shared" si="58"/>
        <v>0</v>
      </c>
      <c r="AD49" s="19">
        <f t="shared" si="59"/>
        <v>0</v>
      </c>
      <c r="AE49" s="19">
        <f t="shared" si="60"/>
        <v>0</v>
      </c>
      <c r="AF49" s="19" t="str">
        <f t="shared" si="61"/>
        <v/>
      </c>
      <c r="AG49" s="103"/>
      <c r="AH49" s="19"/>
      <c r="AI49" s="6">
        <f t="shared" si="62"/>
        <v>0</v>
      </c>
      <c r="AJ49" s="6">
        <f t="shared" si="63"/>
        <v>0</v>
      </c>
      <c r="AK49" s="7">
        <f t="shared" si="64"/>
        <v>0</v>
      </c>
      <c r="AL49" s="7" t="str">
        <f t="shared" si="65"/>
        <v/>
      </c>
      <c r="AM49" s="106"/>
      <c r="AN49" s="19"/>
      <c r="AO49" s="19">
        <f t="shared" si="66"/>
        <v>0</v>
      </c>
      <c r="AP49" s="19">
        <f t="shared" si="67"/>
        <v>0</v>
      </c>
      <c r="AQ49" s="19">
        <f t="shared" si="68"/>
        <v>0</v>
      </c>
      <c r="AR49" s="19" t="str">
        <f t="shared" si="69"/>
        <v/>
      </c>
      <c r="AS49" s="103"/>
      <c r="AT49" s="19"/>
      <c r="AU49" s="19">
        <f t="shared" si="70"/>
        <v>0</v>
      </c>
      <c r="AV49" s="19">
        <f t="shared" si="71"/>
        <v>0</v>
      </c>
      <c r="AW49" s="104">
        <f t="shared" si="72"/>
        <v>0</v>
      </c>
      <c r="AX49" s="105" t="str">
        <f t="shared" si="73"/>
        <v/>
      </c>
      <c r="AY49" s="103"/>
      <c r="AZ49" s="19"/>
      <c r="BA49" s="19">
        <f t="shared" si="81"/>
        <v>0</v>
      </c>
      <c r="BB49" s="19">
        <f t="shared" si="74"/>
        <v>0</v>
      </c>
      <c r="BC49" s="104">
        <f t="shared" si="75"/>
        <v>0</v>
      </c>
      <c r="BD49" s="105" t="str">
        <f t="shared" si="76"/>
        <v/>
      </c>
      <c r="BG49" s="19">
        <f t="shared" si="77"/>
        <v>0</v>
      </c>
      <c r="BH49" s="19">
        <f t="shared" si="78"/>
        <v>0</v>
      </c>
      <c r="BI49" s="104">
        <f t="shared" si="79"/>
        <v>0</v>
      </c>
      <c r="BJ49" s="105" t="str">
        <f t="shared" si="80"/>
        <v/>
      </c>
    </row>
    <row r="50" spans="1:62" ht="12.75" customHeight="1" x14ac:dyDescent="0.3">
      <c r="A50" s="13">
        <v>48</v>
      </c>
      <c r="B50" s="59" t="s">
        <v>182</v>
      </c>
      <c r="C50" s="58" t="s">
        <v>41</v>
      </c>
      <c r="D50" s="4">
        <v>2009</v>
      </c>
      <c r="E50" s="10">
        <f t="shared" si="41"/>
        <v>1</v>
      </c>
      <c r="F50" s="13" t="str">
        <f t="shared" si="42"/>
        <v/>
      </c>
      <c r="G50" s="91" t="str">
        <f t="shared" si="43"/>
        <v/>
      </c>
      <c r="H50" s="13">
        <f t="shared" si="44"/>
        <v>52</v>
      </c>
      <c r="I50" s="13" t="str">
        <f t="shared" si="45"/>
        <v/>
      </c>
      <c r="J50" s="13" t="str">
        <f t="shared" si="46"/>
        <v/>
      </c>
      <c r="K50" s="91" t="str">
        <f t="shared" si="47"/>
        <v/>
      </c>
      <c r="L50" s="91" t="str">
        <f t="shared" si="48"/>
        <v/>
      </c>
      <c r="M50" s="116" t="str">
        <f t="shared" si="49"/>
        <v/>
      </c>
      <c r="N50" s="25">
        <f>IF(E50&lt;4,SUM(F50:M50),SUMPRODUCT(LARGE(F50:M50,{1;2;3;4})))</f>
        <v>52</v>
      </c>
      <c r="O50" s="103"/>
      <c r="P50" s="19"/>
      <c r="Q50" s="104">
        <f t="shared" si="50"/>
        <v>0</v>
      </c>
      <c r="R50" s="19">
        <f t="shared" si="51"/>
        <v>0</v>
      </c>
      <c r="S50" s="19">
        <f t="shared" si="52"/>
        <v>0</v>
      </c>
      <c r="T50" s="19" t="str">
        <f t="shared" si="53"/>
        <v/>
      </c>
      <c r="U50" s="103"/>
      <c r="V50" s="104"/>
      <c r="W50" s="7">
        <f t="shared" si="54"/>
        <v>0</v>
      </c>
      <c r="X50" s="7">
        <f t="shared" si="55"/>
        <v>0</v>
      </c>
      <c r="Y50" s="7">
        <f t="shared" si="56"/>
        <v>0</v>
      </c>
      <c r="Z50" s="7" t="str">
        <f t="shared" si="57"/>
        <v/>
      </c>
      <c r="AA50" s="103">
        <v>170</v>
      </c>
      <c r="AB50" s="19">
        <v>2.5</v>
      </c>
      <c r="AC50" s="19">
        <f t="shared" si="58"/>
        <v>32</v>
      </c>
      <c r="AD50" s="19">
        <f t="shared" si="59"/>
        <v>20</v>
      </c>
      <c r="AE50" s="19">
        <f t="shared" si="60"/>
        <v>0</v>
      </c>
      <c r="AF50" s="19">
        <f t="shared" si="61"/>
        <v>52</v>
      </c>
      <c r="AG50" s="103"/>
      <c r="AH50" s="19"/>
      <c r="AI50" s="6">
        <f t="shared" si="62"/>
        <v>0</v>
      </c>
      <c r="AJ50" s="6">
        <f t="shared" si="63"/>
        <v>0</v>
      </c>
      <c r="AK50" s="7">
        <f t="shared" si="64"/>
        <v>0</v>
      </c>
      <c r="AL50" s="7" t="str">
        <f t="shared" si="65"/>
        <v/>
      </c>
      <c r="AM50" s="106"/>
      <c r="AN50" s="19"/>
      <c r="AO50" s="19">
        <f t="shared" si="66"/>
        <v>0</v>
      </c>
      <c r="AP50" s="19">
        <f t="shared" si="67"/>
        <v>0</v>
      </c>
      <c r="AQ50" s="19">
        <f t="shared" si="68"/>
        <v>0</v>
      </c>
      <c r="AR50" s="19" t="str">
        <f t="shared" si="69"/>
        <v/>
      </c>
      <c r="AS50" s="103"/>
      <c r="AT50" s="19"/>
      <c r="AU50" s="19">
        <f t="shared" si="70"/>
        <v>0</v>
      </c>
      <c r="AV50" s="19">
        <f t="shared" si="71"/>
        <v>0</v>
      </c>
      <c r="AW50" s="104">
        <f t="shared" si="72"/>
        <v>0</v>
      </c>
      <c r="AX50" s="105" t="str">
        <f t="shared" si="73"/>
        <v/>
      </c>
      <c r="AY50" s="103"/>
      <c r="AZ50" s="19"/>
      <c r="BA50" s="19">
        <f t="shared" si="81"/>
        <v>0</v>
      </c>
      <c r="BB50" s="19">
        <f t="shared" si="74"/>
        <v>0</v>
      </c>
      <c r="BC50" s="104">
        <f t="shared" si="75"/>
        <v>0</v>
      </c>
      <c r="BD50" s="105" t="str">
        <f t="shared" si="76"/>
        <v/>
      </c>
      <c r="BG50" s="19">
        <f t="shared" si="77"/>
        <v>0</v>
      </c>
      <c r="BH50" s="19">
        <f t="shared" si="78"/>
        <v>0</v>
      </c>
      <c r="BI50" s="104">
        <f t="shared" si="79"/>
        <v>0</v>
      </c>
      <c r="BJ50" s="105" t="str">
        <f t="shared" si="80"/>
        <v/>
      </c>
    </row>
    <row r="51" spans="1:62" ht="12.75" customHeight="1" x14ac:dyDescent="0.3">
      <c r="A51" s="13">
        <v>49</v>
      </c>
      <c r="B51" s="5" t="s">
        <v>128</v>
      </c>
      <c r="C51" s="8" t="s">
        <v>45</v>
      </c>
      <c r="D51" s="4">
        <v>2011</v>
      </c>
      <c r="E51" s="10">
        <f t="shared" si="41"/>
        <v>1</v>
      </c>
      <c r="F51" s="151">
        <f t="shared" si="42"/>
        <v>45</v>
      </c>
      <c r="G51" s="91" t="str">
        <f t="shared" si="43"/>
        <v/>
      </c>
      <c r="H51" s="91" t="str">
        <f t="shared" si="44"/>
        <v/>
      </c>
      <c r="I51" s="91" t="str">
        <f t="shared" si="45"/>
        <v/>
      </c>
      <c r="J51" s="91" t="str">
        <f t="shared" si="46"/>
        <v/>
      </c>
      <c r="K51" s="91" t="str">
        <f t="shared" si="47"/>
        <v/>
      </c>
      <c r="L51" s="91" t="str">
        <f t="shared" si="48"/>
        <v/>
      </c>
      <c r="M51" s="116" t="str">
        <f t="shared" si="49"/>
        <v/>
      </c>
      <c r="N51" s="25">
        <f>IF(E51&lt;4,SUM(F51:M51),SUMPRODUCT(LARGE(F51:M51,{1;2;3;4})))</f>
        <v>45</v>
      </c>
      <c r="O51" s="106">
        <v>21</v>
      </c>
      <c r="P51" s="19">
        <v>1.5</v>
      </c>
      <c r="Q51" s="19">
        <f t="shared" si="50"/>
        <v>25</v>
      </c>
      <c r="R51" s="19">
        <f t="shared" si="51"/>
        <v>20</v>
      </c>
      <c r="S51" s="19">
        <f t="shared" si="52"/>
        <v>0</v>
      </c>
      <c r="T51" s="19">
        <f t="shared" si="53"/>
        <v>45</v>
      </c>
      <c r="U51" s="103"/>
      <c r="V51" s="104"/>
      <c r="W51" s="111">
        <f t="shared" si="54"/>
        <v>0</v>
      </c>
      <c r="X51" s="7">
        <f t="shared" si="55"/>
        <v>0</v>
      </c>
      <c r="Y51" s="7">
        <f t="shared" si="56"/>
        <v>0</v>
      </c>
      <c r="Z51" s="7" t="str">
        <f t="shared" si="57"/>
        <v/>
      </c>
      <c r="AA51" s="103"/>
      <c r="AB51" s="19"/>
      <c r="AC51" s="19">
        <f t="shared" si="58"/>
        <v>0</v>
      </c>
      <c r="AD51" s="19">
        <f t="shared" si="59"/>
        <v>0</v>
      </c>
      <c r="AE51" s="19">
        <f t="shared" si="60"/>
        <v>0</v>
      </c>
      <c r="AF51" s="19" t="str">
        <f t="shared" si="61"/>
        <v/>
      </c>
      <c r="AG51" s="103"/>
      <c r="AH51" s="104"/>
      <c r="AI51" s="7">
        <f t="shared" si="62"/>
        <v>0</v>
      </c>
      <c r="AJ51" s="7">
        <f t="shared" si="63"/>
        <v>0</v>
      </c>
      <c r="AK51" s="7">
        <f t="shared" si="64"/>
        <v>0</v>
      </c>
      <c r="AL51" s="7" t="str">
        <f t="shared" si="65"/>
        <v/>
      </c>
      <c r="AM51" s="106"/>
      <c r="AN51" s="19"/>
      <c r="AO51" s="19">
        <f t="shared" si="66"/>
        <v>0</v>
      </c>
      <c r="AP51" s="19">
        <f t="shared" si="67"/>
        <v>0</v>
      </c>
      <c r="AQ51" s="19">
        <f t="shared" si="68"/>
        <v>0</v>
      </c>
      <c r="AR51" s="19" t="str">
        <f t="shared" si="69"/>
        <v/>
      </c>
      <c r="AS51" s="103"/>
      <c r="AT51" s="19"/>
      <c r="AU51" s="19">
        <f t="shared" si="70"/>
        <v>0</v>
      </c>
      <c r="AV51" s="19">
        <f t="shared" si="71"/>
        <v>0</v>
      </c>
      <c r="AW51" s="104">
        <f t="shared" si="72"/>
        <v>0</v>
      </c>
      <c r="AX51" s="105" t="str">
        <f t="shared" si="73"/>
        <v/>
      </c>
      <c r="AY51" s="103"/>
      <c r="AZ51" s="19"/>
      <c r="BA51" s="19">
        <f t="shared" si="81"/>
        <v>0</v>
      </c>
      <c r="BB51" s="19">
        <f t="shared" si="74"/>
        <v>0</v>
      </c>
      <c r="BC51" s="104">
        <f t="shared" si="75"/>
        <v>0</v>
      </c>
      <c r="BD51" s="105" t="str">
        <f t="shared" si="76"/>
        <v/>
      </c>
      <c r="BG51" s="19">
        <f t="shared" si="77"/>
        <v>0</v>
      </c>
      <c r="BH51" s="19">
        <f t="shared" si="78"/>
        <v>0</v>
      </c>
      <c r="BI51" s="104">
        <f t="shared" si="79"/>
        <v>0</v>
      </c>
      <c r="BJ51" s="105" t="str">
        <f t="shared" si="80"/>
        <v/>
      </c>
    </row>
    <row r="52" spans="1:62" ht="12.75" customHeight="1" x14ac:dyDescent="0.3">
      <c r="A52" s="13">
        <v>49</v>
      </c>
      <c r="B52" s="8" t="s">
        <v>129</v>
      </c>
      <c r="C52" s="8" t="s">
        <v>46</v>
      </c>
      <c r="D52" s="4">
        <v>2010</v>
      </c>
      <c r="E52" s="10">
        <f t="shared" si="41"/>
        <v>1</v>
      </c>
      <c r="F52" s="151">
        <f t="shared" si="42"/>
        <v>45</v>
      </c>
      <c r="G52" s="91" t="str">
        <f t="shared" si="43"/>
        <v/>
      </c>
      <c r="H52" s="91" t="str">
        <f t="shared" si="44"/>
        <v/>
      </c>
      <c r="I52" s="91" t="str">
        <f t="shared" si="45"/>
        <v/>
      </c>
      <c r="J52" s="91" t="str">
        <f t="shared" si="46"/>
        <v/>
      </c>
      <c r="K52" s="91" t="str">
        <f t="shared" si="47"/>
        <v/>
      </c>
      <c r="L52" s="91" t="str">
        <f t="shared" si="48"/>
        <v/>
      </c>
      <c r="M52" s="116" t="str">
        <f t="shared" si="49"/>
        <v/>
      </c>
      <c r="N52" s="25">
        <f>IF(E52&lt;4,SUM(F52:M52),SUMPRODUCT(LARGE(F52:M52,{1;2;3;4})))</f>
        <v>45</v>
      </c>
      <c r="O52" s="103">
        <v>22</v>
      </c>
      <c r="P52" s="19">
        <v>1.5</v>
      </c>
      <c r="Q52" s="104">
        <f t="shared" si="50"/>
        <v>25</v>
      </c>
      <c r="R52" s="104">
        <f t="shared" si="51"/>
        <v>20</v>
      </c>
      <c r="S52" s="104">
        <f t="shared" si="52"/>
        <v>0</v>
      </c>
      <c r="T52" s="104">
        <f t="shared" si="53"/>
        <v>45</v>
      </c>
      <c r="U52" s="106"/>
      <c r="V52" s="104"/>
      <c r="W52" s="104">
        <f t="shared" si="54"/>
        <v>0</v>
      </c>
      <c r="X52" s="104">
        <f t="shared" si="55"/>
        <v>0</v>
      </c>
      <c r="Y52" s="19">
        <f t="shared" si="56"/>
        <v>0</v>
      </c>
      <c r="Z52" s="19" t="str">
        <f t="shared" si="57"/>
        <v/>
      </c>
      <c r="AA52" s="106"/>
      <c r="AB52" s="104"/>
      <c r="AC52" s="104">
        <f t="shared" si="58"/>
        <v>0</v>
      </c>
      <c r="AD52" s="104">
        <f t="shared" si="59"/>
        <v>0</v>
      </c>
      <c r="AE52" s="104">
        <f t="shared" si="60"/>
        <v>0</v>
      </c>
      <c r="AF52" s="104" t="str">
        <f t="shared" si="61"/>
        <v/>
      </c>
      <c r="AG52" s="106"/>
      <c r="AH52" s="19"/>
      <c r="AI52" s="19">
        <f t="shared" si="62"/>
        <v>0</v>
      </c>
      <c r="AJ52" s="19">
        <f t="shared" si="63"/>
        <v>0</v>
      </c>
      <c r="AK52" s="104">
        <f t="shared" si="64"/>
        <v>0</v>
      </c>
      <c r="AL52" s="104" t="str">
        <f t="shared" si="65"/>
        <v/>
      </c>
      <c r="AM52" s="103"/>
      <c r="AN52" s="104"/>
      <c r="AO52" s="104">
        <f t="shared" si="66"/>
        <v>0</v>
      </c>
      <c r="AP52" s="104">
        <f t="shared" si="67"/>
        <v>0</v>
      </c>
      <c r="AQ52" s="104">
        <f t="shared" si="68"/>
        <v>0</v>
      </c>
      <c r="AR52" s="104" t="str">
        <f t="shared" si="69"/>
        <v/>
      </c>
      <c r="AS52" s="103"/>
      <c r="AT52" s="104"/>
      <c r="AU52" s="104">
        <f t="shared" si="70"/>
        <v>0</v>
      </c>
      <c r="AV52" s="104">
        <f t="shared" si="71"/>
        <v>0</v>
      </c>
      <c r="AW52" s="104">
        <f t="shared" si="72"/>
        <v>0</v>
      </c>
      <c r="AX52" s="105" t="str">
        <f t="shared" si="73"/>
        <v/>
      </c>
      <c r="AY52" s="103"/>
      <c r="AZ52" s="104"/>
      <c r="BA52" s="19">
        <f t="shared" si="81"/>
        <v>0</v>
      </c>
      <c r="BB52" s="104">
        <f t="shared" si="74"/>
        <v>0</v>
      </c>
      <c r="BC52" s="104">
        <f t="shared" si="75"/>
        <v>0</v>
      </c>
      <c r="BD52" s="105" t="str">
        <f t="shared" si="76"/>
        <v/>
      </c>
      <c r="BG52" s="19">
        <f t="shared" si="77"/>
        <v>0</v>
      </c>
      <c r="BH52" s="19">
        <f t="shared" si="78"/>
        <v>0</v>
      </c>
      <c r="BI52" s="104">
        <f t="shared" si="79"/>
        <v>0</v>
      </c>
      <c r="BJ52" s="105" t="str">
        <f t="shared" si="80"/>
        <v/>
      </c>
    </row>
    <row r="53" spans="1:62" ht="12.75" customHeight="1" x14ac:dyDescent="0.3">
      <c r="A53" s="13">
        <v>50</v>
      </c>
      <c r="B53" s="8" t="s">
        <v>153</v>
      </c>
      <c r="C53" s="8" t="s">
        <v>99</v>
      </c>
      <c r="D53" s="4">
        <v>2009</v>
      </c>
      <c r="E53" s="10">
        <f t="shared" si="41"/>
        <v>1</v>
      </c>
      <c r="F53" s="91" t="str">
        <f t="shared" si="42"/>
        <v/>
      </c>
      <c r="G53" s="91">
        <f t="shared" si="43"/>
        <v>45</v>
      </c>
      <c r="H53" s="91" t="str">
        <f t="shared" si="44"/>
        <v/>
      </c>
      <c r="I53" s="91" t="str">
        <f t="shared" si="45"/>
        <v/>
      </c>
      <c r="J53" s="91" t="str">
        <f t="shared" si="46"/>
        <v/>
      </c>
      <c r="K53" s="91" t="str">
        <f t="shared" si="47"/>
        <v/>
      </c>
      <c r="L53" s="91" t="str">
        <f t="shared" si="48"/>
        <v/>
      </c>
      <c r="M53" s="116" t="str">
        <f t="shared" si="49"/>
        <v/>
      </c>
      <c r="N53" s="25">
        <f>IF(E53&lt;4,SUM(F53:M53),SUMPRODUCT(LARGE(F53:M53,{1;2;3;4})))</f>
        <v>45</v>
      </c>
      <c r="O53" s="106"/>
      <c r="P53" s="104"/>
      <c r="Q53" s="104">
        <f t="shared" si="50"/>
        <v>0</v>
      </c>
      <c r="R53" s="104">
        <f t="shared" si="51"/>
        <v>0</v>
      </c>
      <c r="S53" s="104">
        <f t="shared" si="52"/>
        <v>0</v>
      </c>
      <c r="T53" s="104" t="str">
        <f t="shared" si="53"/>
        <v/>
      </c>
      <c r="U53" s="106">
        <v>38</v>
      </c>
      <c r="V53" s="104">
        <v>2</v>
      </c>
      <c r="W53" s="7">
        <f t="shared" si="54"/>
        <v>25</v>
      </c>
      <c r="X53" s="7">
        <f t="shared" si="55"/>
        <v>20</v>
      </c>
      <c r="Y53" s="6">
        <f t="shared" si="56"/>
        <v>0</v>
      </c>
      <c r="Z53" s="6">
        <f t="shared" si="57"/>
        <v>45</v>
      </c>
      <c r="AA53" s="106"/>
      <c r="AB53" s="104"/>
      <c r="AC53" s="104">
        <f t="shared" si="58"/>
        <v>0</v>
      </c>
      <c r="AD53" s="104">
        <f t="shared" si="59"/>
        <v>0</v>
      </c>
      <c r="AE53" s="104">
        <f t="shared" si="60"/>
        <v>0</v>
      </c>
      <c r="AF53" s="104" t="str">
        <f t="shared" si="61"/>
        <v/>
      </c>
      <c r="AG53" s="106"/>
      <c r="AH53" s="19"/>
      <c r="AI53" s="6">
        <f t="shared" si="62"/>
        <v>0</v>
      </c>
      <c r="AJ53" s="6">
        <f t="shared" si="63"/>
        <v>0</v>
      </c>
      <c r="AK53" s="7">
        <f t="shared" si="64"/>
        <v>0</v>
      </c>
      <c r="AL53" s="7" t="str">
        <f t="shared" si="65"/>
        <v/>
      </c>
      <c r="AM53" s="103"/>
      <c r="AN53" s="19"/>
      <c r="AO53" s="19">
        <f t="shared" si="66"/>
        <v>0</v>
      </c>
      <c r="AP53" s="104">
        <f t="shared" si="67"/>
        <v>0</v>
      </c>
      <c r="AQ53" s="104">
        <f t="shared" si="68"/>
        <v>0</v>
      </c>
      <c r="AR53" s="104" t="str">
        <f t="shared" si="69"/>
        <v/>
      </c>
      <c r="AS53" s="103"/>
      <c r="AT53" s="104"/>
      <c r="AU53" s="104">
        <f t="shared" si="70"/>
        <v>0</v>
      </c>
      <c r="AV53" s="104">
        <f t="shared" si="71"/>
        <v>0</v>
      </c>
      <c r="AW53" s="104">
        <f t="shared" si="72"/>
        <v>0</v>
      </c>
      <c r="AX53" s="105" t="str">
        <f t="shared" si="73"/>
        <v/>
      </c>
      <c r="AY53" s="103"/>
      <c r="AZ53" s="104"/>
      <c r="BA53" s="19">
        <f t="shared" si="81"/>
        <v>0</v>
      </c>
      <c r="BB53" s="104">
        <f t="shared" si="74"/>
        <v>0</v>
      </c>
      <c r="BC53" s="104">
        <f t="shared" si="75"/>
        <v>0</v>
      </c>
      <c r="BD53" s="105" t="str">
        <f t="shared" si="76"/>
        <v/>
      </c>
      <c r="BG53" s="19">
        <f t="shared" si="77"/>
        <v>0</v>
      </c>
      <c r="BH53" s="19">
        <f t="shared" si="78"/>
        <v>0</v>
      </c>
      <c r="BI53" s="104">
        <f t="shared" si="79"/>
        <v>0</v>
      </c>
      <c r="BJ53" s="105" t="str">
        <f t="shared" si="80"/>
        <v/>
      </c>
    </row>
    <row r="54" spans="1:62" ht="12.75" customHeight="1" x14ac:dyDescent="0.3">
      <c r="A54" s="13">
        <v>51</v>
      </c>
      <c r="B54" s="59" t="s">
        <v>156</v>
      </c>
      <c r="C54" s="58" t="s">
        <v>90</v>
      </c>
      <c r="D54" s="4">
        <v>2010</v>
      </c>
      <c r="E54" s="10">
        <f t="shared" si="41"/>
        <v>1</v>
      </c>
      <c r="F54" s="13" t="str">
        <f t="shared" si="42"/>
        <v/>
      </c>
      <c r="G54" s="91">
        <f t="shared" si="43"/>
        <v>45</v>
      </c>
      <c r="H54" s="13" t="str">
        <f t="shared" si="44"/>
        <v/>
      </c>
      <c r="I54" s="13" t="str">
        <f t="shared" si="45"/>
        <v/>
      </c>
      <c r="J54" s="13" t="str">
        <f t="shared" si="46"/>
        <v/>
      </c>
      <c r="K54" s="91" t="str">
        <f t="shared" si="47"/>
        <v/>
      </c>
      <c r="L54" s="91" t="str">
        <f t="shared" si="48"/>
        <v/>
      </c>
      <c r="M54" s="116" t="str">
        <f t="shared" si="49"/>
        <v/>
      </c>
      <c r="N54" s="25">
        <f>IF(E54&lt;4,SUM(F54:M54),SUMPRODUCT(LARGE(F54:M54,{1;2;3;4})))</f>
        <v>45</v>
      </c>
      <c r="O54" s="103"/>
      <c r="P54" s="19"/>
      <c r="Q54" s="104">
        <f t="shared" si="50"/>
        <v>0</v>
      </c>
      <c r="R54" s="19">
        <f t="shared" si="51"/>
        <v>0</v>
      </c>
      <c r="S54" s="19">
        <f t="shared" si="52"/>
        <v>0</v>
      </c>
      <c r="T54" s="19" t="str">
        <f t="shared" si="53"/>
        <v/>
      </c>
      <c r="U54" s="103">
        <v>30</v>
      </c>
      <c r="V54" s="104">
        <v>2</v>
      </c>
      <c r="W54" s="7">
        <f t="shared" si="54"/>
        <v>25</v>
      </c>
      <c r="X54" s="7">
        <f t="shared" si="55"/>
        <v>20</v>
      </c>
      <c r="Y54" s="7">
        <f t="shared" si="56"/>
        <v>0</v>
      </c>
      <c r="Z54" s="7">
        <f t="shared" si="57"/>
        <v>45</v>
      </c>
      <c r="AA54" s="103"/>
      <c r="AB54" s="19"/>
      <c r="AC54" s="19">
        <f t="shared" si="58"/>
        <v>0</v>
      </c>
      <c r="AD54" s="19">
        <f t="shared" si="59"/>
        <v>0</v>
      </c>
      <c r="AE54" s="19">
        <f t="shared" si="60"/>
        <v>0</v>
      </c>
      <c r="AF54" s="19" t="str">
        <f t="shared" si="61"/>
        <v/>
      </c>
      <c r="AG54" s="103"/>
      <c r="AH54" s="19"/>
      <c r="AI54" s="6">
        <f t="shared" si="62"/>
        <v>0</v>
      </c>
      <c r="AJ54" s="6">
        <f t="shared" si="63"/>
        <v>0</v>
      </c>
      <c r="AK54" s="7">
        <f t="shared" si="64"/>
        <v>0</v>
      </c>
      <c r="AL54" s="7" t="str">
        <f t="shared" si="65"/>
        <v/>
      </c>
      <c r="AM54" s="106"/>
      <c r="AN54" s="19"/>
      <c r="AO54" s="19">
        <f t="shared" si="66"/>
        <v>0</v>
      </c>
      <c r="AP54" s="19">
        <f t="shared" si="67"/>
        <v>0</v>
      </c>
      <c r="AQ54" s="19">
        <f t="shared" si="68"/>
        <v>0</v>
      </c>
      <c r="AR54" s="19" t="str">
        <f t="shared" si="69"/>
        <v/>
      </c>
      <c r="AS54" s="103"/>
      <c r="AT54" s="19"/>
      <c r="AU54" s="19">
        <f t="shared" si="70"/>
        <v>0</v>
      </c>
      <c r="AV54" s="19">
        <f t="shared" si="71"/>
        <v>0</v>
      </c>
      <c r="AW54" s="104">
        <f t="shared" si="72"/>
        <v>0</v>
      </c>
      <c r="AX54" s="105" t="str">
        <f t="shared" si="73"/>
        <v/>
      </c>
      <c r="AY54" s="103"/>
      <c r="AZ54" s="19"/>
      <c r="BA54" s="19">
        <f t="shared" si="81"/>
        <v>0</v>
      </c>
      <c r="BB54" s="19">
        <f t="shared" si="74"/>
        <v>0</v>
      </c>
      <c r="BC54" s="104">
        <f t="shared" si="75"/>
        <v>0</v>
      </c>
      <c r="BD54" s="105" t="str">
        <f t="shared" si="76"/>
        <v/>
      </c>
      <c r="BG54" s="19">
        <f t="shared" si="77"/>
        <v>0</v>
      </c>
      <c r="BH54" s="19">
        <f t="shared" si="78"/>
        <v>0</v>
      </c>
      <c r="BI54" s="104">
        <f t="shared" si="79"/>
        <v>0</v>
      </c>
      <c r="BJ54" s="105" t="str">
        <f t="shared" si="80"/>
        <v/>
      </c>
    </row>
    <row r="55" spans="1:62" ht="12.75" customHeight="1" x14ac:dyDescent="0.3">
      <c r="A55" s="13">
        <v>52</v>
      </c>
      <c r="B55" s="59" t="s">
        <v>185</v>
      </c>
      <c r="C55" s="58" t="s">
        <v>41</v>
      </c>
      <c r="D55" s="4">
        <v>2010</v>
      </c>
      <c r="E55" s="10">
        <f t="shared" si="41"/>
        <v>1</v>
      </c>
      <c r="F55" s="13" t="str">
        <f t="shared" si="42"/>
        <v/>
      </c>
      <c r="G55" s="91" t="str">
        <f t="shared" si="43"/>
        <v/>
      </c>
      <c r="H55" s="13">
        <f t="shared" si="44"/>
        <v>45</v>
      </c>
      <c r="I55" s="13" t="str">
        <f t="shared" si="45"/>
        <v/>
      </c>
      <c r="J55" s="13" t="str">
        <f t="shared" si="46"/>
        <v/>
      </c>
      <c r="K55" s="91" t="str">
        <f t="shared" si="47"/>
        <v/>
      </c>
      <c r="L55" s="91" t="str">
        <f t="shared" si="48"/>
        <v/>
      </c>
      <c r="M55" s="116" t="str">
        <f t="shared" si="49"/>
        <v/>
      </c>
      <c r="N55" s="25">
        <f>IF(E55&lt;4,SUM(F55:M55),SUMPRODUCT(LARGE(F55:M55,{1;2;3;4})))</f>
        <v>45</v>
      </c>
      <c r="O55" s="103"/>
      <c r="P55" s="19"/>
      <c r="Q55" s="104">
        <f t="shared" si="50"/>
        <v>0</v>
      </c>
      <c r="R55" s="19">
        <f t="shared" si="51"/>
        <v>0</v>
      </c>
      <c r="S55" s="19">
        <f t="shared" si="52"/>
        <v>0</v>
      </c>
      <c r="T55" s="19" t="str">
        <f t="shared" si="53"/>
        <v/>
      </c>
      <c r="U55" s="103"/>
      <c r="V55" s="104"/>
      <c r="W55" s="7">
        <f t="shared" si="54"/>
        <v>0</v>
      </c>
      <c r="X55" s="7">
        <f t="shared" si="55"/>
        <v>0</v>
      </c>
      <c r="Y55" s="7">
        <f t="shared" si="56"/>
        <v>0</v>
      </c>
      <c r="Z55" s="7" t="str">
        <f t="shared" si="57"/>
        <v/>
      </c>
      <c r="AA55" s="103">
        <v>192</v>
      </c>
      <c r="AB55" s="19">
        <v>2</v>
      </c>
      <c r="AC55" s="19">
        <f t="shared" si="58"/>
        <v>25</v>
      </c>
      <c r="AD55" s="19">
        <f t="shared" si="59"/>
        <v>20</v>
      </c>
      <c r="AE55" s="19">
        <f t="shared" si="60"/>
        <v>0</v>
      </c>
      <c r="AF55" s="19">
        <f t="shared" si="61"/>
        <v>45</v>
      </c>
      <c r="AG55" s="103"/>
      <c r="AH55" s="19"/>
      <c r="AI55" s="6">
        <f t="shared" si="62"/>
        <v>0</v>
      </c>
      <c r="AJ55" s="6">
        <f t="shared" si="63"/>
        <v>0</v>
      </c>
      <c r="AK55" s="7">
        <f t="shared" si="64"/>
        <v>0</v>
      </c>
      <c r="AL55" s="7" t="str">
        <f t="shared" si="65"/>
        <v/>
      </c>
      <c r="AM55" s="106"/>
      <c r="AN55" s="19"/>
      <c r="AO55" s="19">
        <f t="shared" si="66"/>
        <v>0</v>
      </c>
      <c r="AP55" s="19">
        <f t="shared" si="67"/>
        <v>0</v>
      </c>
      <c r="AQ55" s="19">
        <f t="shared" si="68"/>
        <v>0</v>
      </c>
      <c r="AR55" s="19" t="str">
        <f t="shared" si="69"/>
        <v/>
      </c>
      <c r="AS55" s="103"/>
      <c r="AT55" s="19"/>
      <c r="AU55" s="19">
        <f t="shared" si="70"/>
        <v>0</v>
      </c>
      <c r="AV55" s="19">
        <f t="shared" si="71"/>
        <v>0</v>
      </c>
      <c r="AW55" s="104">
        <f t="shared" si="72"/>
        <v>0</v>
      </c>
      <c r="AX55" s="105" t="str">
        <f t="shared" si="73"/>
        <v/>
      </c>
      <c r="AY55" s="103"/>
      <c r="AZ55" s="19"/>
      <c r="BA55" s="19">
        <f t="shared" si="81"/>
        <v>0</v>
      </c>
      <c r="BB55" s="19">
        <f t="shared" si="74"/>
        <v>0</v>
      </c>
      <c r="BC55" s="104">
        <f t="shared" si="75"/>
        <v>0</v>
      </c>
      <c r="BD55" s="105" t="str">
        <f t="shared" si="76"/>
        <v/>
      </c>
      <c r="BG55" s="19">
        <f t="shared" si="77"/>
        <v>0</v>
      </c>
      <c r="BH55" s="19">
        <f t="shared" si="78"/>
        <v>0</v>
      </c>
      <c r="BI55" s="104">
        <f t="shared" si="79"/>
        <v>0</v>
      </c>
      <c r="BJ55" s="105" t="str">
        <f t="shared" si="80"/>
        <v/>
      </c>
    </row>
    <row r="56" spans="1:62" ht="12.75" customHeight="1" x14ac:dyDescent="0.3">
      <c r="A56" s="13">
        <v>53</v>
      </c>
      <c r="B56" s="59" t="s">
        <v>247</v>
      </c>
      <c r="C56" s="58" t="s">
        <v>45</v>
      </c>
      <c r="D56" s="4">
        <v>2009</v>
      </c>
      <c r="E56" s="10">
        <f t="shared" si="41"/>
        <v>1</v>
      </c>
      <c r="F56" s="13" t="str">
        <f t="shared" si="42"/>
        <v/>
      </c>
      <c r="G56" s="13" t="str">
        <f t="shared" si="43"/>
        <v/>
      </c>
      <c r="H56" s="13" t="str">
        <f t="shared" si="44"/>
        <v/>
      </c>
      <c r="I56" s="13" t="str">
        <f t="shared" si="45"/>
        <v/>
      </c>
      <c r="J56" s="13" t="str">
        <f t="shared" si="46"/>
        <v/>
      </c>
      <c r="K56" s="91" t="str">
        <f t="shared" si="47"/>
        <v/>
      </c>
      <c r="L56" s="91" t="str">
        <f t="shared" si="48"/>
        <v/>
      </c>
      <c r="M56" s="116">
        <f t="shared" si="49"/>
        <v>42</v>
      </c>
      <c r="N56" s="25">
        <f>IF(E56&lt;4,SUM(F56:M56),SUMPRODUCT(LARGE(F56:M56,{1;2;3;4})))</f>
        <v>42</v>
      </c>
      <c r="O56" s="103"/>
      <c r="P56" s="19"/>
      <c r="Q56" s="104">
        <f t="shared" si="50"/>
        <v>0</v>
      </c>
      <c r="R56" s="19">
        <f t="shared" si="51"/>
        <v>0</v>
      </c>
      <c r="S56" s="19">
        <f t="shared" si="52"/>
        <v>0</v>
      </c>
      <c r="T56" s="19" t="str">
        <f t="shared" si="53"/>
        <v/>
      </c>
      <c r="U56" s="103"/>
      <c r="V56" s="104"/>
      <c r="W56" s="7">
        <f t="shared" si="54"/>
        <v>0</v>
      </c>
      <c r="X56" s="7">
        <f t="shared" si="55"/>
        <v>0</v>
      </c>
      <c r="Y56" s="7">
        <f t="shared" si="56"/>
        <v>0</v>
      </c>
      <c r="Z56" s="7" t="str">
        <f t="shared" si="57"/>
        <v/>
      </c>
      <c r="AA56" s="103"/>
      <c r="AB56" s="19"/>
      <c r="AC56" s="19">
        <f t="shared" si="58"/>
        <v>0</v>
      </c>
      <c r="AD56" s="19">
        <f t="shared" si="59"/>
        <v>0</v>
      </c>
      <c r="AE56" s="19">
        <f t="shared" si="60"/>
        <v>0</v>
      </c>
      <c r="AF56" s="19" t="str">
        <f t="shared" si="61"/>
        <v/>
      </c>
      <c r="AG56" s="103"/>
      <c r="AH56" s="19"/>
      <c r="AI56" s="6">
        <f t="shared" si="62"/>
        <v>0</v>
      </c>
      <c r="AJ56" s="6">
        <f t="shared" si="63"/>
        <v>0</v>
      </c>
      <c r="AK56" s="7">
        <f t="shared" si="64"/>
        <v>0</v>
      </c>
      <c r="AL56" s="7" t="str">
        <f t="shared" si="65"/>
        <v/>
      </c>
      <c r="AM56" s="106"/>
      <c r="AN56" s="19"/>
      <c r="AO56" s="19">
        <f t="shared" si="66"/>
        <v>0</v>
      </c>
      <c r="AP56" s="19">
        <f t="shared" si="67"/>
        <v>0</v>
      </c>
      <c r="AQ56" s="19">
        <f t="shared" si="68"/>
        <v>0</v>
      </c>
      <c r="AR56" s="19" t="str">
        <f t="shared" si="69"/>
        <v/>
      </c>
      <c r="AS56" s="103"/>
      <c r="AT56" s="19"/>
      <c r="AU56" s="19">
        <f t="shared" si="70"/>
        <v>0</v>
      </c>
      <c r="AV56" s="19">
        <f t="shared" si="71"/>
        <v>0</v>
      </c>
      <c r="AW56" s="104">
        <f t="shared" si="72"/>
        <v>0</v>
      </c>
      <c r="AX56" s="105" t="str">
        <f t="shared" si="73"/>
        <v/>
      </c>
      <c r="AY56" s="103"/>
      <c r="AZ56" s="19"/>
      <c r="BA56" s="19">
        <f>CEILING(100*AZ56/7,1)</f>
        <v>0</v>
      </c>
      <c r="BB56" s="19">
        <f t="shared" si="74"/>
        <v>0</v>
      </c>
      <c r="BC56" s="104">
        <f t="shared" si="75"/>
        <v>0</v>
      </c>
      <c r="BD56" s="105" t="str">
        <f t="shared" si="76"/>
        <v/>
      </c>
      <c r="BE56">
        <v>29</v>
      </c>
      <c r="BF56">
        <v>1.5</v>
      </c>
      <c r="BG56" s="19">
        <f t="shared" si="77"/>
        <v>22</v>
      </c>
      <c r="BH56" s="19">
        <f t="shared" si="78"/>
        <v>20</v>
      </c>
      <c r="BI56" s="104">
        <f t="shared" si="79"/>
        <v>0</v>
      </c>
      <c r="BJ56" s="105">
        <f t="shared" si="80"/>
        <v>42</v>
      </c>
    </row>
    <row r="57" spans="1:62" ht="12.75" customHeight="1" x14ac:dyDescent="0.3">
      <c r="A57" s="13">
        <v>54</v>
      </c>
      <c r="B57" s="8" t="s">
        <v>131</v>
      </c>
      <c r="C57" s="8" t="s">
        <v>90</v>
      </c>
      <c r="D57" s="4">
        <v>2011</v>
      </c>
      <c r="E57" s="10">
        <f t="shared" si="41"/>
        <v>1</v>
      </c>
      <c r="F57" s="151">
        <f t="shared" si="42"/>
        <v>37</v>
      </c>
      <c r="G57" s="91" t="str">
        <f t="shared" si="43"/>
        <v/>
      </c>
      <c r="H57" s="91" t="str">
        <f t="shared" si="44"/>
        <v/>
      </c>
      <c r="I57" s="91" t="str">
        <f t="shared" si="45"/>
        <v/>
      </c>
      <c r="J57" s="91" t="str">
        <f t="shared" si="46"/>
        <v/>
      </c>
      <c r="K57" s="91" t="str">
        <f t="shared" si="47"/>
        <v/>
      </c>
      <c r="L57" s="91" t="str">
        <f t="shared" si="48"/>
        <v/>
      </c>
      <c r="M57" s="116" t="str">
        <f t="shared" si="49"/>
        <v/>
      </c>
      <c r="N57" s="25">
        <f>IF(E57&lt;4,SUM(F57:M57),SUMPRODUCT(LARGE(F57:M57,{1;2;3;4})))</f>
        <v>37</v>
      </c>
      <c r="O57" s="103">
        <v>24</v>
      </c>
      <c r="P57" s="19">
        <v>1</v>
      </c>
      <c r="Q57" s="19">
        <f t="shared" si="50"/>
        <v>17</v>
      </c>
      <c r="R57" s="19">
        <f t="shared" si="51"/>
        <v>20</v>
      </c>
      <c r="S57" s="19">
        <f t="shared" si="52"/>
        <v>0</v>
      </c>
      <c r="T57" s="19">
        <f t="shared" si="53"/>
        <v>37</v>
      </c>
      <c r="U57" s="103"/>
      <c r="V57" s="104"/>
      <c r="W57" s="7">
        <f t="shared" si="54"/>
        <v>0</v>
      </c>
      <c r="X57" s="7">
        <f t="shared" si="55"/>
        <v>0</v>
      </c>
      <c r="Y57" s="6">
        <f t="shared" si="56"/>
        <v>0</v>
      </c>
      <c r="Z57" s="6" t="str">
        <f t="shared" si="57"/>
        <v/>
      </c>
      <c r="AA57" s="103"/>
      <c r="AB57" s="19"/>
      <c r="AC57" s="19">
        <f t="shared" si="58"/>
        <v>0</v>
      </c>
      <c r="AD57" s="19">
        <f t="shared" si="59"/>
        <v>0</v>
      </c>
      <c r="AE57" s="19">
        <f t="shared" si="60"/>
        <v>0</v>
      </c>
      <c r="AF57" s="19" t="str">
        <f t="shared" si="61"/>
        <v/>
      </c>
      <c r="AG57" s="103"/>
      <c r="AH57" s="19"/>
      <c r="AI57" s="6">
        <f t="shared" si="62"/>
        <v>0</v>
      </c>
      <c r="AJ57" s="6">
        <f t="shared" si="63"/>
        <v>0</v>
      </c>
      <c r="AK57" s="7">
        <f t="shared" si="64"/>
        <v>0</v>
      </c>
      <c r="AL57" s="7" t="str">
        <f t="shared" si="65"/>
        <v/>
      </c>
      <c r="AM57" s="103"/>
      <c r="AN57" s="19"/>
      <c r="AO57" s="19">
        <f t="shared" si="66"/>
        <v>0</v>
      </c>
      <c r="AP57" s="19">
        <f t="shared" si="67"/>
        <v>0</v>
      </c>
      <c r="AQ57" s="19">
        <f t="shared" si="68"/>
        <v>0</v>
      </c>
      <c r="AR57" s="19" t="str">
        <f t="shared" si="69"/>
        <v/>
      </c>
      <c r="AS57" s="103"/>
      <c r="AT57" s="19"/>
      <c r="AU57" s="19">
        <f t="shared" si="70"/>
        <v>0</v>
      </c>
      <c r="AV57" s="19">
        <f t="shared" si="71"/>
        <v>0</v>
      </c>
      <c r="AW57" s="104">
        <f t="shared" si="72"/>
        <v>0</v>
      </c>
      <c r="AX57" s="105" t="str">
        <f t="shared" si="73"/>
        <v/>
      </c>
      <c r="AY57" s="103"/>
      <c r="AZ57" s="19"/>
      <c r="BA57" s="19">
        <f>CEILING(100*AZ57/$AZ$2,1)</f>
        <v>0</v>
      </c>
      <c r="BB57" s="19">
        <f t="shared" si="74"/>
        <v>0</v>
      </c>
      <c r="BC57" s="104">
        <f t="shared" si="75"/>
        <v>0</v>
      </c>
      <c r="BD57" s="105" t="str">
        <f t="shared" si="76"/>
        <v/>
      </c>
      <c r="BE57" s="3"/>
      <c r="BF57" s="3"/>
      <c r="BG57" s="19">
        <f t="shared" si="77"/>
        <v>0</v>
      </c>
      <c r="BH57" s="19">
        <f t="shared" si="78"/>
        <v>0</v>
      </c>
      <c r="BI57" s="104">
        <f t="shared" si="79"/>
        <v>0</v>
      </c>
      <c r="BJ57" s="105" t="str">
        <f t="shared" si="80"/>
        <v/>
      </c>
    </row>
    <row r="58" spans="1:62" ht="12.75" customHeight="1" x14ac:dyDescent="0.3">
      <c r="A58" s="13">
        <v>55</v>
      </c>
      <c r="B58" s="5" t="s">
        <v>238</v>
      </c>
      <c r="C58" s="8" t="s">
        <v>47</v>
      </c>
      <c r="D58" s="4">
        <v>2011</v>
      </c>
      <c r="E58" s="10">
        <f t="shared" si="41"/>
        <v>1</v>
      </c>
      <c r="F58" s="91" t="str">
        <f t="shared" si="42"/>
        <v/>
      </c>
      <c r="G58" s="91" t="str">
        <f t="shared" si="43"/>
        <v/>
      </c>
      <c r="H58" s="91" t="str">
        <f t="shared" si="44"/>
        <v/>
      </c>
      <c r="I58" s="91" t="str">
        <f t="shared" si="45"/>
        <v/>
      </c>
      <c r="J58" s="91">
        <f t="shared" si="46"/>
        <v>35</v>
      </c>
      <c r="K58" s="91" t="str">
        <f t="shared" si="47"/>
        <v/>
      </c>
      <c r="L58" s="91" t="str">
        <f t="shared" si="48"/>
        <v/>
      </c>
      <c r="M58" s="116" t="str">
        <f t="shared" si="49"/>
        <v/>
      </c>
      <c r="N58" s="25">
        <f>IF(E58&lt;4,SUM(F58:M58),SUMPRODUCT(LARGE(F58:M58,{1;2;3;4})))</f>
        <v>35</v>
      </c>
      <c r="O58" s="103"/>
      <c r="P58" s="19"/>
      <c r="Q58" s="19">
        <f t="shared" si="50"/>
        <v>0</v>
      </c>
      <c r="R58" s="19">
        <f t="shared" si="51"/>
        <v>0</v>
      </c>
      <c r="S58" s="19">
        <f t="shared" si="52"/>
        <v>0</v>
      </c>
      <c r="T58" s="19" t="str">
        <f t="shared" si="53"/>
        <v/>
      </c>
      <c r="U58" s="103"/>
      <c r="V58" s="104"/>
      <c r="W58" s="7">
        <f t="shared" si="54"/>
        <v>0</v>
      </c>
      <c r="X58" s="7">
        <f t="shared" si="55"/>
        <v>0</v>
      </c>
      <c r="Y58" s="6">
        <f t="shared" si="56"/>
        <v>0</v>
      </c>
      <c r="Z58" s="6" t="str">
        <f t="shared" si="57"/>
        <v/>
      </c>
      <c r="AA58" s="103"/>
      <c r="AB58" s="19"/>
      <c r="AC58" s="19">
        <f t="shared" si="58"/>
        <v>0</v>
      </c>
      <c r="AD58" s="19">
        <f t="shared" si="59"/>
        <v>0</v>
      </c>
      <c r="AE58" s="19">
        <f t="shared" si="60"/>
        <v>0</v>
      </c>
      <c r="AF58" s="19" t="str">
        <f t="shared" si="61"/>
        <v/>
      </c>
      <c r="AG58" s="103"/>
      <c r="AH58" s="19"/>
      <c r="AI58" s="6">
        <f t="shared" si="62"/>
        <v>0</v>
      </c>
      <c r="AJ58" s="6">
        <f t="shared" si="63"/>
        <v>0</v>
      </c>
      <c r="AK58" s="7">
        <f t="shared" si="64"/>
        <v>0</v>
      </c>
      <c r="AL58" s="7" t="str">
        <f t="shared" si="65"/>
        <v/>
      </c>
      <c r="AM58" s="103">
        <v>24</v>
      </c>
      <c r="AN58" s="19">
        <v>1</v>
      </c>
      <c r="AO58" s="19">
        <f t="shared" si="66"/>
        <v>15</v>
      </c>
      <c r="AP58" s="19">
        <f t="shared" si="67"/>
        <v>20</v>
      </c>
      <c r="AQ58" s="19">
        <f t="shared" si="68"/>
        <v>0</v>
      </c>
      <c r="AR58" s="19">
        <f t="shared" si="69"/>
        <v>35</v>
      </c>
      <c r="AS58" s="103"/>
      <c r="AT58" s="19"/>
      <c r="AU58" s="19">
        <f t="shared" si="70"/>
        <v>0</v>
      </c>
      <c r="AV58" s="19">
        <f t="shared" si="71"/>
        <v>0</v>
      </c>
      <c r="AW58" s="104">
        <f t="shared" si="72"/>
        <v>0</v>
      </c>
      <c r="AX58" s="105" t="str">
        <f t="shared" si="73"/>
        <v/>
      </c>
      <c r="AY58" s="103"/>
      <c r="AZ58" s="19"/>
      <c r="BA58" s="19">
        <f>CEILING(100*AZ58/$AZ$2,1)</f>
        <v>0</v>
      </c>
      <c r="BB58" s="19">
        <f t="shared" si="74"/>
        <v>0</v>
      </c>
      <c r="BC58" s="104">
        <f t="shared" si="75"/>
        <v>0</v>
      </c>
      <c r="BD58" s="105" t="str">
        <f t="shared" si="76"/>
        <v/>
      </c>
      <c r="BG58" s="19">
        <f t="shared" si="77"/>
        <v>0</v>
      </c>
      <c r="BH58" s="19">
        <f t="shared" si="78"/>
        <v>0</v>
      </c>
      <c r="BI58" s="104">
        <f t="shared" si="79"/>
        <v>0</v>
      </c>
      <c r="BJ58" s="105" t="str">
        <f t="shared" si="80"/>
        <v/>
      </c>
    </row>
    <row r="59" spans="1:62" ht="12.75" customHeight="1" x14ac:dyDescent="0.3">
      <c r="A59" s="13">
        <v>56</v>
      </c>
      <c r="B59" s="8" t="s">
        <v>161</v>
      </c>
      <c r="C59" s="8" t="s">
        <v>90</v>
      </c>
      <c r="D59" s="4">
        <v>2011</v>
      </c>
      <c r="E59" s="10">
        <f t="shared" si="41"/>
        <v>1</v>
      </c>
      <c r="F59" s="91" t="str">
        <f t="shared" si="42"/>
        <v/>
      </c>
      <c r="G59" s="91">
        <f t="shared" si="43"/>
        <v>27</v>
      </c>
      <c r="H59" s="91" t="str">
        <f t="shared" si="44"/>
        <v/>
      </c>
      <c r="I59" s="91" t="str">
        <f t="shared" si="45"/>
        <v/>
      </c>
      <c r="J59" s="91" t="str">
        <f t="shared" si="46"/>
        <v/>
      </c>
      <c r="K59" s="91" t="str">
        <f t="shared" si="47"/>
        <v/>
      </c>
      <c r="L59" s="91" t="str">
        <f t="shared" si="48"/>
        <v/>
      </c>
      <c r="M59" s="116" t="str">
        <f t="shared" si="49"/>
        <v/>
      </c>
      <c r="N59" s="25">
        <f>IF(E59&lt;4,SUM(F59:M59),SUMPRODUCT(LARGE(F59:M59,{1;2;3;4})))</f>
        <v>27</v>
      </c>
      <c r="O59" s="103"/>
      <c r="P59" s="19"/>
      <c r="Q59" s="19">
        <f t="shared" si="50"/>
        <v>0</v>
      </c>
      <c r="R59" s="19">
        <f t="shared" si="51"/>
        <v>0</v>
      </c>
      <c r="S59" s="19">
        <f t="shared" si="52"/>
        <v>0</v>
      </c>
      <c r="T59" s="19" t="str">
        <f t="shared" si="53"/>
        <v/>
      </c>
      <c r="U59" s="103">
        <v>40</v>
      </c>
      <c r="V59" s="19">
        <v>0.5</v>
      </c>
      <c r="W59" s="7">
        <f t="shared" si="54"/>
        <v>7</v>
      </c>
      <c r="X59" s="7">
        <f t="shared" si="55"/>
        <v>20</v>
      </c>
      <c r="Y59" s="6">
        <f t="shared" si="56"/>
        <v>0</v>
      </c>
      <c r="Z59" s="6">
        <f t="shared" si="57"/>
        <v>27</v>
      </c>
      <c r="AA59" s="103"/>
      <c r="AB59" s="19"/>
      <c r="AC59" s="19">
        <f t="shared" si="58"/>
        <v>0</v>
      </c>
      <c r="AD59" s="19">
        <f t="shared" si="59"/>
        <v>0</v>
      </c>
      <c r="AE59" s="19">
        <f t="shared" si="60"/>
        <v>0</v>
      </c>
      <c r="AF59" s="19" t="str">
        <f t="shared" si="61"/>
        <v/>
      </c>
      <c r="AG59" s="103"/>
      <c r="AH59" s="104"/>
      <c r="AI59" s="7">
        <f t="shared" si="62"/>
        <v>0</v>
      </c>
      <c r="AJ59" s="7">
        <f t="shared" si="63"/>
        <v>0</v>
      </c>
      <c r="AK59" s="7">
        <f t="shared" si="64"/>
        <v>0</v>
      </c>
      <c r="AL59" s="7" t="str">
        <f t="shared" si="65"/>
        <v/>
      </c>
      <c r="AM59" s="103"/>
      <c r="AN59" s="19"/>
      <c r="AO59" s="19">
        <f t="shared" si="66"/>
        <v>0</v>
      </c>
      <c r="AP59" s="19">
        <f t="shared" si="67"/>
        <v>0</v>
      </c>
      <c r="AQ59" s="19">
        <f t="shared" si="68"/>
        <v>0</v>
      </c>
      <c r="AR59" s="19" t="str">
        <f t="shared" si="69"/>
        <v/>
      </c>
      <c r="AS59" s="103"/>
      <c r="AT59" s="19"/>
      <c r="AU59" s="19">
        <f t="shared" si="70"/>
        <v>0</v>
      </c>
      <c r="AV59" s="19">
        <f t="shared" si="71"/>
        <v>0</v>
      </c>
      <c r="AW59" s="104">
        <f t="shared" si="72"/>
        <v>0</v>
      </c>
      <c r="AX59" s="105" t="str">
        <f t="shared" si="73"/>
        <v/>
      </c>
      <c r="AY59" s="103"/>
      <c r="AZ59" s="19"/>
      <c r="BA59" s="19">
        <f>CEILING(100*AZ59/$AZ$2,1)</f>
        <v>0</v>
      </c>
      <c r="BB59" s="19">
        <f t="shared" si="74"/>
        <v>0</v>
      </c>
      <c r="BC59" s="104">
        <f t="shared" si="75"/>
        <v>0</v>
      </c>
      <c r="BD59" s="105" t="str">
        <f t="shared" si="76"/>
        <v/>
      </c>
      <c r="BG59" s="19">
        <f t="shared" si="77"/>
        <v>0</v>
      </c>
      <c r="BH59" s="19">
        <f t="shared" si="78"/>
        <v>0</v>
      </c>
      <c r="BI59" s="104">
        <f t="shared" si="79"/>
        <v>0</v>
      </c>
      <c r="BJ59" s="105" t="str">
        <f t="shared" si="80"/>
        <v/>
      </c>
    </row>
    <row r="60" spans="1:62" ht="12.75" customHeight="1" x14ac:dyDescent="0.3">
      <c r="A60" s="13">
        <v>57</v>
      </c>
      <c r="B60" s="58"/>
      <c r="C60" s="58"/>
      <c r="D60" s="4"/>
      <c r="E60" s="10">
        <f t="shared" ref="E60:E64" si="82">(+R60+X60+AP60+AD60+AJ60+AV60+BB60+BH60)/20</f>
        <v>0</v>
      </c>
      <c r="F60" s="91" t="str">
        <f t="shared" ref="F60:F70" si="83">T60</f>
        <v/>
      </c>
      <c r="G60" s="91" t="str">
        <f t="shared" ref="G60:G70" si="84">Z60</f>
        <v/>
      </c>
      <c r="H60" s="91" t="str">
        <f t="shared" ref="H60:H70" si="85">AF60</f>
        <v/>
      </c>
      <c r="I60" s="91" t="str">
        <f t="shared" ref="I60:I70" si="86">AL60</f>
        <v/>
      </c>
      <c r="J60" s="91" t="str">
        <f t="shared" ref="J60:J70" si="87">AR60</f>
        <v/>
      </c>
      <c r="K60" s="91" t="str">
        <f t="shared" ref="K60:K69" si="88">AX60</f>
        <v/>
      </c>
      <c r="L60" s="91" t="str">
        <f t="shared" ref="L60:L70" si="89">BD60</f>
        <v/>
      </c>
      <c r="M60" s="116" t="str">
        <f t="shared" ref="M60:M70" si="90">BJ60</f>
        <v/>
      </c>
      <c r="N60" s="25">
        <f>IF(E60&lt;4,SUM(F60:M60),SUMPRODUCT(LARGE(F60:M60,{1;2;3;4})))</f>
        <v>0</v>
      </c>
      <c r="O60" s="106"/>
      <c r="P60" s="104"/>
      <c r="Q60" s="104">
        <f t="shared" ref="Q60:Q66" si="91">CEILING(100*P60/$P$2,1)</f>
        <v>0</v>
      </c>
      <c r="R60" s="19">
        <f t="shared" ref="R60:R70" si="92">IF(O60="",0,20)</f>
        <v>0</v>
      </c>
      <c r="S60" s="19">
        <f t="shared" ref="S60:S70" si="93">IF(O60=1,30,IF(O60=2,20,IF(O60=3,10,0)))</f>
        <v>0</v>
      </c>
      <c r="T60" s="19" t="str">
        <f t="shared" ref="T60:T66" si="94">IF(O60="","",Q60+R60+S60)</f>
        <v/>
      </c>
      <c r="U60" s="103"/>
      <c r="V60" s="104"/>
      <c r="W60" s="7">
        <f t="shared" ref="W60:W66" si="95">CEILING(100*V60/$V$2,1)</f>
        <v>0</v>
      </c>
      <c r="X60" s="7">
        <f t="shared" ref="X60:X70" si="96">IF(U60="",0,20)</f>
        <v>0</v>
      </c>
      <c r="Y60" s="7">
        <f t="shared" ref="Y60:Y70" si="97">IF(U60=1,30,IF(U60=2,20,IF(U60=3,10,0)))</f>
        <v>0</v>
      </c>
      <c r="Z60" s="7" t="str">
        <f t="shared" ref="Z60:Z66" si="98">IF(U60="","",W60+X60+Y60)</f>
        <v/>
      </c>
      <c r="AA60" s="103"/>
      <c r="AB60" s="19"/>
      <c r="AC60" s="19">
        <f t="shared" ref="AC60:AC66" si="99">CEILING(100*AB60/$AB$2,1)</f>
        <v>0</v>
      </c>
      <c r="AD60" s="19">
        <f t="shared" ref="AD60:AD70" si="100">IF(AA60="",0,20)</f>
        <v>0</v>
      </c>
      <c r="AE60" s="19">
        <f t="shared" ref="AE60:AE70" si="101">IF(AA60=1,30,IF(AA60=2,20,IF(AA60=3,10,0)))</f>
        <v>0</v>
      </c>
      <c r="AF60" s="19" t="str">
        <f t="shared" ref="AF60:AF66" si="102">IF(AA60="","",AC60+AD60+AE60)</f>
        <v/>
      </c>
      <c r="AG60" s="103"/>
      <c r="AH60" s="19"/>
      <c r="AI60" s="6">
        <f t="shared" ref="AI60:AI66" si="103">CEILING(100*AH60/$AH$2,1)</f>
        <v>0</v>
      </c>
      <c r="AJ60" s="6">
        <f t="shared" ref="AJ60:AJ70" si="104">IF(AG60="",0,20)</f>
        <v>0</v>
      </c>
      <c r="AK60" s="7">
        <f t="shared" ref="AK60:AK70" si="105">IF(AG60=1,30,IF(AG60=2,20,IF(AG60=3,10,0)))</f>
        <v>0</v>
      </c>
      <c r="AL60" s="7" t="str">
        <f t="shared" ref="AL60:AL66" si="106">IF(AG60="","",AI60+AJ60+AK60)</f>
        <v/>
      </c>
      <c r="AM60" s="106"/>
      <c r="AN60" s="19"/>
      <c r="AO60" s="19">
        <f t="shared" ref="AO60:AO66" si="107">CEILING(100*AN60/$AN$2,1)</f>
        <v>0</v>
      </c>
      <c r="AP60" s="19">
        <f t="shared" ref="AP60:AP70" si="108">IF(AM60="",0,20)</f>
        <v>0</v>
      </c>
      <c r="AQ60" s="19">
        <f t="shared" ref="AQ60:AQ70" si="109">IF(AM60=1,30,IF(AM60=2,20,IF(AM60=3,10,0)))</f>
        <v>0</v>
      </c>
      <c r="AR60" s="19" t="str">
        <f t="shared" ref="AR60:AR66" si="110">IF(AM60="","",AO60+AP60+AQ60)</f>
        <v/>
      </c>
      <c r="AS60" s="103"/>
      <c r="AT60" s="19"/>
      <c r="AU60" s="19">
        <f t="shared" ref="AU60:AU66" si="111">CEILING(100*AT60/$AT$2,1)</f>
        <v>0</v>
      </c>
      <c r="AV60" s="19">
        <f t="shared" ref="AV60:AV70" si="112">IF(AS60="",0,20)</f>
        <v>0</v>
      </c>
      <c r="AW60" s="104">
        <f t="shared" ref="AW60:AW70" si="113">IF(AS60=1,30,IF(AS60=2,20,IF(AS60=3,10,0)))</f>
        <v>0</v>
      </c>
      <c r="AX60" s="105" t="str">
        <f t="shared" ref="AX60:AX66" si="114">IF(AS60="","",AU60+AV60+AW60)</f>
        <v/>
      </c>
      <c r="AY60" s="103"/>
      <c r="AZ60" s="19"/>
      <c r="BA60" s="19">
        <f t="shared" ref="BA60:BA70" si="115">CEILING(100*AZ60/7,1)</f>
        <v>0</v>
      </c>
      <c r="BB60" s="19">
        <f t="shared" ref="BB60:BB70" si="116">IF(AY60="",0,20)</f>
        <v>0</v>
      </c>
      <c r="BC60" s="104">
        <f t="shared" ref="BC60:BC70" si="117">IF(AY60=1,30,IF(AY60=2,20,IF(AY60=3,10,0)))</f>
        <v>0</v>
      </c>
      <c r="BD60" s="105" t="str">
        <f t="shared" ref="BD60:BD66" si="118">IF(AY60="","",BA60+BB60+BC60)</f>
        <v/>
      </c>
      <c r="BG60" s="19">
        <f t="shared" ref="BG60:BG66" si="119">CEILING(100*BF60/$BF$2,1)</f>
        <v>0</v>
      </c>
      <c r="BH60" s="19">
        <f t="shared" ref="BH60:BH70" si="120">IF(BE60="",0,20)</f>
        <v>0</v>
      </c>
      <c r="BI60" s="104">
        <f t="shared" ref="BI60:BI70" si="121">IF(BE60=1,30,IF(BE60=2,20,IF(BE60=3,10,0)))</f>
        <v>0</v>
      </c>
      <c r="BJ60" s="105" t="str">
        <f t="shared" ref="BJ60:BJ66" si="122">IF(BE60="","",BG60+BH60+BI60)</f>
        <v/>
      </c>
    </row>
    <row r="61" spans="1:62" ht="12.75" customHeight="1" x14ac:dyDescent="0.3">
      <c r="A61" s="13">
        <v>58</v>
      </c>
      <c r="B61" s="65"/>
      <c r="C61" s="65"/>
      <c r="D61" s="70"/>
      <c r="E61" s="10">
        <f t="shared" si="82"/>
        <v>0</v>
      </c>
      <c r="F61" s="91" t="str">
        <f t="shared" si="83"/>
        <v/>
      </c>
      <c r="G61" s="91" t="str">
        <f t="shared" si="84"/>
        <v/>
      </c>
      <c r="H61" s="91" t="str">
        <f t="shared" si="85"/>
        <v/>
      </c>
      <c r="I61" s="91" t="str">
        <f t="shared" si="86"/>
        <v/>
      </c>
      <c r="J61" s="91" t="str">
        <f t="shared" si="87"/>
        <v/>
      </c>
      <c r="K61" s="91" t="str">
        <f t="shared" si="88"/>
        <v/>
      </c>
      <c r="L61" s="91" t="str">
        <f t="shared" si="89"/>
        <v/>
      </c>
      <c r="M61" s="116" t="str">
        <f t="shared" si="90"/>
        <v/>
      </c>
      <c r="N61" s="25">
        <f>IF(E61&lt;4,SUM(F61:M61),SUMPRODUCT(LARGE(F61:M61,{1;2;3;4})))</f>
        <v>0</v>
      </c>
      <c r="O61" s="103"/>
      <c r="P61" s="19"/>
      <c r="Q61" s="19">
        <f t="shared" si="91"/>
        <v>0</v>
      </c>
      <c r="R61" s="19">
        <f t="shared" si="92"/>
        <v>0</v>
      </c>
      <c r="S61" s="19">
        <f t="shared" si="93"/>
        <v>0</v>
      </c>
      <c r="T61" s="19" t="str">
        <f t="shared" si="94"/>
        <v/>
      </c>
      <c r="U61" s="103"/>
      <c r="V61" s="19"/>
      <c r="W61" s="7">
        <f t="shared" si="95"/>
        <v>0</v>
      </c>
      <c r="X61" s="7">
        <f t="shared" si="96"/>
        <v>0</v>
      </c>
      <c r="Y61" s="6">
        <f t="shared" si="97"/>
        <v>0</v>
      </c>
      <c r="Z61" s="6" t="str">
        <f t="shared" si="98"/>
        <v/>
      </c>
      <c r="AA61" s="103"/>
      <c r="AB61" s="19"/>
      <c r="AC61" s="19">
        <f t="shared" si="99"/>
        <v>0</v>
      </c>
      <c r="AD61" s="19">
        <f t="shared" si="100"/>
        <v>0</v>
      </c>
      <c r="AE61" s="19">
        <f t="shared" si="101"/>
        <v>0</v>
      </c>
      <c r="AF61" s="19" t="str">
        <f t="shared" si="102"/>
        <v/>
      </c>
      <c r="AG61" s="103"/>
      <c r="AH61" s="19"/>
      <c r="AI61" s="6">
        <f t="shared" si="103"/>
        <v>0</v>
      </c>
      <c r="AJ61" s="6">
        <f t="shared" si="104"/>
        <v>0</v>
      </c>
      <c r="AK61" s="7">
        <f t="shared" si="105"/>
        <v>0</v>
      </c>
      <c r="AL61" s="7" t="str">
        <f t="shared" si="106"/>
        <v/>
      </c>
      <c r="AM61" s="103"/>
      <c r="AN61" s="19"/>
      <c r="AO61" s="19">
        <f t="shared" si="107"/>
        <v>0</v>
      </c>
      <c r="AP61" s="19">
        <f t="shared" si="108"/>
        <v>0</v>
      </c>
      <c r="AQ61" s="19">
        <f t="shared" si="109"/>
        <v>0</v>
      </c>
      <c r="AR61" s="19" t="str">
        <f t="shared" si="110"/>
        <v/>
      </c>
      <c r="AS61" s="103"/>
      <c r="AT61" s="19"/>
      <c r="AU61" s="19">
        <f t="shared" si="111"/>
        <v>0</v>
      </c>
      <c r="AV61" s="19">
        <f t="shared" si="112"/>
        <v>0</v>
      </c>
      <c r="AW61" s="104">
        <f t="shared" si="113"/>
        <v>0</v>
      </c>
      <c r="AX61" s="105" t="str">
        <f t="shared" si="114"/>
        <v/>
      </c>
      <c r="AY61" s="103"/>
      <c r="AZ61" s="19"/>
      <c r="BA61" s="19">
        <f t="shared" si="115"/>
        <v>0</v>
      </c>
      <c r="BB61" s="19">
        <f t="shared" si="116"/>
        <v>0</v>
      </c>
      <c r="BC61" s="104">
        <f t="shared" si="117"/>
        <v>0</v>
      </c>
      <c r="BD61" s="105" t="str">
        <f t="shared" si="118"/>
        <v/>
      </c>
      <c r="BG61" s="19">
        <f t="shared" si="119"/>
        <v>0</v>
      </c>
      <c r="BH61" s="19">
        <f t="shared" si="120"/>
        <v>0</v>
      </c>
      <c r="BI61" s="104">
        <f t="shared" si="121"/>
        <v>0</v>
      </c>
      <c r="BJ61" s="105" t="str">
        <f t="shared" si="122"/>
        <v/>
      </c>
    </row>
    <row r="62" spans="1:62" ht="12.75" customHeight="1" x14ac:dyDescent="0.3">
      <c r="A62" s="13">
        <v>59</v>
      </c>
      <c r="B62" s="64"/>
      <c r="C62" s="64"/>
      <c r="D62" s="70"/>
      <c r="E62" s="10">
        <f t="shared" si="82"/>
        <v>0</v>
      </c>
      <c r="F62" s="91" t="str">
        <f t="shared" si="83"/>
        <v/>
      </c>
      <c r="G62" s="91" t="str">
        <f t="shared" si="84"/>
        <v/>
      </c>
      <c r="H62" s="91" t="str">
        <f t="shared" si="85"/>
        <v/>
      </c>
      <c r="I62" s="91" t="str">
        <f t="shared" si="86"/>
        <v/>
      </c>
      <c r="J62" s="91" t="str">
        <f t="shared" si="87"/>
        <v/>
      </c>
      <c r="K62" s="91" t="str">
        <f t="shared" si="88"/>
        <v/>
      </c>
      <c r="L62" s="91" t="str">
        <f t="shared" si="89"/>
        <v/>
      </c>
      <c r="M62" s="116" t="str">
        <f t="shared" si="90"/>
        <v/>
      </c>
      <c r="N62" s="25">
        <f>IF(E62&lt;4,SUM(F62:M62),SUMPRODUCT(LARGE(F62:M62,{1;2;3;4})))</f>
        <v>0</v>
      </c>
      <c r="O62" s="103"/>
      <c r="P62" s="19"/>
      <c r="Q62" s="104">
        <f t="shared" si="91"/>
        <v>0</v>
      </c>
      <c r="R62" s="19">
        <f t="shared" si="92"/>
        <v>0</v>
      </c>
      <c r="S62" s="19">
        <f t="shared" si="93"/>
        <v>0</v>
      </c>
      <c r="T62" s="19" t="str">
        <f t="shared" si="94"/>
        <v/>
      </c>
      <c r="U62" s="103"/>
      <c r="V62" s="104"/>
      <c r="W62" s="7">
        <f t="shared" si="95"/>
        <v>0</v>
      </c>
      <c r="X62" s="7">
        <f t="shared" si="96"/>
        <v>0</v>
      </c>
      <c r="Y62" s="7">
        <f t="shared" si="97"/>
        <v>0</v>
      </c>
      <c r="Z62" s="7" t="str">
        <f t="shared" si="98"/>
        <v/>
      </c>
      <c r="AA62" s="103"/>
      <c r="AB62" s="19"/>
      <c r="AC62" s="19">
        <f t="shared" si="99"/>
        <v>0</v>
      </c>
      <c r="AD62" s="19">
        <f t="shared" si="100"/>
        <v>0</v>
      </c>
      <c r="AE62" s="19">
        <f t="shared" si="101"/>
        <v>0</v>
      </c>
      <c r="AF62" s="19" t="str">
        <f t="shared" si="102"/>
        <v/>
      </c>
      <c r="AG62" s="103"/>
      <c r="AH62" s="104"/>
      <c r="AI62" s="7">
        <f t="shared" si="103"/>
        <v>0</v>
      </c>
      <c r="AJ62" s="7">
        <f t="shared" si="104"/>
        <v>0</v>
      </c>
      <c r="AK62" s="7">
        <f t="shared" si="105"/>
        <v>0</v>
      </c>
      <c r="AL62" s="7" t="str">
        <f t="shared" si="106"/>
        <v/>
      </c>
      <c r="AM62" s="106"/>
      <c r="AN62" s="19"/>
      <c r="AO62" s="104">
        <f t="shared" si="107"/>
        <v>0</v>
      </c>
      <c r="AP62" s="19">
        <f t="shared" si="108"/>
        <v>0</v>
      </c>
      <c r="AQ62" s="19">
        <f t="shared" si="109"/>
        <v>0</v>
      </c>
      <c r="AR62" s="19" t="str">
        <f t="shared" si="110"/>
        <v/>
      </c>
      <c r="AS62" s="106"/>
      <c r="AT62" s="19"/>
      <c r="AU62" s="19">
        <f t="shared" si="111"/>
        <v>0</v>
      </c>
      <c r="AV62" s="19">
        <f t="shared" si="112"/>
        <v>0</v>
      </c>
      <c r="AW62" s="104">
        <f t="shared" si="113"/>
        <v>0</v>
      </c>
      <c r="AX62" s="105" t="str">
        <f t="shared" si="114"/>
        <v/>
      </c>
      <c r="AY62" s="106"/>
      <c r="AZ62" s="19"/>
      <c r="BA62" s="19">
        <f t="shared" si="115"/>
        <v>0</v>
      </c>
      <c r="BB62" s="19">
        <f t="shared" si="116"/>
        <v>0</v>
      </c>
      <c r="BC62" s="104">
        <f t="shared" si="117"/>
        <v>0</v>
      </c>
      <c r="BD62" s="105" t="str">
        <f t="shared" si="118"/>
        <v/>
      </c>
      <c r="BG62" s="19">
        <f t="shared" si="119"/>
        <v>0</v>
      </c>
      <c r="BH62" s="19">
        <f t="shared" si="120"/>
        <v>0</v>
      </c>
      <c r="BI62" s="104">
        <f t="shared" si="121"/>
        <v>0</v>
      </c>
      <c r="BJ62" s="105" t="str">
        <f t="shared" si="122"/>
        <v/>
      </c>
    </row>
    <row r="63" spans="1:62" ht="12.75" customHeight="1" x14ac:dyDescent="0.3">
      <c r="A63" s="13">
        <v>60</v>
      </c>
      <c r="B63" s="59"/>
      <c r="C63" s="58"/>
      <c r="D63" s="4"/>
      <c r="E63" s="10">
        <f t="shared" si="82"/>
        <v>0</v>
      </c>
      <c r="F63" s="13" t="str">
        <f t="shared" si="83"/>
        <v/>
      </c>
      <c r="G63" s="13" t="str">
        <f t="shared" si="84"/>
        <v/>
      </c>
      <c r="H63" s="13" t="str">
        <f t="shared" si="85"/>
        <v/>
      </c>
      <c r="I63" s="13" t="str">
        <f t="shared" si="86"/>
        <v/>
      </c>
      <c r="J63" s="13" t="str">
        <f t="shared" si="87"/>
        <v/>
      </c>
      <c r="K63" s="91" t="str">
        <f t="shared" si="88"/>
        <v/>
      </c>
      <c r="L63" s="91" t="str">
        <f t="shared" si="89"/>
        <v/>
      </c>
      <c r="M63" s="116" t="str">
        <f t="shared" si="90"/>
        <v/>
      </c>
      <c r="N63" s="25">
        <f>IF(E63&lt;4,SUM(F63:M63),SUMPRODUCT(LARGE(F63:M63,{1;2;3;4})))</f>
        <v>0</v>
      </c>
      <c r="O63" s="103"/>
      <c r="P63" s="19"/>
      <c r="Q63" s="104">
        <f t="shared" si="91"/>
        <v>0</v>
      </c>
      <c r="R63" s="19">
        <f t="shared" si="92"/>
        <v>0</v>
      </c>
      <c r="S63" s="19">
        <f t="shared" si="93"/>
        <v>0</v>
      </c>
      <c r="T63" s="19" t="str">
        <f t="shared" si="94"/>
        <v/>
      </c>
      <c r="U63" s="103"/>
      <c r="V63" s="104"/>
      <c r="W63" s="7">
        <f t="shared" si="95"/>
        <v>0</v>
      </c>
      <c r="X63" s="7">
        <f t="shared" si="96"/>
        <v>0</v>
      </c>
      <c r="Y63" s="7">
        <f t="shared" si="97"/>
        <v>0</v>
      </c>
      <c r="Z63" s="7" t="str">
        <f t="shared" si="98"/>
        <v/>
      </c>
      <c r="AA63" s="103"/>
      <c r="AB63" s="19"/>
      <c r="AC63" s="19">
        <f t="shared" si="99"/>
        <v>0</v>
      </c>
      <c r="AD63" s="19">
        <f t="shared" si="100"/>
        <v>0</v>
      </c>
      <c r="AE63" s="19">
        <f t="shared" si="101"/>
        <v>0</v>
      </c>
      <c r="AF63" s="19" t="str">
        <f t="shared" si="102"/>
        <v/>
      </c>
      <c r="AG63" s="103"/>
      <c r="AH63" s="19"/>
      <c r="AI63" s="6">
        <f t="shared" si="103"/>
        <v>0</v>
      </c>
      <c r="AJ63" s="6">
        <f t="shared" si="104"/>
        <v>0</v>
      </c>
      <c r="AK63" s="7">
        <f t="shared" si="105"/>
        <v>0</v>
      </c>
      <c r="AL63" s="7" t="str">
        <f t="shared" si="106"/>
        <v/>
      </c>
      <c r="AM63" s="106"/>
      <c r="AN63" s="19"/>
      <c r="AO63" s="19">
        <f t="shared" si="107"/>
        <v>0</v>
      </c>
      <c r="AP63" s="19">
        <f t="shared" si="108"/>
        <v>0</v>
      </c>
      <c r="AQ63" s="19">
        <f t="shared" si="109"/>
        <v>0</v>
      </c>
      <c r="AR63" s="19" t="str">
        <f t="shared" si="110"/>
        <v/>
      </c>
      <c r="AS63" s="103"/>
      <c r="AT63" s="19"/>
      <c r="AU63" s="19">
        <f t="shared" si="111"/>
        <v>0</v>
      </c>
      <c r="AV63" s="19">
        <f t="shared" si="112"/>
        <v>0</v>
      </c>
      <c r="AW63" s="104">
        <f t="shared" si="113"/>
        <v>0</v>
      </c>
      <c r="AX63" s="105" t="str">
        <f t="shared" si="114"/>
        <v/>
      </c>
      <c r="AY63" s="103"/>
      <c r="AZ63" s="19"/>
      <c r="BA63" s="19">
        <f t="shared" si="115"/>
        <v>0</v>
      </c>
      <c r="BB63" s="19">
        <f t="shared" si="116"/>
        <v>0</v>
      </c>
      <c r="BC63" s="104">
        <f t="shared" si="117"/>
        <v>0</v>
      </c>
      <c r="BD63" s="105" t="str">
        <f t="shared" si="118"/>
        <v/>
      </c>
      <c r="BG63" s="19">
        <f t="shared" si="119"/>
        <v>0</v>
      </c>
      <c r="BH63" s="19">
        <f t="shared" si="120"/>
        <v>0</v>
      </c>
      <c r="BI63" s="104">
        <f t="shared" si="121"/>
        <v>0</v>
      </c>
      <c r="BJ63" s="105" t="str">
        <f t="shared" si="122"/>
        <v/>
      </c>
    </row>
    <row r="64" spans="1:62" ht="12.75" customHeight="1" x14ac:dyDescent="0.3">
      <c r="A64" s="13">
        <v>61</v>
      </c>
      <c r="B64" s="59"/>
      <c r="C64" s="58"/>
      <c r="D64" s="4"/>
      <c r="E64" s="10">
        <f t="shared" si="82"/>
        <v>0</v>
      </c>
      <c r="F64" s="13" t="str">
        <f t="shared" si="83"/>
        <v/>
      </c>
      <c r="G64" s="13" t="str">
        <f t="shared" si="84"/>
        <v/>
      </c>
      <c r="H64" s="13" t="str">
        <f t="shared" si="85"/>
        <v/>
      </c>
      <c r="I64" s="13" t="str">
        <f t="shared" si="86"/>
        <v/>
      </c>
      <c r="J64" s="13" t="str">
        <f t="shared" si="87"/>
        <v/>
      </c>
      <c r="K64" s="91" t="str">
        <f t="shared" si="88"/>
        <v/>
      </c>
      <c r="L64" s="91" t="str">
        <f t="shared" si="89"/>
        <v/>
      </c>
      <c r="M64" s="116" t="str">
        <f t="shared" si="90"/>
        <v/>
      </c>
      <c r="N64" s="25">
        <f>IF(E64&lt;4,SUM(F64:M64),SUMPRODUCT(LARGE(F64:M64,{1;2;3;4})))</f>
        <v>0</v>
      </c>
      <c r="O64" s="103"/>
      <c r="P64" s="19"/>
      <c r="Q64" s="104">
        <f t="shared" si="91"/>
        <v>0</v>
      </c>
      <c r="R64" s="19">
        <f t="shared" si="92"/>
        <v>0</v>
      </c>
      <c r="S64" s="19">
        <f t="shared" si="93"/>
        <v>0</v>
      </c>
      <c r="T64" s="19" t="str">
        <f t="shared" si="94"/>
        <v/>
      </c>
      <c r="U64" s="103"/>
      <c r="V64" s="104"/>
      <c r="W64" s="7">
        <f t="shared" si="95"/>
        <v>0</v>
      </c>
      <c r="X64" s="7">
        <f t="shared" si="96"/>
        <v>0</v>
      </c>
      <c r="Y64" s="7">
        <f t="shared" si="97"/>
        <v>0</v>
      </c>
      <c r="Z64" s="7" t="str">
        <f t="shared" si="98"/>
        <v/>
      </c>
      <c r="AA64" s="103"/>
      <c r="AB64" s="19"/>
      <c r="AC64" s="19">
        <f t="shared" si="99"/>
        <v>0</v>
      </c>
      <c r="AD64" s="19">
        <f t="shared" si="100"/>
        <v>0</v>
      </c>
      <c r="AE64" s="19">
        <f t="shared" si="101"/>
        <v>0</v>
      </c>
      <c r="AF64" s="19" t="str">
        <f t="shared" si="102"/>
        <v/>
      </c>
      <c r="AG64" s="103"/>
      <c r="AH64" s="19"/>
      <c r="AI64" s="6">
        <f t="shared" si="103"/>
        <v>0</v>
      </c>
      <c r="AJ64" s="6">
        <f t="shared" si="104"/>
        <v>0</v>
      </c>
      <c r="AK64" s="7">
        <f t="shared" si="105"/>
        <v>0</v>
      </c>
      <c r="AL64" s="7" t="str">
        <f t="shared" si="106"/>
        <v/>
      </c>
      <c r="AM64" s="106"/>
      <c r="AN64" s="19"/>
      <c r="AO64" s="19">
        <f t="shared" si="107"/>
        <v>0</v>
      </c>
      <c r="AP64" s="19">
        <f t="shared" si="108"/>
        <v>0</v>
      </c>
      <c r="AQ64" s="19">
        <f t="shared" si="109"/>
        <v>0</v>
      </c>
      <c r="AR64" s="19" t="str">
        <f t="shared" si="110"/>
        <v/>
      </c>
      <c r="AS64" s="103"/>
      <c r="AT64" s="19"/>
      <c r="AU64" s="19">
        <f t="shared" si="111"/>
        <v>0</v>
      </c>
      <c r="AV64" s="19">
        <f t="shared" si="112"/>
        <v>0</v>
      </c>
      <c r="AW64" s="104">
        <f t="shared" si="113"/>
        <v>0</v>
      </c>
      <c r="AX64" s="105" t="str">
        <f t="shared" si="114"/>
        <v/>
      </c>
      <c r="AY64" s="103"/>
      <c r="AZ64" s="19"/>
      <c r="BA64" s="19">
        <f t="shared" si="115"/>
        <v>0</v>
      </c>
      <c r="BB64" s="19">
        <f t="shared" si="116"/>
        <v>0</v>
      </c>
      <c r="BC64" s="104">
        <f t="shared" si="117"/>
        <v>0</v>
      </c>
      <c r="BD64" s="105" t="str">
        <f t="shared" si="118"/>
        <v/>
      </c>
      <c r="BG64" s="19">
        <f t="shared" si="119"/>
        <v>0</v>
      </c>
      <c r="BH64" s="19">
        <f t="shared" si="120"/>
        <v>0</v>
      </c>
      <c r="BI64" s="104">
        <f t="shared" si="121"/>
        <v>0</v>
      </c>
      <c r="BJ64" s="105" t="str">
        <f t="shared" si="122"/>
        <v/>
      </c>
    </row>
    <row r="65" spans="1:62" ht="12.75" customHeight="1" x14ac:dyDescent="0.3">
      <c r="A65" s="13">
        <v>62</v>
      </c>
      <c r="B65" s="59"/>
      <c r="C65" s="58"/>
      <c r="D65" s="4"/>
      <c r="E65" s="10">
        <f t="shared" ref="E65:E70" si="123">(+R65+X65+AP65+AD65+AJ65+AV65+BB65)/20</f>
        <v>0</v>
      </c>
      <c r="F65" s="13" t="str">
        <f t="shared" si="83"/>
        <v/>
      </c>
      <c r="G65" s="13" t="str">
        <f t="shared" si="84"/>
        <v/>
      </c>
      <c r="H65" s="13" t="str">
        <f t="shared" si="85"/>
        <v/>
      </c>
      <c r="I65" s="13" t="str">
        <f t="shared" si="86"/>
        <v/>
      </c>
      <c r="J65" s="13" t="str">
        <f t="shared" si="87"/>
        <v/>
      </c>
      <c r="K65" s="91" t="str">
        <f t="shared" si="88"/>
        <v/>
      </c>
      <c r="L65" s="91" t="str">
        <f t="shared" si="89"/>
        <v/>
      </c>
      <c r="M65" s="116" t="str">
        <f t="shared" si="90"/>
        <v/>
      </c>
      <c r="N65" s="25">
        <f>IF(E65&lt;4,SUM(F65:M65),SUMPRODUCT(LARGE(F65:M65,{1;2;3;4})))</f>
        <v>0</v>
      </c>
      <c r="O65" s="103"/>
      <c r="P65" s="19"/>
      <c r="Q65" s="104">
        <f t="shared" si="91"/>
        <v>0</v>
      </c>
      <c r="R65" s="19">
        <f t="shared" si="92"/>
        <v>0</v>
      </c>
      <c r="S65" s="19">
        <f t="shared" si="93"/>
        <v>0</v>
      </c>
      <c r="T65" s="19" t="str">
        <f t="shared" si="94"/>
        <v/>
      </c>
      <c r="U65" s="103"/>
      <c r="V65" s="104"/>
      <c r="W65" s="7">
        <f t="shared" si="95"/>
        <v>0</v>
      </c>
      <c r="X65" s="7">
        <f t="shared" si="96"/>
        <v>0</v>
      </c>
      <c r="Y65" s="7">
        <f t="shared" si="97"/>
        <v>0</v>
      </c>
      <c r="Z65" s="7" t="str">
        <f t="shared" si="98"/>
        <v/>
      </c>
      <c r="AA65" s="103"/>
      <c r="AB65" s="19"/>
      <c r="AC65" s="19">
        <f t="shared" si="99"/>
        <v>0</v>
      </c>
      <c r="AD65" s="19">
        <f t="shared" si="100"/>
        <v>0</v>
      </c>
      <c r="AE65" s="19">
        <f t="shared" si="101"/>
        <v>0</v>
      </c>
      <c r="AF65" s="19" t="str">
        <f t="shared" si="102"/>
        <v/>
      </c>
      <c r="AG65" s="103"/>
      <c r="AH65" s="19"/>
      <c r="AI65" s="6">
        <f t="shared" si="103"/>
        <v>0</v>
      </c>
      <c r="AJ65" s="6">
        <f t="shared" si="104"/>
        <v>0</v>
      </c>
      <c r="AK65" s="7">
        <f t="shared" si="105"/>
        <v>0</v>
      </c>
      <c r="AL65" s="7" t="str">
        <f t="shared" si="106"/>
        <v/>
      </c>
      <c r="AM65" s="106"/>
      <c r="AN65" s="19"/>
      <c r="AO65" s="19">
        <f t="shared" si="107"/>
        <v>0</v>
      </c>
      <c r="AP65" s="19">
        <f t="shared" si="108"/>
        <v>0</v>
      </c>
      <c r="AQ65" s="19">
        <f t="shared" si="109"/>
        <v>0</v>
      </c>
      <c r="AR65" s="19" t="str">
        <f t="shared" si="110"/>
        <v/>
      </c>
      <c r="AS65" s="103"/>
      <c r="AT65" s="19"/>
      <c r="AU65" s="19">
        <f t="shared" si="111"/>
        <v>0</v>
      </c>
      <c r="AV65" s="19">
        <f t="shared" si="112"/>
        <v>0</v>
      </c>
      <c r="AW65" s="104">
        <f t="shared" si="113"/>
        <v>0</v>
      </c>
      <c r="AX65" s="105" t="str">
        <f t="shared" si="114"/>
        <v/>
      </c>
      <c r="AY65" s="103"/>
      <c r="AZ65" s="19"/>
      <c r="BA65" s="19">
        <f t="shared" si="115"/>
        <v>0</v>
      </c>
      <c r="BB65" s="19">
        <f t="shared" si="116"/>
        <v>0</v>
      </c>
      <c r="BC65" s="104">
        <f t="shared" si="117"/>
        <v>0</v>
      </c>
      <c r="BD65" s="105" t="str">
        <f t="shared" si="118"/>
        <v/>
      </c>
      <c r="BG65" s="19">
        <f t="shared" si="119"/>
        <v>0</v>
      </c>
      <c r="BH65" s="19">
        <f t="shared" si="120"/>
        <v>0</v>
      </c>
      <c r="BI65" s="104">
        <f t="shared" si="121"/>
        <v>0</v>
      </c>
      <c r="BJ65" s="105" t="str">
        <f t="shared" si="122"/>
        <v/>
      </c>
    </row>
    <row r="66" spans="1:62" ht="12.75" customHeight="1" x14ac:dyDescent="0.3">
      <c r="A66" s="13">
        <v>63</v>
      </c>
      <c r="B66" s="59"/>
      <c r="C66" s="58"/>
      <c r="D66" s="4"/>
      <c r="E66" s="10">
        <f t="shared" si="123"/>
        <v>0</v>
      </c>
      <c r="F66" s="13" t="str">
        <f t="shared" si="83"/>
        <v/>
      </c>
      <c r="G66" s="13" t="str">
        <f t="shared" si="84"/>
        <v/>
      </c>
      <c r="H66" s="13" t="str">
        <f t="shared" si="85"/>
        <v/>
      </c>
      <c r="I66" s="13" t="str">
        <f t="shared" si="86"/>
        <v/>
      </c>
      <c r="J66" s="13" t="str">
        <f t="shared" si="87"/>
        <v/>
      </c>
      <c r="K66" s="91" t="str">
        <f t="shared" si="88"/>
        <v/>
      </c>
      <c r="L66" s="91" t="str">
        <f t="shared" si="89"/>
        <v/>
      </c>
      <c r="M66" s="116" t="str">
        <f t="shared" si="90"/>
        <v/>
      </c>
      <c r="N66" s="25">
        <f>IF(E66&lt;4,SUM(F66:M66),SUMPRODUCT(LARGE(F66:M66,{1;2;3;4})))</f>
        <v>0</v>
      </c>
      <c r="O66" s="103"/>
      <c r="P66" s="19"/>
      <c r="Q66" s="104">
        <f t="shared" si="91"/>
        <v>0</v>
      </c>
      <c r="R66" s="19">
        <f t="shared" si="92"/>
        <v>0</v>
      </c>
      <c r="S66" s="19">
        <f t="shared" si="93"/>
        <v>0</v>
      </c>
      <c r="T66" s="19" t="str">
        <f t="shared" si="94"/>
        <v/>
      </c>
      <c r="U66" s="103"/>
      <c r="V66" s="104"/>
      <c r="W66" s="7">
        <f t="shared" si="95"/>
        <v>0</v>
      </c>
      <c r="X66" s="7">
        <f t="shared" si="96"/>
        <v>0</v>
      </c>
      <c r="Y66" s="7">
        <f t="shared" si="97"/>
        <v>0</v>
      </c>
      <c r="Z66" s="7" t="str">
        <f t="shared" si="98"/>
        <v/>
      </c>
      <c r="AA66" s="103"/>
      <c r="AB66" s="19"/>
      <c r="AC66" s="19">
        <f t="shared" si="99"/>
        <v>0</v>
      </c>
      <c r="AD66" s="19">
        <f t="shared" si="100"/>
        <v>0</v>
      </c>
      <c r="AE66" s="19">
        <f t="shared" si="101"/>
        <v>0</v>
      </c>
      <c r="AF66" s="19" t="str">
        <f t="shared" si="102"/>
        <v/>
      </c>
      <c r="AG66" s="103"/>
      <c r="AH66" s="19"/>
      <c r="AI66" s="6">
        <f t="shared" si="103"/>
        <v>0</v>
      </c>
      <c r="AJ66" s="6">
        <f t="shared" si="104"/>
        <v>0</v>
      </c>
      <c r="AK66" s="7">
        <f t="shared" si="105"/>
        <v>0</v>
      </c>
      <c r="AL66" s="7" t="str">
        <f t="shared" si="106"/>
        <v/>
      </c>
      <c r="AM66" s="106"/>
      <c r="AN66" s="19"/>
      <c r="AO66" s="19">
        <f t="shared" si="107"/>
        <v>0</v>
      </c>
      <c r="AP66" s="19">
        <f t="shared" si="108"/>
        <v>0</v>
      </c>
      <c r="AQ66" s="19">
        <f t="shared" si="109"/>
        <v>0</v>
      </c>
      <c r="AR66" s="19" t="str">
        <f t="shared" si="110"/>
        <v/>
      </c>
      <c r="AS66" s="103"/>
      <c r="AT66" s="19"/>
      <c r="AU66" s="19">
        <f t="shared" si="111"/>
        <v>0</v>
      </c>
      <c r="AV66" s="19">
        <f t="shared" si="112"/>
        <v>0</v>
      </c>
      <c r="AW66" s="104">
        <f t="shared" si="113"/>
        <v>0</v>
      </c>
      <c r="AX66" s="105" t="str">
        <f t="shared" si="114"/>
        <v/>
      </c>
      <c r="AY66" s="103"/>
      <c r="AZ66" s="19"/>
      <c r="BA66" s="19">
        <f t="shared" si="115"/>
        <v>0</v>
      </c>
      <c r="BB66" s="19">
        <f t="shared" si="116"/>
        <v>0</v>
      </c>
      <c r="BC66" s="104">
        <f t="shared" si="117"/>
        <v>0</v>
      </c>
      <c r="BD66" s="105" t="str">
        <f t="shared" si="118"/>
        <v/>
      </c>
      <c r="BG66" s="19">
        <f t="shared" si="119"/>
        <v>0</v>
      </c>
      <c r="BH66" s="19">
        <f t="shared" si="120"/>
        <v>0</v>
      </c>
      <c r="BI66" s="104">
        <f t="shared" si="121"/>
        <v>0</v>
      </c>
      <c r="BJ66" s="105" t="str">
        <f t="shared" si="122"/>
        <v/>
      </c>
    </row>
    <row r="67" spans="1:62" ht="12.75" customHeight="1" x14ac:dyDescent="0.3">
      <c r="A67" s="13">
        <v>64</v>
      </c>
      <c r="B67" s="59"/>
      <c r="C67" s="58"/>
      <c r="D67" s="4"/>
      <c r="E67" s="10">
        <f t="shared" si="123"/>
        <v>0</v>
      </c>
      <c r="F67" s="13" t="str">
        <f t="shared" si="83"/>
        <v/>
      </c>
      <c r="G67" s="13" t="str">
        <f t="shared" si="84"/>
        <v/>
      </c>
      <c r="H67" s="13" t="str">
        <f t="shared" si="85"/>
        <v/>
      </c>
      <c r="I67" s="13" t="str">
        <f t="shared" si="86"/>
        <v/>
      </c>
      <c r="J67" s="13" t="str">
        <f t="shared" si="87"/>
        <v/>
      </c>
      <c r="K67" s="91" t="str">
        <f t="shared" si="88"/>
        <v/>
      </c>
      <c r="L67" s="91" t="str">
        <f t="shared" si="89"/>
        <v/>
      </c>
      <c r="M67" s="116" t="str">
        <f t="shared" si="90"/>
        <v/>
      </c>
      <c r="N67" s="25">
        <f>IF(E67&lt;4,SUM(F67:M67),SUMPRODUCT(LARGE(F67:M67,{1;2;3;4})))</f>
        <v>0</v>
      </c>
      <c r="O67" s="103"/>
      <c r="P67" s="19"/>
      <c r="Q67" s="104">
        <f t="shared" ref="Q67:Q70" si="124">CEILING(100*P67/$P$2,1)</f>
        <v>0</v>
      </c>
      <c r="R67" s="19">
        <f t="shared" si="92"/>
        <v>0</v>
      </c>
      <c r="S67" s="19">
        <f t="shared" si="93"/>
        <v>0</v>
      </c>
      <c r="T67" s="19" t="str">
        <f t="shared" ref="T67:T70" si="125">IF(O67="","",Q67+R67+S67)</f>
        <v/>
      </c>
      <c r="U67" s="103"/>
      <c r="V67" s="104"/>
      <c r="W67" s="7">
        <f t="shared" ref="W67:W70" si="126">CEILING(100*V67/$V$2,1)</f>
        <v>0</v>
      </c>
      <c r="X67" s="7">
        <f t="shared" si="96"/>
        <v>0</v>
      </c>
      <c r="Y67" s="7">
        <f t="shared" si="97"/>
        <v>0</v>
      </c>
      <c r="Z67" s="7" t="str">
        <f t="shared" ref="Z67:Z70" si="127">IF(U67="","",W67+X67+Y67)</f>
        <v/>
      </c>
      <c r="AA67" s="103"/>
      <c r="AB67" s="19"/>
      <c r="AC67" s="19">
        <f t="shared" ref="AC67:AC70" si="128">CEILING(100*AB67/$AB$2,1)</f>
        <v>0</v>
      </c>
      <c r="AD67" s="19">
        <f t="shared" si="100"/>
        <v>0</v>
      </c>
      <c r="AE67" s="19">
        <f t="shared" si="101"/>
        <v>0</v>
      </c>
      <c r="AF67" s="19" t="str">
        <f t="shared" ref="AF67:AF70" si="129">IF(AA67="","",AC67+AD67+AE67)</f>
        <v/>
      </c>
      <c r="AG67" s="103"/>
      <c r="AH67" s="19"/>
      <c r="AI67" s="6">
        <f t="shared" ref="AI67:AI70" si="130">CEILING(100*AH67/$AH$2,1)</f>
        <v>0</v>
      </c>
      <c r="AJ67" s="6">
        <f t="shared" si="104"/>
        <v>0</v>
      </c>
      <c r="AK67" s="7">
        <f t="shared" si="105"/>
        <v>0</v>
      </c>
      <c r="AL67" s="7" t="str">
        <f t="shared" ref="AL67:AL70" si="131">IF(AG67="","",AI67+AJ67+AK67)</f>
        <v/>
      </c>
      <c r="AM67" s="106"/>
      <c r="AN67" s="19"/>
      <c r="AO67" s="19">
        <f t="shared" ref="AO67:AO70" si="132">CEILING(100*AN67/$AN$2,1)</f>
        <v>0</v>
      </c>
      <c r="AP67" s="19">
        <f t="shared" si="108"/>
        <v>0</v>
      </c>
      <c r="AQ67" s="19">
        <f t="shared" si="109"/>
        <v>0</v>
      </c>
      <c r="AR67" s="19" t="str">
        <f t="shared" ref="AR67:AR70" si="133">IF(AM67="","",AO67+AP67+AQ67)</f>
        <v/>
      </c>
      <c r="AS67" s="103"/>
      <c r="AT67" s="19"/>
      <c r="AU67" s="19">
        <f t="shared" ref="AU67:AU70" si="134">CEILING(100*AT67/$AT$2,1)</f>
        <v>0</v>
      </c>
      <c r="AV67" s="19">
        <f t="shared" si="112"/>
        <v>0</v>
      </c>
      <c r="AW67" s="104">
        <f t="shared" si="113"/>
        <v>0</v>
      </c>
      <c r="AX67" s="105" t="str">
        <f t="shared" ref="AX67:AX70" si="135">IF(AS67="","",AU67+AV67+AW67)</f>
        <v/>
      </c>
      <c r="AY67" s="103"/>
      <c r="AZ67" s="19"/>
      <c r="BA67" s="19">
        <f t="shared" si="115"/>
        <v>0</v>
      </c>
      <c r="BB67" s="19">
        <f t="shared" si="116"/>
        <v>0</v>
      </c>
      <c r="BC67" s="104">
        <f t="shared" si="117"/>
        <v>0</v>
      </c>
      <c r="BD67" s="105" t="str">
        <f t="shared" ref="BD67:BD70" si="136">IF(AY67="","",BA67+BB67+BC67)</f>
        <v/>
      </c>
      <c r="BG67" s="19">
        <f t="shared" ref="BG67:BG70" si="137">CEILING(100*BF67/$BF$2,1)</f>
        <v>0</v>
      </c>
      <c r="BH67" s="19">
        <f t="shared" si="120"/>
        <v>0</v>
      </c>
      <c r="BI67" s="104">
        <f t="shared" si="121"/>
        <v>0</v>
      </c>
      <c r="BJ67" s="105" t="str">
        <f t="shared" ref="BJ67:BJ70" si="138">IF(BE67="","",BG67+BH67+BI67)</f>
        <v/>
      </c>
    </row>
    <row r="68" spans="1:62" ht="12.75" customHeight="1" x14ac:dyDescent="0.3">
      <c r="A68" s="13">
        <v>65</v>
      </c>
      <c r="B68" s="59"/>
      <c r="C68" s="58"/>
      <c r="D68" s="4"/>
      <c r="E68" s="10">
        <f t="shared" si="123"/>
        <v>0</v>
      </c>
      <c r="F68" s="13" t="str">
        <f t="shared" si="83"/>
        <v/>
      </c>
      <c r="G68" s="13" t="str">
        <f t="shared" si="84"/>
        <v/>
      </c>
      <c r="H68" s="13" t="str">
        <f t="shared" si="85"/>
        <v/>
      </c>
      <c r="I68" s="13" t="str">
        <f t="shared" si="86"/>
        <v/>
      </c>
      <c r="J68" s="13" t="str">
        <f t="shared" si="87"/>
        <v/>
      </c>
      <c r="K68" s="91" t="str">
        <f t="shared" si="88"/>
        <v/>
      </c>
      <c r="L68" s="91" t="str">
        <f t="shared" si="89"/>
        <v/>
      </c>
      <c r="M68" s="116" t="str">
        <f t="shared" si="90"/>
        <v/>
      </c>
      <c r="N68" s="25">
        <f>IF(E68&lt;4,SUM(F68:M68),SUMPRODUCT(LARGE(F68:M68,{1;2;3;4})))</f>
        <v>0</v>
      </c>
      <c r="O68" s="103"/>
      <c r="P68" s="19"/>
      <c r="Q68" s="104">
        <f t="shared" si="124"/>
        <v>0</v>
      </c>
      <c r="R68" s="19">
        <f t="shared" si="92"/>
        <v>0</v>
      </c>
      <c r="S68" s="19">
        <f t="shared" si="93"/>
        <v>0</v>
      </c>
      <c r="T68" s="19" t="str">
        <f t="shared" si="125"/>
        <v/>
      </c>
      <c r="U68" s="103"/>
      <c r="V68" s="104"/>
      <c r="W68" s="7">
        <f t="shared" si="126"/>
        <v>0</v>
      </c>
      <c r="X68" s="7">
        <f t="shared" si="96"/>
        <v>0</v>
      </c>
      <c r="Y68" s="7">
        <f t="shared" si="97"/>
        <v>0</v>
      </c>
      <c r="Z68" s="7" t="str">
        <f t="shared" si="127"/>
        <v/>
      </c>
      <c r="AA68" s="103"/>
      <c r="AB68" s="19"/>
      <c r="AC68" s="19">
        <f t="shared" si="128"/>
        <v>0</v>
      </c>
      <c r="AD68" s="19">
        <f t="shared" si="100"/>
        <v>0</v>
      </c>
      <c r="AE68" s="19">
        <f t="shared" si="101"/>
        <v>0</v>
      </c>
      <c r="AF68" s="19" t="str">
        <f t="shared" si="129"/>
        <v/>
      </c>
      <c r="AG68" s="103"/>
      <c r="AH68" s="19"/>
      <c r="AI68" s="6">
        <f t="shared" si="130"/>
        <v>0</v>
      </c>
      <c r="AJ68" s="6">
        <f t="shared" si="104"/>
        <v>0</v>
      </c>
      <c r="AK68" s="7">
        <f t="shared" si="105"/>
        <v>0</v>
      </c>
      <c r="AL68" s="7" t="str">
        <f t="shared" si="131"/>
        <v/>
      </c>
      <c r="AM68" s="106"/>
      <c r="AN68" s="19"/>
      <c r="AO68" s="19">
        <f t="shared" si="132"/>
        <v>0</v>
      </c>
      <c r="AP68" s="19">
        <f t="shared" si="108"/>
        <v>0</v>
      </c>
      <c r="AQ68" s="19">
        <f t="shared" si="109"/>
        <v>0</v>
      </c>
      <c r="AR68" s="19" t="str">
        <f t="shared" si="133"/>
        <v/>
      </c>
      <c r="AS68" s="103"/>
      <c r="AT68" s="19"/>
      <c r="AU68" s="19">
        <f t="shared" si="134"/>
        <v>0</v>
      </c>
      <c r="AV68" s="19">
        <f t="shared" si="112"/>
        <v>0</v>
      </c>
      <c r="AW68" s="104">
        <f t="shared" si="113"/>
        <v>0</v>
      </c>
      <c r="AX68" s="105" t="str">
        <f t="shared" si="135"/>
        <v/>
      </c>
      <c r="AY68" s="103"/>
      <c r="AZ68" s="19"/>
      <c r="BA68" s="19">
        <f t="shared" si="115"/>
        <v>0</v>
      </c>
      <c r="BB68" s="19">
        <f t="shared" si="116"/>
        <v>0</v>
      </c>
      <c r="BC68" s="104">
        <f t="shared" si="117"/>
        <v>0</v>
      </c>
      <c r="BD68" s="105" t="str">
        <f t="shared" si="136"/>
        <v/>
      </c>
      <c r="BG68" s="19">
        <f t="shared" si="137"/>
        <v>0</v>
      </c>
      <c r="BH68" s="19">
        <f t="shared" si="120"/>
        <v>0</v>
      </c>
      <c r="BI68" s="104">
        <f t="shared" si="121"/>
        <v>0</v>
      </c>
      <c r="BJ68" s="105" t="str">
        <f t="shared" si="138"/>
        <v/>
      </c>
    </row>
    <row r="69" spans="1:62" ht="12.75" customHeight="1" x14ac:dyDescent="0.3">
      <c r="A69" s="13">
        <v>66</v>
      </c>
      <c r="B69" s="59"/>
      <c r="C69" s="58"/>
      <c r="D69" s="4"/>
      <c r="E69" s="10">
        <f t="shared" si="123"/>
        <v>0</v>
      </c>
      <c r="F69" s="13" t="str">
        <f t="shared" si="83"/>
        <v/>
      </c>
      <c r="G69" s="13" t="str">
        <f t="shared" si="84"/>
        <v/>
      </c>
      <c r="H69" s="13" t="str">
        <f t="shared" si="85"/>
        <v/>
      </c>
      <c r="I69" s="13" t="str">
        <f t="shared" si="86"/>
        <v/>
      </c>
      <c r="J69" s="13" t="str">
        <f t="shared" si="87"/>
        <v/>
      </c>
      <c r="K69" s="91" t="str">
        <f t="shared" si="88"/>
        <v/>
      </c>
      <c r="L69" s="91" t="str">
        <f t="shared" si="89"/>
        <v/>
      </c>
      <c r="M69" s="116" t="str">
        <f t="shared" si="90"/>
        <v/>
      </c>
      <c r="N69" s="25">
        <f>IF(E69&lt;4,SUM(F69:M69),SUMPRODUCT(LARGE(F69:M69,{1;2;3;4})))</f>
        <v>0</v>
      </c>
      <c r="O69" s="103"/>
      <c r="P69" s="19"/>
      <c r="Q69" s="104">
        <f t="shared" si="124"/>
        <v>0</v>
      </c>
      <c r="R69" s="19">
        <f t="shared" si="92"/>
        <v>0</v>
      </c>
      <c r="S69" s="19">
        <f t="shared" si="93"/>
        <v>0</v>
      </c>
      <c r="T69" s="19" t="str">
        <f t="shared" si="125"/>
        <v/>
      </c>
      <c r="U69" s="103"/>
      <c r="V69" s="104"/>
      <c r="W69" s="7">
        <f t="shared" si="126"/>
        <v>0</v>
      </c>
      <c r="X69" s="7">
        <f t="shared" si="96"/>
        <v>0</v>
      </c>
      <c r="Y69" s="7">
        <f t="shared" si="97"/>
        <v>0</v>
      </c>
      <c r="Z69" s="7" t="str">
        <f t="shared" si="127"/>
        <v/>
      </c>
      <c r="AA69" s="103"/>
      <c r="AB69" s="19"/>
      <c r="AC69" s="19">
        <f t="shared" si="128"/>
        <v>0</v>
      </c>
      <c r="AD69" s="19">
        <f t="shared" si="100"/>
        <v>0</v>
      </c>
      <c r="AE69" s="19">
        <f t="shared" si="101"/>
        <v>0</v>
      </c>
      <c r="AF69" s="19" t="str">
        <f t="shared" si="129"/>
        <v/>
      </c>
      <c r="AG69" s="103"/>
      <c r="AH69" s="19"/>
      <c r="AI69" s="6">
        <f t="shared" si="130"/>
        <v>0</v>
      </c>
      <c r="AJ69" s="6">
        <f t="shared" si="104"/>
        <v>0</v>
      </c>
      <c r="AK69" s="7">
        <f t="shared" si="105"/>
        <v>0</v>
      </c>
      <c r="AL69" s="7" t="str">
        <f t="shared" si="131"/>
        <v/>
      </c>
      <c r="AM69" s="106"/>
      <c r="AN69" s="19"/>
      <c r="AO69" s="19">
        <f t="shared" si="132"/>
        <v>0</v>
      </c>
      <c r="AP69" s="19">
        <f t="shared" si="108"/>
        <v>0</v>
      </c>
      <c r="AQ69" s="19">
        <f t="shared" si="109"/>
        <v>0</v>
      </c>
      <c r="AR69" s="19" t="str">
        <f t="shared" si="133"/>
        <v/>
      </c>
      <c r="AS69" s="103"/>
      <c r="AT69" s="19"/>
      <c r="AU69" s="19">
        <f t="shared" si="134"/>
        <v>0</v>
      </c>
      <c r="AV69" s="19">
        <f t="shared" si="112"/>
        <v>0</v>
      </c>
      <c r="AW69" s="104">
        <f t="shared" si="113"/>
        <v>0</v>
      </c>
      <c r="AX69" s="105" t="str">
        <f t="shared" si="135"/>
        <v/>
      </c>
      <c r="AY69" s="103"/>
      <c r="AZ69" s="19"/>
      <c r="BA69" s="19">
        <f t="shared" si="115"/>
        <v>0</v>
      </c>
      <c r="BB69" s="19">
        <f t="shared" si="116"/>
        <v>0</v>
      </c>
      <c r="BC69" s="104">
        <f t="shared" si="117"/>
        <v>0</v>
      </c>
      <c r="BD69" s="105" t="str">
        <f t="shared" si="136"/>
        <v/>
      </c>
      <c r="BG69" s="19">
        <f t="shared" si="137"/>
        <v>0</v>
      </c>
      <c r="BH69" s="19">
        <f t="shared" si="120"/>
        <v>0</v>
      </c>
      <c r="BI69" s="104">
        <f t="shared" si="121"/>
        <v>0</v>
      </c>
      <c r="BJ69" s="105" t="str">
        <f t="shared" si="138"/>
        <v/>
      </c>
    </row>
    <row r="70" spans="1:62" ht="12.75" customHeight="1" x14ac:dyDescent="0.3">
      <c r="A70" s="13">
        <v>67</v>
      </c>
      <c r="B70" s="59"/>
      <c r="C70" s="58"/>
      <c r="D70" s="4"/>
      <c r="E70" s="10">
        <f t="shared" si="123"/>
        <v>0</v>
      </c>
      <c r="F70" s="13" t="str">
        <f t="shared" si="83"/>
        <v/>
      </c>
      <c r="G70" s="13" t="str">
        <f t="shared" si="84"/>
        <v/>
      </c>
      <c r="H70" s="13" t="str">
        <f t="shared" si="85"/>
        <v/>
      </c>
      <c r="I70" s="13" t="str">
        <f t="shared" si="86"/>
        <v/>
      </c>
      <c r="J70" s="13" t="str">
        <f t="shared" si="87"/>
        <v/>
      </c>
      <c r="K70" s="13"/>
      <c r="L70" s="91" t="str">
        <f t="shared" si="89"/>
        <v/>
      </c>
      <c r="M70" s="116" t="str">
        <f t="shared" si="90"/>
        <v/>
      </c>
      <c r="N70" s="25">
        <f>IF(E70&lt;4,SUM(F70:M70),SUMPRODUCT(LARGE(F70:M70,{1;2;3;4})))</f>
        <v>0</v>
      </c>
      <c r="O70" s="103"/>
      <c r="P70" s="19"/>
      <c r="Q70" s="104">
        <f t="shared" si="124"/>
        <v>0</v>
      </c>
      <c r="R70" s="19">
        <f t="shared" si="92"/>
        <v>0</v>
      </c>
      <c r="S70" s="19">
        <f t="shared" si="93"/>
        <v>0</v>
      </c>
      <c r="T70" s="19" t="str">
        <f t="shared" si="125"/>
        <v/>
      </c>
      <c r="U70" s="103"/>
      <c r="V70" s="104"/>
      <c r="W70" s="7">
        <f t="shared" si="126"/>
        <v>0</v>
      </c>
      <c r="X70" s="7">
        <f t="shared" si="96"/>
        <v>0</v>
      </c>
      <c r="Y70" s="7">
        <f t="shared" si="97"/>
        <v>0</v>
      </c>
      <c r="Z70" s="7" t="str">
        <f t="shared" si="127"/>
        <v/>
      </c>
      <c r="AA70" s="103"/>
      <c r="AB70" s="19"/>
      <c r="AC70" s="19">
        <f t="shared" si="128"/>
        <v>0</v>
      </c>
      <c r="AD70" s="19">
        <f t="shared" si="100"/>
        <v>0</v>
      </c>
      <c r="AE70" s="19">
        <f t="shared" si="101"/>
        <v>0</v>
      </c>
      <c r="AF70" s="19" t="str">
        <f t="shared" si="129"/>
        <v/>
      </c>
      <c r="AG70" s="103"/>
      <c r="AH70" s="19"/>
      <c r="AI70" s="6">
        <f t="shared" si="130"/>
        <v>0</v>
      </c>
      <c r="AJ70" s="6">
        <f t="shared" si="104"/>
        <v>0</v>
      </c>
      <c r="AK70" s="7">
        <f t="shared" si="105"/>
        <v>0</v>
      </c>
      <c r="AL70" s="7" t="str">
        <f t="shared" si="131"/>
        <v/>
      </c>
      <c r="AM70" s="106"/>
      <c r="AN70" s="19"/>
      <c r="AO70" s="19">
        <f t="shared" si="132"/>
        <v>0</v>
      </c>
      <c r="AP70" s="19">
        <f t="shared" si="108"/>
        <v>0</v>
      </c>
      <c r="AQ70" s="19">
        <f t="shared" si="109"/>
        <v>0</v>
      </c>
      <c r="AR70" s="19" t="str">
        <f t="shared" si="133"/>
        <v/>
      </c>
      <c r="AS70" s="103"/>
      <c r="AT70" s="19"/>
      <c r="AU70" s="19">
        <f t="shared" si="134"/>
        <v>0</v>
      </c>
      <c r="AV70" s="19">
        <f t="shared" si="112"/>
        <v>0</v>
      </c>
      <c r="AW70" s="104">
        <f t="shared" si="113"/>
        <v>0</v>
      </c>
      <c r="AX70" s="105" t="str">
        <f t="shared" si="135"/>
        <v/>
      </c>
      <c r="AY70" s="103"/>
      <c r="AZ70" s="19"/>
      <c r="BA70" s="19">
        <f t="shared" si="115"/>
        <v>0</v>
      </c>
      <c r="BB70" s="19">
        <f t="shared" si="116"/>
        <v>0</v>
      </c>
      <c r="BC70" s="104">
        <f t="shared" si="117"/>
        <v>0</v>
      </c>
      <c r="BD70" s="105" t="str">
        <f t="shared" si="136"/>
        <v/>
      </c>
      <c r="BG70" s="19">
        <f t="shared" si="137"/>
        <v>0</v>
      </c>
      <c r="BH70" s="19">
        <f t="shared" si="120"/>
        <v>0</v>
      </c>
      <c r="BI70" s="104">
        <f t="shared" si="121"/>
        <v>0</v>
      </c>
      <c r="BJ70" s="105" t="str">
        <f t="shared" si="138"/>
        <v/>
      </c>
    </row>
    <row r="71" spans="1:62" ht="12.75" customHeight="1" x14ac:dyDescent="0.25">
      <c r="A71" s="12"/>
      <c r="D71" s="12"/>
    </row>
    <row r="72" spans="1:62" ht="12.75" customHeight="1" x14ac:dyDescent="0.25">
      <c r="A72" s="12"/>
      <c r="D72" s="12"/>
    </row>
    <row r="73" spans="1:62" ht="12.75" customHeight="1" x14ac:dyDescent="0.25">
      <c r="A73" s="12"/>
      <c r="D73" s="12"/>
    </row>
    <row r="74" spans="1:62" ht="12.75" customHeight="1" x14ac:dyDescent="0.25">
      <c r="A74" s="12"/>
      <c r="D74" s="12"/>
    </row>
    <row r="75" spans="1:62" ht="12.75" customHeight="1" x14ac:dyDescent="0.25">
      <c r="A75" s="12"/>
      <c r="D75" s="12"/>
    </row>
    <row r="76" spans="1:62" ht="12.75" customHeight="1" x14ac:dyDescent="0.25">
      <c r="A76" s="12"/>
      <c r="D76" s="12"/>
    </row>
    <row r="77" spans="1:62" ht="12.75" customHeight="1" x14ac:dyDescent="0.25">
      <c r="A77" s="12"/>
      <c r="D77" s="12"/>
    </row>
    <row r="78" spans="1:62" ht="12.75" customHeight="1" x14ac:dyDescent="0.25">
      <c r="A78" s="12"/>
      <c r="D78" s="12"/>
    </row>
    <row r="79" spans="1:62" ht="12.75" customHeight="1" x14ac:dyDescent="0.25">
      <c r="A79" s="12"/>
      <c r="D79" s="12"/>
    </row>
    <row r="80" spans="1:62" ht="12.75" customHeight="1" x14ac:dyDescent="0.25">
      <c r="A80" s="12"/>
      <c r="D80" s="12"/>
    </row>
    <row r="81" spans="1:4" ht="12.75" customHeight="1" x14ac:dyDescent="0.25">
      <c r="A81" s="12"/>
      <c r="D81" s="12"/>
    </row>
    <row r="82" spans="1:4" ht="12.75" customHeight="1" x14ac:dyDescent="0.25">
      <c r="A82" s="12"/>
      <c r="D82" s="12"/>
    </row>
    <row r="83" spans="1:4" ht="12.75" customHeight="1" x14ac:dyDescent="0.25">
      <c r="A83" s="12"/>
      <c r="D83" s="12"/>
    </row>
    <row r="84" spans="1:4" ht="12.75" customHeight="1" x14ac:dyDescent="0.25">
      <c r="A84" s="12"/>
      <c r="D84" s="12"/>
    </row>
    <row r="85" spans="1:4" ht="12.75" customHeight="1" x14ac:dyDescent="0.25">
      <c r="A85" s="12"/>
      <c r="D85" s="12"/>
    </row>
    <row r="86" spans="1:4" ht="12.75" customHeight="1" x14ac:dyDescent="0.25">
      <c r="A86" s="12"/>
      <c r="D86" s="12"/>
    </row>
    <row r="87" spans="1:4" ht="12.75" customHeight="1" x14ac:dyDescent="0.25">
      <c r="A87" s="12"/>
      <c r="D87" s="12"/>
    </row>
    <row r="88" spans="1:4" ht="12.75" customHeight="1" x14ac:dyDescent="0.25">
      <c r="A88" s="12"/>
      <c r="D88" s="12"/>
    </row>
    <row r="89" spans="1:4" ht="12.75" customHeight="1" x14ac:dyDescent="0.25">
      <c r="A89" s="12"/>
      <c r="D89" s="12"/>
    </row>
    <row r="90" spans="1:4" ht="12.75" customHeight="1" x14ac:dyDescent="0.25">
      <c r="A90" s="12"/>
      <c r="D90" s="12"/>
    </row>
    <row r="91" spans="1:4" ht="12.75" customHeight="1" x14ac:dyDescent="0.25">
      <c r="A91" s="12"/>
      <c r="D91" s="12"/>
    </row>
    <row r="92" spans="1:4" ht="12.75" customHeight="1" x14ac:dyDescent="0.25">
      <c r="A92" s="12"/>
      <c r="D92" s="12"/>
    </row>
    <row r="93" spans="1:4" ht="12.75" customHeight="1" x14ac:dyDescent="0.25">
      <c r="A93" s="12"/>
      <c r="D93" s="12"/>
    </row>
    <row r="94" spans="1:4" ht="12.75" customHeight="1" x14ac:dyDescent="0.25">
      <c r="A94" s="12"/>
      <c r="D94" s="12"/>
    </row>
    <row r="95" spans="1:4" ht="12.75" customHeight="1" x14ac:dyDescent="0.25">
      <c r="A95" s="12"/>
      <c r="D95" s="12"/>
    </row>
    <row r="96" spans="1:4" ht="12.75" customHeight="1" x14ac:dyDescent="0.25">
      <c r="A96" s="12"/>
      <c r="D96" s="12"/>
    </row>
    <row r="97" spans="1:4" ht="12.75" customHeight="1" x14ac:dyDescent="0.25">
      <c r="A97" s="12"/>
      <c r="D97" s="12"/>
    </row>
    <row r="98" spans="1:4" ht="12.75" customHeight="1" x14ac:dyDescent="0.25">
      <c r="A98" s="12"/>
      <c r="D98" s="12"/>
    </row>
    <row r="99" spans="1:4" ht="12.75" customHeight="1" x14ac:dyDescent="0.25">
      <c r="A99" s="12"/>
      <c r="D99" s="12"/>
    </row>
    <row r="100" spans="1:4" ht="12.75" customHeight="1" x14ac:dyDescent="0.25">
      <c r="A100" s="12"/>
      <c r="D100" s="12"/>
    </row>
    <row r="101" spans="1:4" x14ac:dyDescent="0.25">
      <c r="A101" s="12"/>
      <c r="D101" s="12"/>
    </row>
    <row r="102" spans="1:4" x14ac:dyDescent="0.25">
      <c r="A102" s="12"/>
      <c r="D102" s="12"/>
    </row>
    <row r="103" spans="1:4" x14ac:dyDescent="0.25">
      <c r="A103" s="12"/>
      <c r="D103" s="12"/>
    </row>
    <row r="104" spans="1:4" x14ac:dyDescent="0.25">
      <c r="A104" s="12"/>
      <c r="D104" s="12"/>
    </row>
    <row r="105" spans="1:4" x14ac:dyDescent="0.25">
      <c r="A105" s="12"/>
      <c r="D105" s="12"/>
    </row>
    <row r="106" spans="1:4" x14ac:dyDescent="0.25">
      <c r="A106" s="12"/>
      <c r="D106" s="12"/>
    </row>
    <row r="107" spans="1:4" x14ac:dyDescent="0.25">
      <c r="A107" s="12"/>
      <c r="D107" s="12"/>
    </row>
    <row r="108" spans="1:4" x14ac:dyDescent="0.25">
      <c r="A108" s="12"/>
      <c r="D108" s="12"/>
    </row>
    <row r="109" spans="1:4" x14ac:dyDescent="0.25">
      <c r="A109" s="12"/>
      <c r="D109" s="12"/>
    </row>
    <row r="110" spans="1:4" x14ac:dyDescent="0.25">
      <c r="A110" s="12"/>
      <c r="D110" s="12"/>
    </row>
    <row r="111" spans="1:4" x14ac:dyDescent="0.25">
      <c r="A111" s="12"/>
      <c r="D111" s="12"/>
    </row>
    <row r="112" spans="1:4" x14ac:dyDescent="0.25">
      <c r="A112" s="12"/>
      <c r="D112" s="12"/>
    </row>
    <row r="113" spans="1:4" x14ac:dyDescent="0.25">
      <c r="A113" s="12"/>
      <c r="D113" s="12"/>
    </row>
    <row r="114" spans="1:4" x14ac:dyDescent="0.25">
      <c r="A114" s="12"/>
      <c r="D114" s="12"/>
    </row>
    <row r="115" spans="1:4" x14ac:dyDescent="0.25">
      <c r="A115" s="12"/>
      <c r="D115" s="12"/>
    </row>
    <row r="116" spans="1:4" x14ac:dyDescent="0.25">
      <c r="A116" s="12"/>
      <c r="D116" s="12"/>
    </row>
    <row r="117" spans="1:4" x14ac:dyDescent="0.25">
      <c r="A117" s="12"/>
      <c r="D117" s="12"/>
    </row>
    <row r="118" spans="1:4" x14ac:dyDescent="0.25">
      <c r="A118" s="12"/>
      <c r="D118" s="12"/>
    </row>
    <row r="119" spans="1:4" x14ac:dyDescent="0.25">
      <c r="A119" s="12"/>
      <c r="D119" s="12"/>
    </row>
    <row r="120" spans="1:4" x14ac:dyDescent="0.25">
      <c r="A120" s="12"/>
      <c r="D120" s="12"/>
    </row>
    <row r="121" spans="1:4" x14ac:dyDescent="0.25">
      <c r="A121" s="12"/>
      <c r="D121" s="12"/>
    </row>
    <row r="122" spans="1:4" x14ac:dyDescent="0.25">
      <c r="A122" s="12"/>
      <c r="D122" s="12"/>
    </row>
    <row r="123" spans="1:4" x14ac:dyDescent="0.25">
      <c r="A123" s="12"/>
      <c r="D123" s="12"/>
    </row>
    <row r="124" spans="1:4" x14ac:dyDescent="0.25">
      <c r="A124" s="12"/>
      <c r="D124" s="12"/>
    </row>
    <row r="125" spans="1:4" x14ac:dyDescent="0.25">
      <c r="A125" s="12"/>
      <c r="D125" s="12"/>
    </row>
    <row r="126" spans="1:4" x14ac:dyDescent="0.25">
      <c r="A126" s="12"/>
      <c r="D126" s="12"/>
    </row>
    <row r="127" spans="1:4" x14ac:dyDescent="0.25">
      <c r="A127" s="12"/>
      <c r="D127" s="12"/>
    </row>
    <row r="128" spans="1:4" x14ac:dyDescent="0.25">
      <c r="A128" s="12"/>
      <c r="D128" s="12"/>
    </row>
    <row r="129" spans="1:4" x14ac:dyDescent="0.25">
      <c r="A129" s="12"/>
      <c r="D129" s="12"/>
    </row>
    <row r="130" spans="1:4" x14ac:dyDescent="0.25">
      <c r="A130" s="12"/>
      <c r="D130" s="12"/>
    </row>
    <row r="131" spans="1:4" x14ac:dyDescent="0.25">
      <c r="A131" s="12"/>
      <c r="D131" s="12"/>
    </row>
    <row r="132" spans="1:4" x14ac:dyDescent="0.25">
      <c r="A132" s="12"/>
      <c r="D132" s="12"/>
    </row>
    <row r="133" spans="1:4" x14ac:dyDescent="0.25">
      <c r="A133" s="12"/>
      <c r="D133" s="12"/>
    </row>
    <row r="134" spans="1:4" x14ac:dyDescent="0.25">
      <c r="A134" s="12"/>
      <c r="D134" s="12"/>
    </row>
    <row r="135" spans="1:4" x14ac:dyDescent="0.25">
      <c r="A135" s="12"/>
      <c r="D135" s="12"/>
    </row>
    <row r="136" spans="1:4" x14ac:dyDescent="0.25">
      <c r="A136" s="12"/>
      <c r="D136" s="12"/>
    </row>
    <row r="137" spans="1:4" x14ac:dyDescent="0.25">
      <c r="A137" s="12"/>
      <c r="D137" s="12"/>
    </row>
    <row r="138" spans="1:4" x14ac:dyDescent="0.25">
      <c r="A138" s="12"/>
      <c r="D138" s="12"/>
    </row>
    <row r="139" spans="1:4" x14ac:dyDescent="0.25">
      <c r="A139" s="12"/>
      <c r="D139" s="12"/>
    </row>
    <row r="140" spans="1:4" x14ac:dyDescent="0.25">
      <c r="A140" s="12"/>
      <c r="D140" s="12"/>
    </row>
    <row r="141" spans="1:4" x14ac:dyDescent="0.25">
      <c r="A141" s="12"/>
      <c r="D141" s="12"/>
    </row>
    <row r="142" spans="1:4" x14ac:dyDescent="0.25">
      <c r="A142" s="12"/>
      <c r="D142" s="12"/>
    </row>
    <row r="143" spans="1:4" x14ac:dyDescent="0.25">
      <c r="A143" s="12"/>
      <c r="D143" s="12"/>
    </row>
    <row r="144" spans="1:4" x14ac:dyDescent="0.25">
      <c r="A144" s="12"/>
      <c r="D144" s="12"/>
    </row>
    <row r="145" spans="1:4" x14ac:dyDescent="0.25">
      <c r="A145" s="12"/>
      <c r="D145" s="12"/>
    </row>
    <row r="146" spans="1:4" x14ac:dyDescent="0.25">
      <c r="A146" s="12"/>
      <c r="D146" s="12"/>
    </row>
    <row r="147" spans="1:4" x14ac:dyDescent="0.25">
      <c r="A147" s="12"/>
      <c r="D147" s="12"/>
    </row>
    <row r="148" spans="1:4" x14ac:dyDescent="0.25">
      <c r="A148" s="12"/>
      <c r="D148" s="12"/>
    </row>
    <row r="149" spans="1:4" x14ac:dyDescent="0.25">
      <c r="A149" s="12"/>
      <c r="D149" s="12"/>
    </row>
    <row r="150" spans="1:4" x14ac:dyDescent="0.25">
      <c r="A150" s="12"/>
      <c r="D150" s="12"/>
    </row>
    <row r="151" spans="1:4" x14ac:dyDescent="0.25">
      <c r="A151" s="12"/>
      <c r="D151" s="12"/>
    </row>
    <row r="152" spans="1:4" x14ac:dyDescent="0.25">
      <c r="A152" s="12"/>
      <c r="D152" s="12"/>
    </row>
    <row r="153" spans="1:4" x14ac:dyDescent="0.25">
      <c r="A153" s="12"/>
      <c r="D153" s="12"/>
    </row>
    <row r="154" spans="1:4" x14ac:dyDescent="0.25">
      <c r="A154" s="12"/>
      <c r="D154" s="12"/>
    </row>
    <row r="155" spans="1:4" x14ac:dyDescent="0.25">
      <c r="A155" s="12"/>
      <c r="D155" s="12"/>
    </row>
    <row r="156" spans="1:4" x14ac:dyDescent="0.25">
      <c r="A156" s="12"/>
      <c r="D156" s="12"/>
    </row>
    <row r="157" spans="1:4" x14ac:dyDescent="0.25">
      <c r="A157" s="12"/>
      <c r="D157" s="12"/>
    </row>
    <row r="158" spans="1:4" x14ac:dyDescent="0.25">
      <c r="A158" s="12"/>
      <c r="D158" s="12"/>
    </row>
    <row r="159" spans="1:4" x14ac:dyDescent="0.25">
      <c r="A159" s="12"/>
      <c r="D159" s="12"/>
    </row>
    <row r="160" spans="1:4" x14ac:dyDescent="0.25">
      <c r="A160" s="12"/>
      <c r="D160" s="12"/>
    </row>
    <row r="161" spans="1:4" x14ac:dyDescent="0.25">
      <c r="A161" s="12"/>
      <c r="D161" s="12"/>
    </row>
    <row r="162" spans="1:4" x14ac:dyDescent="0.25">
      <c r="A162" s="12"/>
      <c r="D162" s="12"/>
    </row>
    <row r="163" spans="1:4" x14ac:dyDescent="0.25">
      <c r="A163" s="12"/>
      <c r="D163" s="12"/>
    </row>
    <row r="164" spans="1:4" x14ac:dyDescent="0.25">
      <c r="A164" s="12"/>
      <c r="D164" s="12"/>
    </row>
    <row r="165" spans="1:4" x14ac:dyDescent="0.25">
      <c r="A165" s="12"/>
      <c r="D165" s="12"/>
    </row>
    <row r="166" spans="1:4" x14ac:dyDescent="0.25">
      <c r="A166" s="12"/>
      <c r="D166" s="12"/>
    </row>
    <row r="167" spans="1:4" x14ac:dyDescent="0.25">
      <c r="A167" s="12"/>
      <c r="D167" s="12"/>
    </row>
    <row r="168" spans="1:4" x14ac:dyDescent="0.25">
      <c r="A168" s="12"/>
      <c r="D168" s="12"/>
    </row>
    <row r="169" spans="1:4" x14ac:dyDescent="0.25">
      <c r="A169" s="12"/>
      <c r="D169" s="12"/>
    </row>
    <row r="170" spans="1:4" x14ac:dyDescent="0.25">
      <c r="A170" s="12"/>
      <c r="D170" s="12"/>
    </row>
    <row r="171" spans="1:4" x14ac:dyDescent="0.25">
      <c r="A171" s="12"/>
      <c r="D171" s="12"/>
    </row>
    <row r="172" spans="1:4" x14ac:dyDescent="0.25">
      <c r="A172" s="12"/>
      <c r="D172" s="12"/>
    </row>
    <row r="173" spans="1:4" x14ac:dyDescent="0.25">
      <c r="A173" s="12"/>
      <c r="D173" s="12"/>
    </row>
    <row r="174" spans="1:4" x14ac:dyDescent="0.25">
      <c r="A174" s="12"/>
      <c r="D174" s="12"/>
    </row>
    <row r="175" spans="1:4" x14ac:dyDescent="0.25">
      <c r="A175" s="12"/>
      <c r="D175" s="12"/>
    </row>
    <row r="176" spans="1:4" x14ac:dyDescent="0.25">
      <c r="A176" s="12"/>
      <c r="D176" s="12"/>
    </row>
    <row r="177" spans="1:4" x14ac:dyDescent="0.25">
      <c r="A177" s="12"/>
      <c r="D177" s="12"/>
    </row>
    <row r="178" spans="1:4" x14ac:dyDescent="0.25">
      <c r="A178" s="12"/>
      <c r="D178" s="12"/>
    </row>
    <row r="179" spans="1:4" x14ac:dyDescent="0.25">
      <c r="A179" s="12"/>
      <c r="D179" s="12"/>
    </row>
    <row r="180" spans="1:4" x14ac:dyDescent="0.25">
      <c r="A180" s="12"/>
      <c r="D180" s="12"/>
    </row>
    <row r="181" spans="1:4" x14ac:dyDescent="0.25">
      <c r="A181" s="12"/>
      <c r="D181" s="12"/>
    </row>
    <row r="182" spans="1:4" x14ac:dyDescent="0.25">
      <c r="A182" s="12"/>
      <c r="D182" s="12"/>
    </row>
    <row r="183" spans="1:4" x14ac:dyDescent="0.25">
      <c r="A183" s="12"/>
      <c r="D183" s="12"/>
    </row>
    <row r="184" spans="1:4" x14ac:dyDescent="0.25">
      <c r="A184" s="12"/>
      <c r="D184" s="12"/>
    </row>
    <row r="185" spans="1:4" x14ac:dyDescent="0.25">
      <c r="A185" s="12"/>
      <c r="D185" s="12"/>
    </row>
    <row r="186" spans="1:4" x14ac:dyDescent="0.25">
      <c r="A186" s="12"/>
      <c r="D186" s="12"/>
    </row>
    <row r="187" spans="1:4" x14ac:dyDescent="0.25">
      <c r="A187" s="12"/>
      <c r="D187" s="12"/>
    </row>
    <row r="188" spans="1:4" x14ac:dyDescent="0.25">
      <c r="A188" s="12"/>
      <c r="D188" s="12"/>
    </row>
    <row r="189" spans="1:4" x14ac:dyDescent="0.25">
      <c r="A189" s="12"/>
      <c r="D189" s="12"/>
    </row>
    <row r="190" spans="1:4" x14ac:dyDescent="0.25">
      <c r="A190" s="12"/>
      <c r="D190" s="12"/>
    </row>
    <row r="191" spans="1:4" x14ac:dyDescent="0.25">
      <c r="A191" s="12"/>
      <c r="D191" s="12"/>
    </row>
    <row r="192" spans="1:4" x14ac:dyDescent="0.25">
      <c r="A192" s="12"/>
      <c r="D192" s="12"/>
    </row>
    <row r="193" spans="1:4" x14ac:dyDescent="0.25">
      <c r="A193" s="12"/>
      <c r="D193" s="12"/>
    </row>
    <row r="194" spans="1:4" x14ac:dyDescent="0.25">
      <c r="A194" s="12"/>
      <c r="D194" s="12"/>
    </row>
    <row r="195" spans="1:4" x14ac:dyDescent="0.25">
      <c r="A195" s="12"/>
      <c r="D195" s="12"/>
    </row>
  </sheetData>
  <sortState ref="B3:BJ59">
    <sortCondition descending="1" ref="N3:N59"/>
  </sortState>
  <mergeCells count="8">
    <mergeCell ref="BE1:BJ1"/>
    <mergeCell ref="AY1:BD1"/>
    <mergeCell ref="AS1:AX1"/>
    <mergeCell ref="O1:T1"/>
    <mergeCell ref="U1:Z1"/>
    <mergeCell ref="AM1:AR1"/>
    <mergeCell ref="AA1:AF1"/>
    <mergeCell ref="AG1:AL1"/>
  </mergeCells>
  <phoneticPr fontId="1" type="noConversion"/>
  <pageMargins left="0.57999999999999996" right="0.46" top="1" bottom="1" header="0.5" footer="0.5"/>
  <pageSetup paperSize="9" scale="65" orientation="landscape" r:id="rId1"/>
  <headerFooter alignWithMargins="0">
    <oddHeader>&amp;L&amp;P (&amp;N)&amp;C&amp;18&amp;F, &amp;A</oddHeader>
    <oddFooter>&amp;L&amp;D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J1048576"/>
  <sheetViews>
    <sheetView zoomScaleNormal="100" workbookViewId="0">
      <pane xSplit="14" ySplit="2" topLeftCell="AO3" activePane="bottomRight" state="frozen"/>
      <selection pane="topRight" activeCell="O1" sqref="O1"/>
      <selection pane="bottomLeft" activeCell="A3" sqref="A3"/>
      <selection pane="bottomRight" activeCell="K26" sqref="K26"/>
    </sheetView>
  </sheetViews>
  <sheetFormatPr defaultRowHeight="12.5" x14ac:dyDescent="0.25"/>
  <cols>
    <col min="1" max="1" width="4.7265625" style="12" customWidth="1"/>
    <col min="2" max="2" width="21.7265625" style="12" customWidth="1"/>
    <col min="3" max="3" width="17.26953125" style="12" customWidth="1"/>
    <col min="4" max="4" width="5.7265625" style="6" customWidth="1"/>
    <col min="5" max="5" width="5.26953125" style="12" customWidth="1"/>
    <col min="6" max="13" width="4.7265625" style="12" customWidth="1"/>
    <col min="14" max="14" width="5.7265625" style="12" customWidth="1"/>
    <col min="15" max="16" width="4.453125" style="40" customWidth="1"/>
    <col min="17" max="17" width="5.453125" style="40" customWidth="1"/>
    <col min="18" max="18" width="4.453125" style="40" customWidth="1"/>
    <col min="19" max="19" width="5.453125" style="40" customWidth="1"/>
    <col min="20" max="22" width="4.453125" style="40" customWidth="1"/>
    <col min="23" max="23" width="5.453125" style="40" customWidth="1"/>
    <col min="24" max="24" width="4.453125" style="40" customWidth="1"/>
    <col min="25" max="25" width="5.453125" style="40" customWidth="1"/>
    <col min="26" max="28" width="4.453125" style="40" customWidth="1"/>
    <col min="29" max="29" width="5.453125" style="40" customWidth="1"/>
    <col min="30" max="30" width="4.453125" style="40" customWidth="1"/>
    <col min="31" max="31" width="5.453125" style="40" customWidth="1"/>
    <col min="32" max="34" width="4.453125" style="40" customWidth="1"/>
    <col min="35" max="35" width="5.453125" style="40" customWidth="1"/>
    <col min="36" max="36" width="4.453125" style="40" customWidth="1"/>
    <col min="37" max="37" width="5.453125" style="40" customWidth="1"/>
    <col min="38" max="40" width="4.453125" style="40" customWidth="1"/>
    <col min="41" max="41" width="5.453125" style="40" customWidth="1"/>
    <col min="42" max="42" width="4.453125" style="40" customWidth="1"/>
    <col min="43" max="43" width="5.453125" style="40" customWidth="1"/>
    <col min="44" max="46" width="4.453125" style="40" customWidth="1"/>
    <col min="47" max="47" width="5.453125" style="40" customWidth="1"/>
    <col min="48" max="48" width="4.453125" style="40" customWidth="1"/>
    <col min="49" max="49" width="5.453125" style="40" customWidth="1"/>
    <col min="50" max="50" width="4.453125" style="40" customWidth="1"/>
    <col min="51" max="51" width="5.81640625" style="12" customWidth="1"/>
    <col min="52" max="52" width="4.08984375" customWidth="1"/>
    <col min="54" max="54" width="4.1796875" customWidth="1"/>
    <col min="55" max="55" width="7" customWidth="1"/>
    <col min="56" max="56" width="4.08984375" customWidth="1"/>
    <col min="57" max="57" width="4.90625" customWidth="1"/>
    <col min="58" max="58" width="5.26953125" customWidth="1"/>
  </cols>
  <sheetData>
    <row r="1" spans="1:62" ht="12.75" customHeight="1" x14ac:dyDescent="0.3">
      <c r="A1" s="69" t="s">
        <v>39</v>
      </c>
      <c r="B1" s="15"/>
      <c r="C1" s="15"/>
      <c r="D1" s="19"/>
      <c r="E1" s="15"/>
      <c r="F1" s="15"/>
      <c r="G1" s="15"/>
      <c r="H1" s="15"/>
      <c r="I1" s="15"/>
      <c r="J1" s="15"/>
      <c r="K1" s="15"/>
      <c r="L1" s="15"/>
      <c r="M1" s="15"/>
      <c r="N1" s="23"/>
      <c r="O1" s="196" t="s">
        <v>21</v>
      </c>
      <c r="P1" s="197"/>
      <c r="Q1" s="197"/>
      <c r="R1" s="197"/>
      <c r="S1" s="197"/>
      <c r="T1" s="198"/>
      <c r="U1" s="196" t="s">
        <v>27</v>
      </c>
      <c r="V1" s="197"/>
      <c r="W1" s="197"/>
      <c r="X1" s="197"/>
      <c r="Y1" s="197"/>
      <c r="Z1" s="198"/>
      <c r="AA1" s="196" t="s">
        <v>18</v>
      </c>
      <c r="AB1" s="197"/>
      <c r="AC1" s="197"/>
      <c r="AD1" s="197"/>
      <c r="AE1" s="197"/>
      <c r="AF1" s="198"/>
      <c r="AG1" s="196" t="s">
        <v>19</v>
      </c>
      <c r="AH1" s="197"/>
      <c r="AI1" s="197"/>
      <c r="AJ1" s="197"/>
      <c r="AK1" s="197"/>
      <c r="AL1" s="198"/>
      <c r="AM1" s="196" t="s">
        <v>26</v>
      </c>
      <c r="AN1" s="197"/>
      <c r="AO1" s="197"/>
      <c r="AP1" s="197"/>
      <c r="AQ1" s="197"/>
      <c r="AR1" s="198"/>
      <c r="AS1" s="196" t="s">
        <v>23</v>
      </c>
      <c r="AT1" s="197"/>
      <c r="AU1" s="197"/>
      <c r="AV1" s="197"/>
      <c r="AW1" s="197"/>
      <c r="AX1" s="198"/>
      <c r="AY1" s="196" t="s">
        <v>29</v>
      </c>
      <c r="AZ1" s="197"/>
      <c r="BA1" s="197"/>
      <c r="BB1" s="197"/>
      <c r="BC1" s="197"/>
      <c r="BD1" s="198"/>
      <c r="BE1" s="196" t="s">
        <v>31</v>
      </c>
      <c r="BF1" s="197"/>
      <c r="BG1" s="197"/>
      <c r="BH1" s="197"/>
      <c r="BI1" s="197"/>
      <c r="BJ1" s="198"/>
    </row>
    <row r="2" spans="1:62" ht="12.75" customHeight="1" thickBot="1" x14ac:dyDescent="0.3">
      <c r="A2" s="20" t="s">
        <v>0</v>
      </c>
      <c r="B2" s="20" t="s">
        <v>1</v>
      </c>
      <c r="C2" s="20" t="s">
        <v>2</v>
      </c>
      <c r="D2" s="21" t="s">
        <v>17</v>
      </c>
      <c r="E2" s="21" t="s">
        <v>16</v>
      </c>
      <c r="F2" s="22" t="s">
        <v>3</v>
      </c>
      <c r="G2" s="22" t="s">
        <v>4</v>
      </c>
      <c r="H2" s="22" t="s">
        <v>5</v>
      </c>
      <c r="I2" s="22" t="s">
        <v>6</v>
      </c>
      <c r="J2" s="22" t="s">
        <v>7</v>
      </c>
      <c r="K2" s="22" t="s">
        <v>8</v>
      </c>
      <c r="L2" s="22" t="s">
        <v>15</v>
      </c>
      <c r="M2" s="115" t="s">
        <v>30</v>
      </c>
      <c r="N2" s="24" t="s">
        <v>9</v>
      </c>
      <c r="O2" s="31" t="s">
        <v>10</v>
      </c>
      <c r="P2" s="29">
        <v>6</v>
      </c>
      <c r="Q2" s="29" t="s">
        <v>11</v>
      </c>
      <c r="R2" s="29" t="s">
        <v>12</v>
      </c>
      <c r="S2" s="29" t="s">
        <v>13</v>
      </c>
      <c r="T2" s="29" t="s">
        <v>14</v>
      </c>
      <c r="U2" s="31" t="s">
        <v>10</v>
      </c>
      <c r="V2" s="29">
        <v>8</v>
      </c>
      <c r="W2" s="29" t="s">
        <v>11</v>
      </c>
      <c r="X2" s="29" t="s">
        <v>12</v>
      </c>
      <c r="Y2" s="29" t="s">
        <v>13</v>
      </c>
      <c r="Z2" s="29" t="s">
        <v>14</v>
      </c>
      <c r="AA2" s="63" t="s">
        <v>10</v>
      </c>
      <c r="AB2" s="29">
        <v>8</v>
      </c>
      <c r="AC2" s="29" t="s">
        <v>11</v>
      </c>
      <c r="AD2" s="29" t="s">
        <v>12</v>
      </c>
      <c r="AE2" s="29" t="s">
        <v>13</v>
      </c>
      <c r="AF2" s="29" t="s">
        <v>14</v>
      </c>
      <c r="AG2" s="31" t="s">
        <v>10</v>
      </c>
      <c r="AH2" s="29">
        <v>8</v>
      </c>
      <c r="AI2" s="29" t="s">
        <v>11</v>
      </c>
      <c r="AJ2" s="29" t="s">
        <v>12</v>
      </c>
      <c r="AK2" s="29" t="s">
        <v>13</v>
      </c>
      <c r="AL2" s="29" t="s">
        <v>14</v>
      </c>
      <c r="AM2" s="31" t="s">
        <v>10</v>
      </c>
      <c r="AN2" s="29">
        <v>9</v>
      </c>
      <c r="AO2" s="29" t="s">
        <v>11</v>
      </c>
      <c r="AP2" s="29" t="s">
        <v>12</v>
      </c>
      <c r="AQ2" s="29" t="s">
        <v>13</v>
      </c>
      <c r="AR2" s="29" t="s">
        <v>14</v>
      </c>
      <c r="AS2" s="31" t="s">
        <v>10</v>
      </c>
      <c r="AT2" s="29">
        <v>7</v>
      </c>
      <c r="AU2" s="29" t="s">
        <v>11</v>
      </c>
      <c r="AV2" s="29" t="s">
        <v>12</v>
      </c>
      <c r="AW2" s="29" t="s">
        <v>13</v>
      </c>
      <c r="AX2" s="30" t="s">
        <v>14</v>
      </c>
      <c r="AY2" s="31" t="s">
        <v>10</v>
      </c>
      <c r="AZ2" s="29">
        <v>11</v>
      </c>
      <c r="BA2" s="29" t="s">
        <v>11</v>
      </c>
      <c r="BB2" s="29" t="s">
        <v>12</v>
      </c>
      <c r="BC2" s="29" t="s">
        <v>13</v>
      </c>
      <c r="BD2" s="30" t="s">
        <v>14</v>
      </c>
      <c r="BE2" s="31" t="s">
        <v>10</v>
      </c>
      <c r="BF2" s="29">
        <v>7</v>
      </c>
      <c r="BG2" s="29" t="s">
        <v>11</v>
      </c>
      <c r="BH2" s="29" t="s">
        <v>12</v>
      </c>
      <c r="BI2" s="29" t="s">
        <v>13</v>
      </c>
      <c r="BJ2" s="30" t="s">
        <v>14</v>
      </c>
    </row>
    <row r="3" spans="1:62" ht="12.75" customHeight="1" x14ac:dyDescent="0.3">
      <c r="A3" s="13">
        <v>1</v>
      </c>
      <c r="B3" s="13" t="s">
        <v>104</v>
      </c>
      <c r="C3" s="13" t="s">
        <v>47</v>
      </c>
      <c r="D3" s="10">
        <v>2007</v>
      </c>
      <c r="E3" s="10">
        <f t="shared" ref="E3:E25" si="0">(+R3+X3+AP3+AD3+AJ3+AV3+BB3+BH3)/20</f>
        <v>7</v>
      </c>
      <c r="F3" s="151">
        <f t="shared" ref="F3:F25" si="1">T3</f>
        <v>97</v>
      </c>
      <c r="G3" s="91">
        <f t="shared" ref="G3:G25" si="2">Z3</f>
        <v>83</v>
      </c>
      <c r="H3" s="91">
        <f t="shared" ref="H3:H25" si="3">AF3</f>
        <v>115</v>
      </c>
      <c r="I3" s="91" t="str">
        <f t="shared" ref="I3:I25" si="4">AL3</f>
        <v/>
      </c>
      <c r="J3" s="91">
        <f t="shared" ref="J3:J25" si="5">AR3</f>
        <v>92</v>
      </c>
      <c r="K3" s="91">
        <f t="shared" ref="K3:K25" si="6">AX3</f>
        <v>136</v>
      </c>
      <c r="L3" s="91">
        <f t="shared" ref="L3:L25" si="7">BD3</f>
        <v>105</v>
      </c>
      <c r="M3" s="116">
        <f t="shared" ref="M3:M13" si="8">BJ3</f>
        <v>85</v>
      </c>
      <c r="N3" s="25">
        <f>IF(E3&lt;4,SUM(F3:M3),SUMPRODUCT(LARGE(F3:M3,{1;2;3;4})))</f>
        <v>453</v>
      </c>
      <c r="O3" s="103">
        <v>3</v>
      </c>
      <c r="P3" s="19">
        <v>4</v>
      </c>
      <c r="Q3" s="104">
        <f t="shared" ref="Q3:Q25" si="9">CEILING(100*P3/$P$2,1)</f>
        <v>67</v>
      </c>
      <c r="R3" s="104">
        <f t="shared" ref="R3:R25" si="10">IF(O3="",0,20)</f>
        <v>20</v>
      </c>
      <c r="S3" s="104">
        <f t="shared" ref="S3:S25" si="11">IF(O3=1,30,IF(O3=2,20,IF(O3=3,10,0)))</f>
        <v>10</v>
      </c>
      <c r="T3" s="104">
        <f t="shared" ref="T3:T25" si="12">IF(O3="","",Q3+R3+S3)</f>
        <v>97</v>
      </c>
      <c r="U3" s="106">
        <v>7</v>
      </c>
      <c r="V3" s="104">
        <v>5</v>
      </c>
      <c r="W3" s="7">
        <f t="shared" ref="W3:W25" si="13">CEILING(100*V3/$V$2,1)</f>
        <v>63</v>
      </c>
      <c r="X3" s="7">
        <f t="shared" ref="X3:X25" si="14">IF(U3="",0,20)</f>
        <v>20</v>
      </c>
      <c r="Y3" s="7">
        <f t="shared" ref="Y3:Y25" si="15">IF(U3=1,30,IF(U3=2,20,IF(U3=3,10,0)))</f>
        <v>0</v>
      </c>
      <c r="Z3" s="7">
        <f t="shared" ref="Z3:Z25" si="16">IF(U3="","",W3+X3+Y3)</f>
        <v>83</v>
      </c>
      <c r="AA3" s="106">
        <v>2</v>
      </c>
      <c r="AB3" s="104">
        <v>6</v>
      </c>
      <c r="AC3" s="104">
        <f t="shared" ref="AC3:AC25" si="17">CEILING(100*AB3/$AB$2,1)</f>
        <v>75</v>
      </c>
      <c r="AD3" s="104">
        <f t="shared" ref="AD3:AD25" si="18">IF(AA3="",0,20)</f>
        <v>20</v>
      </c>
      <c r="AE3" s="104">
        <f t="shared" ref="AE3:AE25" si="19">IF(AA3=1,30,IF(AA3=2,20,IF(AA3=3,10,0)))</f>
        <v>20</v>
      </c>
      <c r="AF3" s="104">
        <f t="shared" ref="AF3:AF25" si="20">IF(AA3="","",AC3+AD3+AE3)</f>
        <v>115</v>
      </c>
      <c r="AG3" s="42"/>
      <c r="AH3" s="37"/>
      <c r="AI3" s="38">
        <f t="shared" ref="AI3:AI25" si="21">CEILING(100*AH3/$AH$2,1)</f>
        <v>0</v>
      </c>
      <c r="AJ3" s="38">
        <f t="shared" ref="AJ3:AJ25" si="22">IF(AG3="",0,20)</f>
        <v>0</v>
      </c>
      <c r="AK3" s="38">
        <f t="shared" ref="AK3:AK25" si="23">IF(AG3=1,30,IF(AG3=2,20,IF(AG3=3,10,0)))</f>
        <v>0</v>
      </c>
      <c r="AL3" s="38" t="str">
        <f t="shared" ref="AL3:AL25" si="24">IF(AG3="","",AI3+AJ3+AK3)</f>
        <v/>
      </c>
      <c r="AM3" s="103">
        <v>3</v>
      </c>
      <c r="AN3" s="104">
        <v>5.5</v>
      </c>
      <c r="AO3" s="104">
        <f t="shared" ref="AO3:AO25" si="25">CEILING(100*AN3/$AN$2,1)</f>
        <v>62</v>
      </c>
      <c r="AP3" s="104">
        <f t="shared" ref="AP3:AP25" si="26">IF(AM3="",0,20)</f>
        <v>20</v>
      </c>
      <c r="AQ3" s="104">
        <f t="shared" ref="AQ3:AQ25" si="27">IF(AM3=1,30,IF(AM3=2,20,IF(AM3=3,10,0)))</f>
        <v>10</v>
      </c>
      <c r="AR3" s="104">
        <f t="shared" ref="AR3:AR25" si="28">IF(AM3="","",AO3+AP3+AQ3)</f>
        <v>92</v>
      </c>
      <c r="AS3" s="36">
        <v>1</v>
      </c>
      <c r="AT3" s="34">
        <v>6</v>
      </c>
      <c r="AU3" s="34">
        <f t="shared" ref="AU3:AU25" si="29">CEILING(100*AT3/$AT$2,1)</f>
        <v>86</v>
      </c>
      <c r="AV3" s="34">
        <f t="shared" ref="AV3:AV25" si="30">IF(AS3="",0,20)</f>
        <v>20</v>
      </c>
      <c r="AW3" s="37">
        <f t="shared" ref="AW3:AW25" si="31">IF(AS3=1,30,IF(AS3=2,20,IF(AS3=3,10,0)))</f>
        <v>30</v>
      </c>
      <c r="AX3" s="41">
        <f t="shared" ref="AX3:AX25" si="32">IF(AS3="","",AU3+AV3+AW3)</f>
        <v>136</v>
      </c>
      <c r="AY3" s="103">
        <v>1</v>
      </c>
      <c r="AZ3" s="19">
        <v>6</v>
      </c>
      <c r="BA3" s="37">
        <f t="shared" ref="BA3:BA25" si="33">CEILING(100*AZ3/$AZ$2,1)</f>
        <v>55</v>
      </c>
      <c r="BB3" s="34">
        <f t="shared" ref="BB3:BB25" si="34">IF(AY3="",0,20)</f>
        <v>20</v>
      </c>
      <c r="BC3" s="37">
        <f t="shared" ref="BC3:BC25" si="35">IF(AY3=1,30,IF(AY3=2,20,IF(AY3=3,10,0)))</f>
        <v>30</v>
      </c>
      <c r="BD3" s="41">
        <f t="shared" ref="BD3:BD25" si="36">IF(AY3="","",BA3+BB3+BC3)</f>
        <v>105</v>
      </c>
      <c r="BE3" s="36">
        <v>9</v>
      </c>
      <c r="BF3" s="34">
        <v>4.5</v>
      </c>
      <c r="BG3" s="37">
        <f t="shared" ref="BG3:BG25" si="37">CEILING(100*BF3/$BF$2,1)</f>
        <v>65</v>
      </c>
      <c r="BH3" s="34">
        <f t="shared" ref="BH3:BH25" si="38">IF(BE3="",0,20)</f>
        <v>20</v>
      </c>
      <c r="BI3" s="37">
        <f t="shared" ref="BI3:BI25" si="39">IF(BE3=1,30,IF(BE3=2,20,IF(BE3=3,10,0)))</f>
        <v>0</v>
      </c>
      <c r="BJ3" s="41">
        <f t="shared" ref="BJ3:BJ25" si="40">IF(BE3="","",BG3+BH3+BI3)</f>
        <v>85</v>
      </c>
    </row>
    <row r="4" spans="1:62" ht="12.75" customHeight="1" x14ac:dyDescent="0.3">
      <c r="A4" s="8">
        <v>2</v>
      </c>
      <c r="B4" s="8" t="s">
        <v>174</v>
      </c>
      <c r="C4" s="16" t="s">
        <v>47</v>
      </c>
      <c r="D4" s="4">
        <v>2005</v>
      </c>
      <c r="E4" s="10">
        <f t="shared" si="0"/>
        <v>5</v>
      </c>
      <c r="F4" s="151" t="str">
        <f t="shared" si="1"/>
        <v/>
      </c>
      <c r="G4" s="91" t="str">
        <f t="shared" si="2"/>
        <v/>
      </c>
      <c r="H4" s="91">
        <f t="shared" si="3"/>
        <v>95</v>
      </c>
      <c r="I4" s="91" t="str">
        <f t="shared" si="4"/>
        <v/>
      </c>
      <c r="J4" s="91">
        <f t="shared" si="5"/>
        <v>65</v>
      </c>
      <c r="K4" s="91">
        <f t="shared" si="6"/>
        <v>105</v>
      </c>
      <c r="L4" s="91">
        <f t="shared" si="7"/>
        <v>71</v>
      </c>
      <c r="M4" s="116">
        <f t="shared" si="8"/>
        <v>119</v>
      </c>
      <c r="N4" s="25">
        <f>IF(E4&lt;4,SUM(F4:M4),SUMPRODUCT(LARGE(F4:M4,{1;2;3;4})))</f>
        <v>390</v>
      </c>
      <c r="O4" s="103"/>
      <c r="P4" s="19"/>
      <c r="Q4" s="104">
        <f t="shared" si="9"/>
        <v>0</v>
      </c>
      <c r="R4" s="19">
        <f t="shared" si="10"/>
        <v>0</v>
      </c>
      <c r="S4" s="19">
        <f t="shared" si="11"/>
        <v>0</v>
      </c>
      <c r="T4" s="19" t="str">
        <f t="shared" si="12"/>
        <v/>
      </c>
      <c r="U4" s="103"/>
      <c r="V4" s="19"/>
      <c r="W4" s="7">
        <f t="shared" si="13"/>
        <v>0</v>
      </c>
      <c r="X4" s="7">
        <f t="shared" si="14"/>
        <v>0</v>
      </c>
      <c r="Y4" s="6">
        <f t="shared" si="15"/>
        <v>0</v>
      </c>
      <c r="Z4" s="6" t="str">
        <f t="shared" si="16"/>
        <v/>
      </c>
      <c r="AA4" s="103">
        <v>5</v>
      </c>
      <c r="AB4" s="19">
        <v>6</v>
      </c>
      <c r="AC4" s="19">
        <f t="shared" si="17"/>
        <v>75</v>
      </c>
      <c r="AD4" s="19">
        <f t="shared" si="18"/>
        <v>20</v>
      </c>
      <c r="AE4" s="19">
        <f t="shared" si="19"/>
        <v>0</v>
      </c>
      <c r="AF4" s="19">
        <f t="shared" si="20"/>
        <v>95</v>
      </c>
      <c r="AG4" s="36"/>
      <c r="AH4" s="37"/>
      <c r="AI4" s="38">
        <f t="shared" si="21"/>
        <v>0</v>
      </c>
      <c r="AJ4" s="38">
        <f t="shared" si="22"/>
        <v>0</v>
      </c>
      <c r="AK4" s="38">
        <f t="shared" si="23"/>
        <v>0</v>
      </c>
      <c r="AL4" s="38" t="str">
        <f t="shared" si="24"/>
        <v/>
      </c>
      <c r="AM4" s="103">
        <v>7</v>
      </c>
      <c r="AN4" s="19">
        <v>4</v>
      </c>
      <c r="AO4" s="19">
        <f t="shared" si="25"/>
        <v>45</v>
      </c>
      <c r="AP4" s="19">
        <f t="shared" si="26"/>
        <v>20</v>
      </c>
      <c r="AQ4" s="19">
        <f t="shared" si="27"/>
        <v>0</v>
      </c>
      <c r="AR4" s="19">
        <f t="shared" si="28"/>
        <v>65</v>
      </c>
      <c r="AS4" s="36">
        <v>2</v>
      </c>
      <c r="AT4" s="37">
        <v>4.5</v>
      </c>
      <c r="AU4" s="37">
        <f t="shared" si="29"/>
        <v>65</v>
      </c>
      <c r="AV4" s="37">
        <f t="shared" si="30"/>
        <v>20</v>
      </c>
      <c r="AW4" s="37">
        <f t="shared" si="31"/>
        <v>20</v>
      </c>
      <c r="AX4" s="41">
        <f t="shared" si="32"/>
        <v>105</v>
      </c>
      <c r="AY4" s="103">
        <v>3</v>
      </c>
      <c r="AZ4" s="104">
        <v>4.5</v>
      </c>
      <c r="BA4" s="37">
        <f t="shared" si="33"/>
        <v>41</v>
      </c>
      <c r="BB4" s="37">
        <f t="shared" si="34"/>
        <v>20</v>
      </c>
      <c r="BC4" s="37">
        <f t="shared" si="35"/>
        <v>10</v>
      </c>
      <c r="BD4" s="41">
        <f t="shared" si="36"/>
        <v>71</v>
      </c>
      <c r="BE4" s="36">
        <v>2</v>
      </c>
      <c r="BF4" s="37">
        <v>5.5</v>
      </c>
      <c r="BG4" s="37">
        <f t="shared" si="37"/>
        <v>79</v>
      </c>
      <c r="BH4" s="37">
        <f t="shared" si="38"/>
        <v>20</v>
      </c>
      <c r="BI4" s="37">
        <f t="shared" si="39"/>
        <v>20</v>
      </c>
      <c r="BJ4" s="41">
        <f t="shared" si="40"/>
        <v>119</v>
      </c>
    </row>
    <row r="5" spans="1:62" ht="12.75" customHeight="1" x14ac:dyDescent="0.3">
      <c r="A5" s="8">
        <v>3</v>
      </c>
      <c r="B5" s="5" t="s">
        <v>146</v>
      </c>
      <c r="C5" s="8" t="s">
        <v>87</v>
      </c>
      <c r="D5" s="4">
        <v>2004</v>
      </c>
      <c r="E5" s="10">
        <f t="shared" si="0"/>
        <v>2</v>
      </c>
      <c r="F5" s="91" t="str">
        <f t="shared" si="1"/>
        <v/>
      </c>
      <c r="G5" s="91">
        <f t="shared" si="2"/>
        <v>132</v>
      </c>
      <c r="H5" s="91" t="str">
        <f t="shared" si="3"/>
        <v/>
      </c>
      <c r="I5" s="91" t="str">
        <f t="shared" si="4"/>
        <v/>
      </c>
      <c r="J5" s="91">
        <f t="shared" si="5"/>
        <v>150</v>
      </c>
      <c r="K5" s="91" t="str">
        <f t="shared" si="6"/>
        <v/>
      </c>
      <c r="L5" s="91" t="str">
        <f t="shared" si="7"/>
        <v/>
      </c>
      <c r="M5" s="116" t="str">
        <f t="shared" si="8"/>
        <v/>
      </c>
      <c r="N5" s="25">
        <f>IF(E5&lt;4,SUM(F5:M5),SUMPRODUCT(LARGE(F5:M5,{1;2;3;4})))</f>
        <v>282</v>
      </c>
      <c r="O5" s="103"/>
      <c r="P5" s="19"/>
      <c r="Q5" s="104">
        <f t="shared" si="9"/>
        <v>0</v>
      </c>
      <c r="R5" s="19">
        <f t="shared" si="10"/>
        <v>0</v>
      </c>
      <c r="S5" s="19">
        <f t="shared" si="11"/>
        <v>0</v>
      </c>
      <c r="T5" s="19" t="str">
        <f t="shared" si="12"/>
        <v/>
      </c>
      <c r="U5" s="103">
        <v>1</v>
      </c>
      <c r="V5" s="104">
        <v>6.5</v>
      </c>
      <c r="W5" s="104">
        <f t="shared" si="13"/>
        <v>82</v>
      </c>
      <c r="X5" s="104">
        <f t="shared" si="14"/>
        <v>20</v>
      </c>
      <c r="Y5" s="19">
        <f t="shared" si="15"/>
        <v>30</v>
      </c>
      <c r="Z5" s="19">
        <f t="shared" si="16"/>
        <v>132</v>
      </c>
      <c r="AA5" s="103"/>
      <c r="AB5" s="19"/>
      <c r="AC5" s="19">
        <f t="shared" si="17"/>
        <v>0</v>
      </c>
      <c r="AD5" s="19">
        <f t="shared" si="18"/>
        <v>0</v>
      </c>
      <c r="AE5" s="19">
        <f t="shared" si="19"/>
        <v>0</v>
      </c>
      <c r="AF5" s="19" t="str">
        <f t="shared" si="20"/>
        <v/>
      </c>
      <c r="AG5" s="36"/>
      <c r="AH5" s="34"/>
      <c r="AI5" s="34">
        <f t="shared" si="21"/>
        <v>0</v>
      </c>
      <c r="AJ5" s="34">
        <f t="shared" si="22"/>
        <v>0</v>
      </c>
      <c r="AK5" s="37">
        <f t="shared" si="23"/>
        <v>0</v>
      </c>
      <c r="AL5" s="37" t="str">
        <f t="shared" si="24"/>
        <v/>
      </c>
      <c r="AM5" s="103">
        <v>1</v>
      </c>
      <c r="AN5" s="19">
        <v>9</v>
      </c>
      <c r="AO5" s="19">
        <f t="shared" si="25"/>
        <v>100</v>
      </c>
      <c r="AP5" s="19">
        <f t="shared" si="26"/>
        <v>20</v>
      </c>
      <c r="AQ5" s="19">
        <f t="shared" si="27"/>
        <v>30</v>
      </c>
      <c r="AR5" s="19">
        <f t="shared" si="28"/>
        <v>150</v>
      </c>
      <c r="AS5" s="36"/>
      <c r="AT5" s="34"/>
      <c r="AU5" s="34">
        <f t="shared" si="29"/>
        <v>0</v>
      </c>
      <c r="AV5" s="34">
        <f t="shared" si="30"/>
        <v>0</v>
      </c>
      <c r="AW5" s="37">
        <f t="shared" si="31"/>
        <v>0</v>
      </c>
      <c r="AX5" s="41" t="str">
        <f t="shared" si="32"/>
        <v/>
      </c>
      <c r="AY5" s="103"/>
      <c r="AZ5" s="19"/>
      <c r="BA5" s="37">
        <f t="shared" si="33"/>
        <v>0</v>
      </c>
      <c r="BB5" s="34">
        <f t="shared" si="34"/>
        <v>0</v>
      </c>
      <c r="BC5" s="37">
        <f t="shared" si="35"/>
        <v>0</v>
      </c>
      <c r="BD5" s="41" t="str">
        <f t="shared" si="36"/>
        <v/>
      </c>
      <c r="BE5" s="36"/>
      <c r="BF5" s="34"/>
      <c r="BG5" s="37">
        <f t="shared" si="37"/>
        <v>0</v>
      </c>
      <c r="BH5" s="34">
        <f t="shared" si="38"/>
        <v>0</v>
      </c>
      <c r="BI5" s="37">
        <f t="shared" si="39"/>
        <v>0</v>
      </c>
      <c r="BJ5" s="41" t="str">
        <f t="shared" si="40"/>
        <v/>
      </c>
    </row>
    <row r="6" spans="1:62" ht="12.75" customHeight="1" x14ac:dyDescent="0.3">
      <c r="A6" s="8">
        <v>4</v>
      </c>
      <c r="B6" s="8" t="s">
        <v>109</v>
      </c>
      <c r="C6" s="13" t="s">
        <v>45</v>
      </c>
      <c r="D6" s="4">
        <v>2004</v>
      </c>
      <c r="E6" s="10">
        <f t="shared" si="0"/>
        <v>4</v>
      </c>
      <c r="F6" s="151">
        <f t="shared" si="1"/>
        <v>62</v>
      </c>
      <c r="G6" s="91">
        <f t="shared" si="2"/>
        <v>64</v>
      </c>
      <c r="H6" s="91">
        <f t="shared" si="3"/>
        <v>70</v>
      </c>
      <c r="I6" s="91" t="str">
        <f t="shared" si="4"/>
        <v/>
      </c>
      <c r="J6" s="91" t="str">
        <f t="shared" si="5"/>
        <v/>
      </c>
      <c r="K6" s="91">
        <f t="shared" si="6"/>
        <v>70</v>
      </c>
      <c r="L6" s="91" t="str">
        <f t="shared" si="7"/>
        <v/>
      </c>
      <c r="M6" s="116" t="str">
        <f t="shared" si="8"/>
        <v/>
      </c>
      <c r="N6" s="25">
        <f>IF(E6&lt;4,SUM(F6:M6),SUMPRODUCT(LARGE(F6:M6,{1;2;3;4})))</f>
        <v>266</v>
      </c>
      <c r="O6" s="103">
        <v>6</v>
      </c>
      <c r="P6" s="19">
        <v>2.5</v>
      </c>
      <c r="Q6" s="104">
        <f t="shared" si="9"/>
        <v>42</v>
      </c>
      <c r="R6" s="104">
        <f t="shared" si="10"/>
        <v>20</v>
      </c>
      <c r="S6" s="104">
        <f t="shared" si="11"/>
        <v>0</v>
      </c>
      <c r="T6" s="104">
        <f t="shared" si="12"/>
        <v>62</v>
      </c>
      <c r="U6" s="106">
        <v>15</v>
      </c>
      <c r="V6" s="104">
        <v>3.5</v>
      </c>
      <c r="W6" s="7">
        <f t="shared" si="13"/>
        <v>44</v>
      </c>
      <c r="X6" s="7">
        <f t="shared" si="14"/>
        <v>20</v>
      </c>
      <c r="Y6" s="6">
        <f t="shared" si="15"/>
        <v>0</v>
      </c>
      <c r="Z6" s="6">
        <f t="shared" si="16"/>
        <v>64</v>
      </c>
      <c r="AA6" s="106">
        <v>111</v>
      </c>
      <c r="AB6" s="104">
        <v>4</v>
      </c>
      <c r="AC6" s="104">
        <f t="shared" si="17"/>
        <v>50</v>
      </c>
      <c r="AD6" s="104">
        <f t="shared" si="18"/>
        <v>20</v>
      </c>
      <c r="AE6" s="104">
        <f t="shared" si="19"/>
        <v>0</v>
      </c>
      <c r="AF6" s="104">
        <f t="shared" si="20"/>
        <v>70</v>
      </c>
      <c r="AG6" s="42"/>
      <c r="AH6" s="34"/>
      <c r="AI6" s="40">
        <f t="shared" si="21"/>
        <v>0</v>
      </c>
      <c r="AJ6" s="40">
        <f t="shared" si="22"/>
        <v>0</v>
      </c>
      <c r="AK6" s="38">
        <f t="shared" si="23"/>
        <v>0</v>
      </c>
      <c r="AL6" s="38" t="str">
        <f t="shared" si="24"/>
        <v/>
      </c>
      <c r="AM6" s="103"/>
      <c r="AN6" s="104"/>
      <c r="AO6" s="104">
        <f t="shared" si="25"/>
        <v>0</v>
      </c>
      <c r="AP6" s="104">
        <f t="shared" si="26"/>
        <v>0</v>
      </c>
      <c r="AQ6" s="104">
        <f t="shared" si="27"/>
        <v>0</v>
      </c>
      <c r="AR6" s="104" t="str">
        <f t="shared" si="28"/>
        <v/>
      </c>
      <c r="AS6" s="42">
        <v>4</v>
      </c>
      <c r="AT6" s="34">
        <v>3.5</v>
      </c>
      <c r="AU6" s="34">
        <f t="shared" si="29"/>
        <v>50</v>
      </c>
      <c r="AV6" s="34">
        <f t="shared" si="30"/>
        <v>20</v>
      </c>
      <c r="AW6" s="37">
        <f t="shared" si="31"/>
        <v>0</v>
      </c>
      <c r="AX6" s="41">
        <f t="shared" si="32"/>
        <v>70</v>
      </c>
      <c r="AY6" s="106"/>
      <c r="AZ6" s="19"/>
      <c r="BA6" s="37">
        <f t="shared" si="33"/>
        <v>0</v>
      </c>
      <c r="BB6" s="34">
        <f t="shared" si="34"/>
        <v>0</v>
      </c>
      <c r="BC6" s="37">
        <f t="shared" si="35"/>
        <v>0</v>
      </c>
      <c r="BD6" s="41" t="str">
        <f t="shared" si="36"/>
        <v/>
      </c>
      <c r="BE6" s="42"/>
      <c r="BF6" s="34"/>
      <c r="BG6" s="37">
        <f t="shared" si="37"/>
        <v>0</v>
      </c>
      <c r="BH6" s="34">
        <f t="shared" si="38"/>
        <v>0</v>
      </c>
      <c r="BI6" s="37">
        <f t="shared" si="39"/>
        <v>0</v>
      </c>
      <c r="BJ6" s="41" t="str">
        <f t="shared" si="40"/>
        <v/>
      </c>
    </row>
    <row r="7" spans="1:62" ht="12.75" customHeight="1" x14ac:dyDescent="0.3">
      <c r="A7" s="8">
        <v>5</v>
      </c>
      <c r="B7" s="99" t="s">
        <v>149</v>
      </c>
      <c r="C7" s="5" t="s">
        <v>47</v>
      </c>
      <c r="D7" s="11">
        <v>2007</v>
      </c>
      <c r="E7" s="10">
        <f t="shared" si="0"/>
        <v>4</v>
      </c>
      <c r="F7" s="91" t="str">
        <f t="shared" si="1"/>
        <v/>
      </c>
      <c r="G7" s="91">
        <f t="shared" si="2"/>
        <v>52</v>
      </c>
      <c r="H7" s="91">
        <f t="shared" si="3"/>
        <v>27</v>
      </c>
      <c r="I7" s="91" t="str">
        <f t="shared" si="4"/>
        <v/>
      </c>
      <c r="J7" s="91">
        <f t="shared" si="5"/>
        <v>65</v>
      </c>
      <c r="K7" s="91" t="str">
        <f t="shared" si="6"/>
        <v/>
      </c>
      <c r="L7" s="91" t="str">
        <f t="shared" si="7"/>
        <v/>
      </c>
      <c r="M7" s="116">
        <f t="shared" si="8"/>
        <v>78</v>
      </c>
      <c r="N7" s="25">
        <f>IF(E7&lt;4,SUM(F7:M7),SUMPRODUCT(LARGE(F7:M7,{1;2;3;4})))</f>
        <v>222</v>
      </c>
      <c r="O7" s="103"/>
      <c r="P7" s="19"/>
      <c r="Q7" s="104">
        <f t="shared" si="9"/>
        <v>0</v>
      </c>
      <c r="R7" s="19">
        <f t="shared" si="10"/>
        <v>0</v>
      </c>
      <c r="S7" s="19">
        <f t="shared" si="11"/>
        <v>0</v>
      </c>
      <c r="T7" s="19" t="str">
        <f t="shared" si="12"/>
        <v/>
      </c>
      <c r="U7" s="103">
        <v>21</v>
      </c>
      <c r="V7" s="104">
        <v>2.5</v>
      </c>
      <c r="W7" s="104">
        <f t="shared" si="13"/>
        <v>32</v>
      </c>
      <c r="X7" s="104">
        <f t="shared" si="14"/>
        <v>20</v>
      </c>
      <c r="Y7" s="104">
        <f t="shared" si="15"/>
        <v>0</v>
      </c>
      <c r="Z7" s="104">
        <f t="shared" si="16"/>
        <v>52</v>
      </c>
      <c r="AA7" s="103">
        <v>205</v>
      </c>
      <c r="AB7" s="19">
        <v>0.5</v>
      </c>
      <c r="AC7" s="19">
        <f t="shared" si="17"/>
        <v>7</v>
      </c>
      <c r="AD7" s="19">
        <f t="shared" si="18"/>
        <v>20</v>
      </c>
      <c r="AE7" s="19">
        <f t="shared" si="19"/>
        <v>0</v>
      </c>
      <c r="AF7" s="19">
        <f t="shared" si="20"/>
        <v>27</v>
      </c>
      <c r="AG7" s="36"/>
      <c r="AH7" s="34"/>
      <c r="AI7" s="34">
        <f t="shared" si="21"/>
        <v>0</v>
      </c>
      <c r="AJ7" s="34">
        <f t="shared" si="22"/>
        <v>0</v>
      </c>
      <c r="AK7" s="37">
        <f t="shared" si="23"/>
        <v>0</v>
      </c>
      <c r="AL7" s="37" t="str">
        <f t="shared" si="24"/>
        <v/>
      </c>
      <c r="AM7" s="106">
        <v>6</v>
      </c>
      <c r="AN7" s="19">
        <v>4</v>
      </c>
      <c r="AO7" s="19">
        <f t="shared" si="25"/>
        <v>45</v>
      </c>
      <c r="AP7" s="19">
        <f t="shared" si="26"/>
        <v>20</v>
      </c>
      <c r="AQ7" s="19">
        <f t="shared" si="27"/>
        <v>0</v>
      </c>
      <c r="AR7" s="19">
        <f t="shared" si="28"/>
        <v>65</v>
      </c>
      <c r="AS7" s="36"/>
      <c r="AT7" s="37"/>
      <c r="AU7" s="37">
        <f t="shared" si="29"/>
        <v>0</v>
      </c>
      <c r="AV7" s="37">
        <f t="shared" si="30"/>
        <v>0</v>
      </c>
      <c r="AW7" s="37">
        <f t="shared" si="31"/>
        <v>0</v>
      </c>
      <c r="AX7" s="41" t="str">
        <f t="shared" si="32"/>
        <v/>
      </c>
      <c r="AY7" s="36"/>
      <c r="AZ7" s="37"/>
      <c r="BA7" s="37">
        <f t="shared" si="33"/>
        <v>0</v>
      </c>
      <c r="BB7" s="37">
        <f t="shared" si="34"/>
        <v>0</v>
      </c>
      <c r="BC7" s="37">
        <f t="shared" si="35"/>
        <v>0</v>
      </c>
      <c r="BD7" s="41" t="str">
        <f t="shared" si="36"/>
        <v/>
      </c>
      <c r="BE7" s="36">
        <v>12</v>
      </c>
      <c r="BF7" s="37">
        <v>4</v>
      </c>
      <c r="BG7" s="37">
        <f t="shared" si="37"/>
        <v>58</v>
      </c>
      <c r="BH7" s="37">
        <f t="shared" si="38"/>
        <v>20</v>
      </c>
      <c r="BI7" s="37">
        <f t="shared" si="39"/>
        <v>0</v>
      </c>
      <c r="BJ7" s="41">
        <f t="shared" si="40"/>
        <v>78</v>
      </c>
    </row>
    <row r="8" spans="1:62" ht="12.75" customHeight="1" x14ac:dyDescent="0.3">
      <c r="A8" s="76">
        <v>6</v>
      </c>
      <c r="B8" s="8" t="s">
        <v>108</v>
      </c>
      <c r="C8" s="8" t="s">
        <v>45</v>
      </c>
      <c r="D8" s="4">
        <v>2005</v>
      </c>
      <c r="E8" s="10">
        <f t="shared" si="0"/>
        <v>4</v>
      </c>
      <c r="F8" s="151">
        <f t="shared" si="1"/>
        <v>29</v>
      </c>
      <c r="G8" s="13">
        <f t="shared" si="2"/>
        <v>64</v>
      </c>
      <c r="H8" s="13">
        <f t="shared" si="3"/>
        <v>58</v>
      </c>
      <c r="I8" s="13" t="str">
        <f t="shared" si="4"/>
        <v/>
      </c>
      <c r="J8" s="13" t="str">
        <f t="shared" si="5"/>
        <v/>
      </c>
      <c r="K8" s="91" t="str">
        <f t="shared" si="6"/>
        <v/>
      </c>
      <c r="L8" s="91">
        <f t="shared" si="7"/>
        <v>61</v>
      </c>
      <c r="M8" s="116" t="str">
        <f t="shared" si="8"/>
        <v/>
      </c>
      <c r="N8" s="25">
        <f>IF(E8&lt;4,SUM(F8:M8),SUMPRODUCT(LARGE(F8:M8,{1;2;3;4})))</f>
        <v>212</v>
      </c>
      <c r="O8" s="103">
        <v>8</v>
      </c>
      <c r="P8" s="19">
        <v>0.5</v>
      </c>
      <c r="Q8" s="104">
        <f t="shared" si="9"/>
        <v>9</v>
      </c>
      <c r="R8" s="19">
        <f t="shared" si="10"/>
        <v>20</v>
      </c>
      <c r="S8" s="19">
        <f t="shared" si="11"/>
        <v>0</v>
      </c>
      <c r="T8" s="19">
        <f t="shared" si="12"/>
        <v>29</v>
      </c>
      <c r="U8" s="103">
        <v>18</v>
      </c>
      <c r="V8" s="104">
        <v>3.5</v>
      </c>
      <c r="W8" s="7">
        <f t="shared" si="13"/>
        <v>44</v>
      </c>
      <c r="X8" s="7">
        <f t="shared" si="14"/>
        <v>20</v>
      </c>
      <c r="Y8" s="7">
        <f t="shared" si="15"/>
        <v>0</v>
      </c>
      <c r="Z8" s="7">
        <f t="shared" si="16"/>
        <v>64</v>
      </c>
      <c r="AA8" s="103">
        <v>157</v>
      </c>
      <c r="AB8" s="19">
        <v>3</v>
      </c>
      <c r="AC8" s="19">
        <f t="shared" si="17"/>
        <v>38</v>
      </c>
      <c r="AD8" s="19">
        <f t="shared" si="18"/>
        <v>20</v>
      </c>
      <c r="AE8" s="19">
        <f t="shared" si="19"/>
        <v>0</v>
      </c>
      <c r="AF8" s="19">
        <f t="shared" si="20"/>
        <v>58</v>
      </c>
      <c r="AG8" s="36"/>
      <c r="AH8" s="34"/>
      <c r="AI8" s="40">
        <f t="shared" si="21"/>
        <v>0</v>
      </c>
      <c r="AJ8" s="40">
        <f t="shared" si="22"/>
        <v>0</v>
      </c>
      <c r="AK8" s="38">
        <f t="shared" si="23"/>
        <v>0</v>
      </c>
      <c r="AL8" s="38" t="str">
        <f t="shared" si="24"/>
        <v/>
      </c>
      <c r="AM8" s="106"/>
      <c r="AN8" s="19"/>
      <c r="AO8" s="19">
        <f t="shared" si="25"/>
        <v>0</v>
      </c>
      <c r="AP8" s="19">
        <f t="shared" si="26"/>
        <v>0</v>
      </c>
      <c r="AQ8" s="19">
        <f t="shared" si="27"/>
        <v>0</v>
      </c>
      <c r="AR8" s="19" t="str">
        <f t="shared" si="28"/>
        <v/>
      </c>
      <c r="AS8" s="36"/>
      <c r="AT8" s="34"/>
      <c r="AU8" s="34">
        <f t="shared" si="29"/>
        <v>0</v>
      </c>
      <c r="AV8" s="34">
        <f t="shared" si="30"/>
        <v>0</v>
      </c>
      <c r="AW8" s="37">
        <f t="shared" si="31"/>
        <v>0</v>
      </c>
      <c r="AX8" s="37" t="str">
        <f t="shared" si="32"/>
        <v/>
      </c>
      <c r="AY8" s="103">
        <v>4</v>
      </c>
      <c r="AZ8" s="19">
        <v>4.5</v>
      </c>
      <c r="BA8" s="37">
        <f t="shared" si="33"/>
        <v>41</v>
      </c>
      <c r="BB8" s="34">
        <f t="shared" si="34"/>
        <v>20</v>
      </c>
      <c r="BC8" s="37">
        <f t="shared" si="35"/>
        <v>0</v>
      </c>
      <c r="BD8" s="41">
        <f t="shared" si="36"/>
        <v>61</v>
      </c>
      <c r="BE8" s="36"/>
      <c r="BF8" s="34"/>
      <c r="BG8" s="37">
        <f t="shared" si="37"/>
        <v>0</v>
      </c>
      <c r="BH8" s="34">
        <f t="shared" si="38"/>
        <v>0</v>
      </c>
      <c r="BI8" s="37">
        <f t="shared" si="39"/>
        <v>0</v>
      </c>
      <c r="BJ8" s="41" t="str">
        <f t="shared" si="40"/>
        <v/>
      </c>
    </row>
    <row r="9" spans="1:62" ht="12.75" customHeight="1" x14ac:dyDescent="0.3">
      <c r="A9" s="5">
        <v>7</v>
      </c>
      <c r="B9" s="5" t="s">
        <v>147</v>
      </c>
      <c r="C9" s="5" t="s">
        <v>41</v>
      </c>
      <c r="D9" s="4">
        <v>2007</v>
      </c>
      <c r="E9" s="10">
        <f t="shared" si="0"/>
        <v>2</v>
      </c>
      <c r="F9" s="91" t="str">
        <f t="shared" si="1"/>
        <v/>
      </c>
      <c r="G9" s="91">
        <f t="shared" si="2"/>
        <v>115</v>
      </c>
      <c r="H9" s="91">
        <f t="shared" si="3"/>
        <v>83</v>
      </c>
      <c r="I9" s="91" t="str">
        <f t="shared" si="4"/>
        <v/>
      </c>
      <c r="J9" s="91" t="str">
        <f t="shared" si="5"/>
        <v/>
      </c>
      <c r="K9" s="91" t="str">
        <f t="shared" si="6"/>
        <v/>
      </c>
      <c r="L9" s="91" t="str">
        <f t="shared" si="7"/>
        <v/>
      </c>
      <c r="M9" s="116" t="str">
        <f t="shared" si="8"/>
        <v/>
      </c>
      <c r="N9" s="25">
        <f>IF(E9&lt;4,SUM(F9:M9),SUMPRODUCT(LARGE(F9:M9,{1;2;3;4})))</f>
        <v>198</v>
      </c>
      <c r="O9" s="106"/>
      <c r="P9" s="104"/>
      <c r="Q9" s="104">
        <f t="shared" si="9"/>
        <v>0</v>
      </c>
      <c r="R9" s="104">
        <f t="shared" si="10"/>
        <v>0</v>
      </c>
      <c r="S9" s="104">
        <f t="shared" si="11"/>
        <v>0</v>
      </c>
      <c r="T9" s="104" t="str">
        <f t="shared" si="12"/>
        <v/>
      </c>
      <c r="U9" s="106">
        <v>2</v>
      </c>
      <c r="V9" s="104">
        <v>6</v>
      </c>
      <c r="W9" s="104">
        <f t="shared" si="13"/>
        <v>75</v>
      </c>
      <c r="X9" s="104">
        <f t="shared" si="14"/>
        <v>20</v>
      </c>
      <c r="Y9" s="104">
        <f t="shared" si="15"/>
        <v>20</v>
      </c>
      <c r="Z9" s="104">
        <f t="shared" si="16"/>
        <v>115</v>
      </c>
      <c r="AA9" s="106">
        <v>33</v>
      </c>
      <c r="AB9" s="104">
        <v>5</v>
      </c>
      <c r="AC9" s="104">
        <f t="shared" si="17"/>
        <v>63</v>
      </c>
      <c r="AD9" s="104">
        <f t="shared" si="18"/>
        <v>20</v>
      </c>
      <c r="AE9" s="104">
        <f t="shared" si="19"/>
        <v>0</v>
      </c>
      <c r="AF9" s="104">
        <f t="shared" si="20"/>
        <v>83</v>
      </c>
      <c r="AG9" s="42"/>
      <c r="AH9" s="34"/>
      <c r="AI9" s="34">
        <f t="shared" si="21"/>
        <v>0</v>
      </c>
      <c r="AJ9" s="34">
        <f t="shared" si="22"/>
        <v>0</v>
      </c>
      <c r="AK9" s="37">
        <f t="shared" si="23"/>
        <v>0</v>
      </c>
      <c r="AL9" s="37" t="str">
        <f t="shared" si="24"/>
        <v/>
      </c>
      <c r="AM9" s="106"/>
      <c r="AN9" s="104"/>
      <c r="AO9" s="104">
        <f t="shared" si="25"/>
        <v>0</v>
      </c>
      <c r="AP9" s="104">
        <f t="shared" si="26"/>
        <v>0</v>
      </c>
      <c r="AQ9" s="104">
        <f t="shared" si="27"/>
        <v>0</v>
      </c>
      <c r="AR9" s="104" t="str">
        <f t="shared" si="28"/>
        <v/>
      </c>
      <c r="AS9" s="42"/>
      <c r="AT9" s="37"/>
      <c r="AU9" s="37">
        <f t="shared" si="29"/>
        <v>0</v>
      </c>
      <c r="AV9" s="37">
        <f t="shared" si="30"/>
        <v>0</v>
      </c>
      <c r="AW9" s="37">
        <f t="shared" si="31"/>
        <v>0</v>
      </c>
      <c r="AX9" s="37" t="str">
        <f t="shared" si="32"/>
        <v/>
      </c>
      <c r="AY9" s="106"/>
      <c r="AZ9" s="104"/>
      <c r="BA9" s="37">
        <f t="shared" si="33"/>
        <v>0</v>
      </c>
      <c r="BB9" s="37">
        <f t="shared" si="34"/>
        <v>0</v>
      </c>
      <c r="BC9" s="37">
        <f t="shared" si="35"/>
        <v>0</v>
      </c>
      <c r="BD9" s="41" t="str">
        <f t="shared" si="36"/>
        <v/>
      </c>
      <c r="BE9" s="42"/>
      <c r="BF9" s="37"/>
      <c r="BG9" s="37">
        <f t="shared" si="37"/>
        <v>0</v>
      </c>
      <c r="BH9" s="37">
        <f t="shared" si="38"/>
        <v>0</v>
      </c>
      <c r="BI9" s="37">
        <f t="shared" si="39"/>
        <v>0</v>
      </c>
      <c r="BJ9" s="41" t="str">
        <f t="shared" si="40"/>
        <v/>
      </c>
    </row>
    <row r="10" spans="1:62" ht="12.75" customHeight="1" x14ac:dyDescent="0.3">
      <c r="A10" s="8">
        <v>8</v>
      </c>
      <c r="B10" s="13" t="s">
        <v>107</v>
      </c>
      <c r="C10" s="5" t="s">
        <v>89</v>
      </c>
      <c r="D10" s="10">
        <v>2005</v>
      </c>
      <c r="E10" s="10">
        <f t="shared" si="0"/>
        <v>3</v>
      </c>
      <c r="F10" s="151">
        <f t="shared" si="1"/>
        <v>29</v>
      </c>
      <c r="G10" s="91" t="str">
        <f t="shared" si="2"/>
        <v/>
      </c>
      <c r="H10" s="91" t="str">
        <f t="shared" si="3"/>
        <v/>
      </c>
      <c r="I10" s="91" t="str">
        <f t="shared" si="4"/>
        <v/>
      </c>
      <c r="J10" s="91">
        <f t="shared" si="5"/>
        <v>54</v>
      </c>
      <c r="K10" s="91" t="str">
        <f t="shared" si="6"/>
        <v/>
      </c>
      <c r="L10" s="91">
        <f t="shared" si="7"/>
        <v>90</v>
      </c>
      <c r="M10" s="116" t="str">
        <f t="shared" si="8"/>
        <v/>
      </c>
      <c r="N10" s="25">
        <f>IF(E10&lt;4,SUM(F10:M10),SUMPRODUCT(LARGE(F10:M10,{1;2;3;4})))</f>
        <v>173</v>
      </c>
      <c r="O10" s="103">
        <v>7</v>
      </c>
      <c r="P10" s="19">
        <v>0.5</v>
      </c>
      <c r="Q10" s="19">
        <f t="shared" si="9"/>
        <v>9</v>
      </c>
      <c r="R10" s="19">
        <f t="shared" si="10"/>
        <v>20</v>
      </c>
      <c r="S10" s="19">
        <f t="shared" si="11"/>
        <v>0</v>
      </c>
      <c r="T10" s="19">
        <f t="shared" si="12"/>
        <v>29</v>
      </c>
      <c r="U10" s="103"/>
      <c r="V10" s="104"/>
      <c r="W10" s="111">
        <f t="shared" si="13"/>
        <v>0</v>
      </c>
      <c r="X10" s="7">
        <f t="shared" si="14"/>
        <v>0</v>
      </c>
      <c r="Y10" s="7">
        <f t="shared" si="15"/>
        <v>0</v>
      </c>
      <c r="Z10" s="7" t="str">
        <f t="shared" si="16"/>
        <v/>
      </c>
      <c r="AA10" s="103"/>
      <c r="AB10" s="19"/>
      <c r="AC10" s="19">
        <f t="shared" si="17"/>
        <v>0</v>
      </c>
      <c r="AD10" s="19">
        <f t="shared" si="18"/>
        <v>0</v>
      </c>
      <c r="AE10" s="19">
        <f t="shared" si="19"/>
        <v>0</v>
      </c>
      <c r="AF10" s="19" t="str">
        <f t="shared" si="20"/>
        <v/>
      </c>
      <c r="AG10" s="36"/>
      <c r="AH10" s="37"/>
      <c r="AI10" s="38">
        <f t="shared" si="21"/>
        <v>0</v>
      </c>
      <c r="AJ10" s="38">
        <f t="shared" si="22"/>
        <v>0</v>
      </c>
      <c r="AK10" s="38">
        <f t="shared" si="23"/>
        <v>0</v>
      </c>
      <c r="AL10" s="38" t="str">
        <f t="shared" si="24"/>
        <v/>
      </c>
      <c r="AM10" s="106">
        <v>8</v>
      </c>
      <c r="AN10" s="19">
        <v>3</v>
      </c>
      <c r="AO10" s="19">
        <f t="shared" si="25"/>
        <v>34</v>
      </c>
      <c r="AP10" s="19">
        <f t="shared" si="26"/>
        <v>20</v>
      </c>
      <c r="AQ10" s="19">
        <f t="shared" si="27"/>
        <v>0</v>
      </c>
      <c r="AR10" s="19">
        <f t="shared" si="28"/>
        <v>54</v>
      </c>
      <c r="AS10" s="42"/>
      <c r="AT10" s="34"/>
      <c r="AU10" s="34">
        <f t="shared" si="29"/>
        <v>0</v>
      </c>
      <c r="AV10" s="34">
        <f t="shared" si="30"/>
        <v>0</v>
      </c>
      <c r="AW10" s="37">
        <f t="shared" si="31"/>
        <v>0</v>
      </c>
      <c r="AX10" s="41" t="str">
        <f t="shared" si="32"/>
        <v/>
      </c>
      <c r="AY10" s="106">
        <v>2</v>
      </c>
      <c r="AZ10" s="19">
        <v>5.5</v>
      </c>
      <c r="BA10" s="37">
        <f t="shared" si="33"/>
        <v>50</v>
      </c>
      <c r="BB10" s="34">
        <f t="shared" si="34"/>
        <v>20</v>
      </c>
      <c r="BC10" s="37">
        <f t="shared" si="35"/>
        <v>20</v>
      </c>
      <c r="BD10" s="41">
        <f t="shared" si="36"/>
        <v>90</v>
      </c>
      <c r="BE10" s="42"/>
      <c r="BF10" s="34"/>
      <c r="BG10" s="37">
        <f t="shared" si="37"/>
        <v>0</v>
      </c>
      <c r="BH10" s="34">
        <f t="shared" si="38"/>
        <v>0</v>
      </c>
      <c r="BI10" s="37">
        <f t="shared" si="39"/>
        <v>0</v>
      </c>
      <c r="BJ10" s="41" t="str">
        <f t="shared" si="40"/>
        <v/>
      </c>
    </row>
    <row r="11" spans="1:62" ht="12.75" customHeight="1" x14ac:dyDescent="0.3">
      <c r="A11" s="8">
        <v>9</v>
      </c>
      <c r="B11" s="8" t="s">
        <v>183</v>
      </c>
      <c r="C11" s="8" t="s">
        <v>41</v>
      </c>
      <c r="D11" s="4">
        <v>2006</v>
      </c>
      <c r="E11" s="10">
        <f t="shared" si="0"/>
        <v>2</v>
      </c>
      <c r="F11" s="91" t="str">
        <f t="shared" si="1"/>
        <v/>
      </c>
      <c r="G11" s="91" t="str">
        <f t="shared" si="2"/>
        <v/>
      </c>
      <c r="H11" s="91">
        <f t="shared" si="3"/>
        <v>45</v>
      </c>
      <c r="I11" s="91" t="str">
        <f t="shared" si="4"/>
        <v/>
      </c>
      <c r="J11" s="91">
        <f t="shared" si="5"/>
        <v>113</v>
      </c>
      <c r="K11" s="91" t="str">
        <f t="shared" si="6"/>
        <v/>
      </c>
      <c r="L11" s="91" t="str">
        <f t="shared" si="7"/>
        <v/>
      </c>
      <c r="M11" s="116" t="str">
        <f t="shared" si="8"/>
        <v/>
      </c>
      <c r="N11" s="25">
        <f>IF(E11&lt;4,SUM(F11:M11),SUMPRODUCT(LARGE(F11:M11,{1;2;3;4})))</f>
        <v>158</v>
      </c>
      <c r="O11" s="103"/>
      <c r="P11" s="19"/>
      <c r="Q11" s="104">
        <f t="shared" si="9"/>
        <v>0</v>
      </c>
      <c r="R11" s="19">
        <f t="shared" si="10"/>
        <v>0</v>
      </c>
      <c r="S11" s="19">
        <f t="shared" si="11"/>
        <v>0</v>
      </c>
      <c r="T11" s="19" t="str">
        <f t="shared" si="12"/>
        <v/>
      </c>
      <c r="U11" s="103"/>
      <c r="V11" s="104"/>
      <c r="W11" s="7">
        <f t="shared" si="13"/>
        <v>0</v>
      </c>
      <c r="X11" s="7">
        <f t="shared" si="14"/>
        <v>0</v>
      </c>
      <c r="Y11" s="7">
        <f t="shared" si="15"/>
        <v>0</v>
      </c>
      <c r="Z11" s="7" t="str">
        <f t="shared" si="16"/>
        <v/>
      </c>
      <c r="AA11" s="103">
        <v>191</v>
      </c>
      <c r="AB11" s="19">
        <v>2</v>
      </c>
      <c r="AC11" s="19">
        <f t="shared" si="17"/>
        <v>25</v>
      </c>
      <c r="AD11" s="19">
        <f t="shared" si="18"/>
        <v>20</v>
      </c>
      <c r="AE11" s="19">
        <f t="shared" si="19"/>
        <v>0</v>
      </c>
      <c r="AF11" s="19">
        <f t="shared" si="20"/>
        <v>45</v>
      </c>
      <c r="AG11" s="36"/>
      <c r="AH11" s="34"/>
      <c r="AI11" s="40">
        <f t="shared" si="21"/>
        <v>0</v>
      </c>
      <c r="AJ11" s="40">
        <f t="shared" si="22"/>
        <v>0</v>
      </c>
      <c r="AK11" s="38">
        <f t="shared" si="23"/>
        <v>0</v>
      </c>
      <c r="AL11" s="38" t="str">
        <f t="shared" si="24"/>
        <v/>
      </c>
      <c r="AM11" s="106">
        <v>2</v>
      </c>
      <c r="AN11" s="19">
        <v>6.5</v>
      </c>
      <c r="AO11" s="19">
        <f t="shared" si="25"/>
        <v>73</v>
      </c>
      <c r="AP11" s="19">
        <f t="shared" si="26"/>
        <v>20</v>
      </c>
      <c r="AQ11" s="19">
        <f t="shared" si="27"/>
        <v>20</v>
      </c>
      <c r="AR11" s="19">
        <f t="shared" si="28"/>
        <v>113</v>
      </c>
      <c r="AS11" s="36"/>
      <c r="AT11" s="34"/>
      <c r="AU11" s="34">
        <f t="shared" si="29"/>
        <v>0</v>
      </c>
      <c r="AV11" s="34">
        <f t="shared" si="30"/>
        <v>0</v>
      </c>
      <c r="AW11" s="37">
        <f t="shared" si="31"/>
        <v>0</v>
      </c>
      <c r="AX11" s="41" t="str">
        <f t="shared" si="32"/>
        <v/>
      </c>
      <c r="AY11" s="36"/>
      <c r="AZ11" s="34"/>
      <c r="BA11" s="37">
        <f t="shared" si="33"/>
        <v>0</v>
      </c>
      <c r="BB11" s="34">
        <f t="shared" si="34"/>
        <v>0</v>
      </c>
      <c r="BC11" s="37">
        <f t="shared" si="35"/>
        <v>0</v>
      </c>
      <c r="BD11" s="41" t="str">
        <f t="shared" si="36"/>
        <v/>
      </c>
      <c r="BE11" s="36"/>
      <c r="BF11" s="34"/>
      <c r="BG11" s="37">
        <f t="shared" si="37"/>
        <v>0</v>
      </c>
      <c r="BH11" s="34">
        <f t="shared" si="38"/>
        <v>0</v>
      </c>
      <c r="BI11" s="37">
        <f t="shared" si="39"/>
        <v>0</v>
      </c>
      <c r="BJ11" s="41" t="str">
        <f t="shared" si="40"/>
        <v/>
      </c>
    </row>
    <row r="12" spans="1:62" ht="12.75" customHeight="1" thickBot="1" x14ac:dyDescent="0.35">
      <c r="A12" s="14">
        <v>10</v>
      </c>
      <c r="B12" s="100" t="s">
        <v>102</v>
      </c>
      <c r="C12" s="100" t="s">
        <v>99</v>
      </c>
      <c r="D12" s="9">
        <v>2005</v>
      </c>
      <c r="E12" s="9">
        <f t="shared" si="0"/>
        <v>1</v>
      </c>
      <c r="F12" s="146">
        <f t="shared" si="1"/>
        <v>134</v>
      </c>
      <c r="G12" s="92" t="str">
        <f t="shared" si="2"/>
        <v/>
      </c>
      <c r="H12" s="92" t="str">
        <f t="shared" si="3"/>
        <v/>
      </c>
      <c r="I12" s="92" t="str">
        <f t="shared" si="4"/>
        <v/>
      </c>
      <c r="J12" s="92" t="str">
        <f t="shared" si="5"/>
        <v/>
      </c>
      <c r="K12" s="92" t="str">
        <f t="shared" si="6"/>
        <v/>
      </c>
      <c r="L12" s="92" t="str">
        <f t="shared" si="7"/>
        <v/>
      </c>
      <c r="M12" s="92" t="str">
        <f t="shared" si="8"/>
        <v/>
      </c>
      <c r="N12" s="26">
        <f>IF(E12&lt;4,SUM(F12:M12),SUMPRODUCT(LARGE(F12:M12,{1;2;3;4})))</f>
        <v>134</v>
      </c>
      <c r="O12" s="107">
        <v>1</v>
      </c>
      <c r="P12" s="109">
        <v>5</v>
      </c>
      <c r="Q12" s="109">
        <f t="shared" si="9"/>
        <v>84</v>
      </c>
      <c r="R12" s="109">
        <f t="shared" si="10"/>
        <v>20</v>
      </c>
      <c r="S12" s="109">
        <f t="shared" si="11"/>
        <v>30</v>
      </c>
      <c r="T12" s="109">
        <f t="shared" si="12"/>
        <v>134</v>
      </c>
      <c r="U12" s="107"/>
      <c r="V12" s="109"/>
      <c r="W12" s="109">
        <f t="shared" si="13"/>
        <v>0</v>
      </c>
      <c r="X12" s="109">
        <f t="shared" si="14"/>
        <v>0</v>
      </c>
      <c r="Y12" s="108">
        <f t="shared" si="15"/>
        <v>0</v>
      </c>
      <c r="Z12" s="108" t="str">
        <f t="shared" si="16"/>
        <v/>
      </c>
      <c r="AA12" s="107"/>
      <c r="AB12" s="109"/>
      <c r="AC12" s="109">
        <f t="shared" si="17"/>
        <v>0</v>
      </c>
      <c r="AD12" s="109">
        <f t="shared" si="18"/>
        <v>0</v>
      </c>
      <c r="AE12" s="109">
        <f t="shared" si="19"/>
        <v>0</v>
      </c>
      <c r="AF12" s="109" t="str">
        <f t="shared" si="20"/>
        <v/>
      </c>
      <c r="AG12" s="165"/>
      <c r="AH12" s="48"/>
      <c r="AI12" s="48">
        <f t="shared" si="21"/>
        <v>0</v>
      </c>
      <c r="AJ12" s="48">
        <f t="shared" si="22"/>
        <v>0</v>
      </c>
      <c r="AK12" s="48">
        <f t="shared" si="23"/>
        <v>0</v>
      </c>
      <c r="AL12" s="48" t="str">
        <f t="shared" si="24"/>
        <v/>
      </c>
      <c r="AM12" s="107"/>
      <c r="AN12" s="109"/>
      <c r="AO12" s="109">
        <f t="shared" si="25"/>
        <v>0</v>
      </c>
      <c r="AP12" s="109">
        <f t="shared" si="26"/>
        <v>0</v>
      </c>
      <c r="AQ12" s="109">
        <f t="shared" si="27"/>
        <v>0</v>
      </c>
      <c r="AR12" s="109" t="str">
        <f t="shared" si="28"/>
        <v/>
      </c>
      <c r="AS12" s="47"/>
      <c r="AT12" s="48"/>
      <c r="AU12" s="48">
        <f t="shared" si="29"/>
        <v>0</v>
      </c>
      <c r="AV12" s="48">
        <f t="shared" si="30"/>
        <v>0</v>
      </c>
      <c r="AW12" s="48">
        <f t="shared" si="31"/>
        <v>0</v>
      </c>
      <c r="AX12" s="55" t="str">
        <f t="shared" si="32"/>
        <v/>
      </c>
      <c r="AY12" s="47"/>
      <c r="AZ12" s="48"/>
      <c r="BA12" s="48">
        <f t="shared" si="33"/>
        <v>0</v>
      </c>
      <c r="BB12" s="48">
        <f t="shared" si="34"/>
        <v>0</v>
      </c>
      <c r="BC12" s="48">
        <f t="shared" si="35"/>
        <v>0</v>
      </c>
      <c r="BD12" s="55" t="str">
        <f t="shared" si="36"/>
        <v/>
      </c>
      <c r="BE12" s="47"/>
      <c r="BF12" s="48"/>
      <c r="BG12" s="48">
        <f t="shared" si="37"/>
        <v>0</v>
      </c>
      <c r="BH12" s="48">
        <f t="shared" si="38"/>
        <v>0</v>
      </c>
      <c r="BI12" s="48">
        <f t="shared" si="39"/>
        <v>0</v>
      </c>
      <c r="BJ12" s="55" t="str">
        <f t="shared" si="40"/>
        <v/>
      </c>
    </row>
    <row r="13" spans="1:62" ht="12.75" customHeight="1" thickTop="1" x14ac:dyDescent="0.3">
      <c r="A13" s="13">
        <v>11</v>
      </c>
      <c r="B13" s="16" t="s">
        <v>103</v>
      </c>
      <c r="C13" s="16" t="s">
        <v>99</v>
      </c>
      <c r="D13" s="10">
        <v>2004</v>
      </c>
      <c r="E13" s="10">
        <f t="shared" si="0"/>
        <v>1</v>
      </c>
      <c r="F13" s="151">
        <f t="shared" si="1"/>
        <v>124</v>
      </c>
      <c r="G13" s="91" t="str">
        <f t="shared" si="2"/>
        <v/>
      </c>
      <c r="H13" s="91" t="str">
        <f t="shared" si="3"/>
        <v/>
      </c>
      <c r="I13" s="91" t="str">
        <f t="shared" si="4"/>
        <v/>
      </c>
      <c r="J13" s="91" t="str">
        <f t="shared" si="5"/>
        <v/>
      </c>
      <c r="K13" s="91" t="str">
        <f t="shared" si="6"/>
        <v/>
      </c>
      <c r="L13" s="91" t="str">
        <f t="shared" si="7"/>
        <v/>
      </c>
      <c r="M13" s="116" t="str">
        <f t="shared" si="8"/>
        <v/>
      </c>
      <c r="N13" s="25">
        <f>IF(E13&lt;4,SUM(F13:M13),SUMPRODUCT(LARGE(F13:M13,{1;2;3;4})))</f>
        <v>124</v>
      </c>
      <c r="O13" s="103">
        <v>2</v>
      </c>
      <c r="P13" s="19">
        <v>5</v>
      </c>
      <c r="Q13" s="104">
        <f t="shared" si="9"/>
        <v>84</v>
      </c>
      <c r="R13" s="19">
        <f t="shared" si="10"/>
        <v>20</v>
      </c>
      <c r="S13" s="19">
        <f t="shared" si="11"/>
        <v>20</v>
      </c>
      <c r="T13" s="19">
        <f t="shared" si="12"/>
        <v>124</v>
      </c>
      <c r="U13" s="103"/>
      <c r="V13" s="104"/>
      <c r="W13" s="7">
        <f t="shared" si="13"/>
        <v>0</v>
      </c>
      <c r="X13" s="7">
        <f t="shared" si="14"/>
        <v>0</v>
      </c>
      <c r="Y13" s="6">
        <f t="shared" si="15"/>
        <v>0</v>
      </c>
      <c r="Z13" s="6" t="str">
        <f t="shared" si="16"/>
        <v/>
      </c>
      <c r="AA13" s="103"/>
      <c r="AB13" s="19"/>
      <c r="AC13" s="19">
        <f t="shared" si="17"/>
        <v>0</v>
      </c>
      <c r="AD13" s="19">
        <f t="shared" si="18"/>
        <v>0</v>
      </c>
      <c r="AE13" s="19">
        <f t="shared" si="19"/>
        <v>0</v>
      </c>
      <c r="AF13" s="19" t="str">
        <f t="shared" si="20"/>
        <v/>
      </c>
      <c r="AG13" s="36"/>
      <c r="AH13" s="34"/>
      <c r="AI13" s="40">
        <f t="shared" si="21"/>
        <v>0</v>
      </c>
      <c r="AJ13" s="40">
        <f t="shared" si="22"/>
        <v>0</v>
      </c>
      <c r="AK13" s="38">
        <f t="shared" si="23"/>
        <v>0</v>
      </c>
      <c r="AL13" s="38" t="str">
        <f t="shared" si="24"/>
        <v/>
      </c>
      <c r="AM13" s="103"/>
      <c r="AN13" s="19"/>
      <c r="AO13" s="19">
        <f t="shared" si="25"/>
        <v>0</v>
      </c>
      <c r="AP13" s="19">
        <f t="shared" si="26"/>
        <v>0</v>
      </c>
      <c r="AQ13" s="19">
        <f t="shared" si="27"/>
        <v>0</v>
      </c>
      <c r="AR13" s="19" t="str">
        <f t="shared" si="28"/>
        <v/>
      </c>
      <c r="AS13" s="36"/>
      <c r="AT13" s="37"/>
      <c r="AU13" s="37">
        <f t="shared" si="29"/>
        <v>0</v>
      </c>
      <c r="AV13" s="37">
        <f t="shared" si="30"/>
        <v>0</v>
      </c>
      <c r="AW13" s="37">
        <f t="shared" si="31"/>
        <v>0</v>
      </c>
      <c r="AX13" s="37" t="str">
        <f t="shared" si="32"/>
        <v/>
      </c>
      <c r="AY13" s="36"/>
      <c r="AZ13" s="37"/>
      <c r="BA13" s="37">
        <f t="shared" si="33"/>
        <v>0</v>
      </c>
      <c r="BB13" s="37">
        <f t="shared" si="34"/>
        <v>0</v>
      </c>
      <c r="BC13" s="37">
        <f t="shared" si="35"/>
        <v>0</v>
      </c>
      <c r="BD13" s="41" t="str">
        <f t="shared" si="36"/>
        <v/>
      </c>
      <c r="BE13" s="36"/>
      <c r="BF13" s="37"/>
      <c r="BG13" s="37">
        <f t="shared" si="37"/>
        <v>0</v>
      </c>
      <c r="BH13" s="37">
        <f t="shared" si="38"/>
        <v>0</v>
      </c>
      <c r="BI13" s="37">
        <f t="shared" si="39"/>
        <v>0</v>
      </c>
      <c r="BJ13" s="41" t="str">
        <f t="shared" si="40"/>
        <v/>
      </c>
    </row>
    <row r="14" spans="1:62" ht="12.75" customHeight="1" x14ac:dyDescent="0.3">
      <c r="A14" s="8">
        <v>12</v>
      </c>
      <c r="B14" s="5" t="s">
        <v>262</v>
      </c>
      <c r="C14" s="5" t="s">
        <v>45</v>
      </c>
      <c r="D14" s="4">
        <v>2004</v>
      </c>
      <c r="E14" s="10">
        <f t="shared" si="0"/>
        <v>1</v>
      </c>
      <c r="F14" s="13" t="str">
        <f t="shared" si="1"/>
        <v/>
      </c>
      <c r="G14" s="13" t="str">
        <f t="shared" si="2"/>
        <v/>
      </c>
      <c r="H14" s="13" t="str">
        <f t="shared" si="3"/>
        <v/>
      </c>
      <c r="I14" s="13" t="str">
        <f t="shared" si="4"/>
        <v/>
      </c>
      <c r="J14" s="13" t="str">
        <f t="shared" si="5"/>
        <v/>
      </c>
      <c r="K14" s="91">
        <f t="shared" si="6"/>
        <v>88</v>
      </c>
      <c r="L14" s="91" t="str">
        <f t="shared" si="7"/>
        <v/>
      </c>
      <c r="M14" s="116"/>
      <c r="N14" s="25">
        <f>IF(E14&lt;4,SUM(F14:M14),SUMPRODUCT(LARGE(F14:M14,{1;2;3;4})))</f>
        <v>88</v>
      </c>
      <c r="O14" s="103"/>
      <c r="P14" s="19"/>
      <c r="Q14" s="104">
        <f t="shared" si="9"/>
        <v>0</v>
      </c>
      <c r="R14" s="19">
        <f t="shared" si="10"/>
        <v>0</v>
      </c>
      <c r="S14" s="19">
        <f t="shared" si="11"/>
        <v>0</v>
      </c>
      <c r="T14" s="19" t="str">
        <f t="shared" si="12"/>
        <v/>
      </c>
      <c r="U14" s="103"/>
      <c r="V14" s="104"/>
      <c r="W14" s="7">
        <f t="shared" si="13"/>
        <v>0</v>
      </c>
      <c r="X14" s="7">
        <f t="shared" si="14"/>
        <v>0</v>
      </c>
      <c r="Y14" s="7">
        <f t="shared" si="15"/>
        <v>0</v>
      </c>
      <c r="Z14" s="7" t="str">
        <f t="shared" si="16"/>
        <v/>
      </c>
      <c r="AA14" s="103"/>
      <c r="AB14" s="19"/>
      <c r="AC14" s="19">
        <f t="shared" si="17"/>
        <v>0</v>
      </c>
      <c r="AD14" s="19">
        <f t="shared" si="18"/>
        <v>0</v>
      </c>
      <c r="AE14" s="19">
        <f t="shared" si="19"/>
        <v>0</v>
      </c>
      <c r="AF14" s="19" t="str">
        <f t="shared" si="20"/>
        <v/>
      </c>
      <c r="AG14" s="36"/>
      <c r="AH14" s="34"/>
      <c r="AI14" s="40">
        <f t="shared" si="21"/>
        <v>0</v>
      </c>
      <c r="AJ14" s="40">
        <f t="shared" si="22"/>
        <v>0</v>
      </c>
      <c r="AK14" s="38">
        <f t="shared" si="23"/>
        <v>0</v>
      </c>
      <c r="AL14" s="38" t="str">
        <f t="shared" si="24"/>
        <v/>
      </c>
      <c r="AM14" s="106"/>
      <c r="AN14" s="19"/>
      <c r="AO14" s="19">
        <f t="shared" si="25"/>
        <v>0</v>
      </c>
      <c r="AP14" s="19">
        <f t="shared" si="26"/>
        <v>0</v>
      </c>
      <c r="AQ14" s="19">
        <f t="shared" si="27"/>
        <v>0</v>
      </c>
      <c r="AR14" s="19" t="str">
        <f t="shared" si="28"/>
        <v/>
      </c>
      <c r="AS14" s="36">
        <v>3</v>
      </c>
      <c r="AT14" s="34">
        <v>4</v>
      </c>
      <c r="AU14" s="34">
        <f t="shared" si="29"/>
        <v>58</v>
      </c>
      <c r="AV14" s="34">
        <f t="shared" si="30"/>
        <v>20</v>
      </c>
      <c r="AW14" s="37">
        <f t="shared" si="31"/>
        <v>10</v>
      </c>
      <c r="AX14" s="37">
        <f t="shared" si="32"/>
        <v>88</v>
      </c>
      <c r="AY14" s="36"/>
      <c r="AZ14" s="34"/>
      <c r="BA14" s="37">
        <f t="shared" si="33"/>
        <v>0</v>
      </c>
      <c r="BB14" s="34">
        <f t="shared" si="34"/>
        <v>0</v>
      </c>
      <c r="BC14" s="37">
        <f t="shared" si="35"/>
        <v>0</v>
      </c>
      <c r="BD14" s="41" t="str">
        <f t="shared" si="36"/>
        <v/>
      </c>
      <c r="BE14" s="36"/>
      <c r="BF14" s="34"/>
      <c r="BG14" s="37">
        <f t="shared" si="37"/>
        <v>0</v>
      </c>
      <c r="BH14" s="34">
        <f t="shared" si="38"/>
        <v>0</v>
      </c>
      <c r="BI14" s="37">
        <f t="shared" si="39"/>
        <v>0</v>
      </c>
      <c r="BJ14" s="41" t="str">
        <f t="shared" si="40"/>
        <v/>
      </c>
    </row>
    <row r="15" spans="1:62" ht="12.75" customHeight="1" x14ac:dyDescent="0.3">
      <c r="A15" s="79">
        <v>13</v>
      </c>
      <c r="B15" s="13" t="s">
        <v>239</v>
      </c>
      <c r="C15" s="13" t="s">
        <v>87</v>
      </c>
      <c r="D15" s="10">
        <v>2005</v>
      </c>
      <c r="E15" s="10">
        <f t="shared" si="0"/>
        <v>1</v>
      </c>
      <c r="F15" s="13" t="str">
        <f t="shared" si="1"/>
        <v/>
      </c>
      <c r="G15" s="13" t="str">
        <f t="shared" si="2"/>
        <v/>
      </c>
      <c r="H15" s="13" t="str">
        <f t="shared" si="3"/>
        <v/>
      </c>
      <c r="I15" s="13" t="str">
        <f t="shared" si="4"/>
        <v/>
      </c>
      <c r="J15" s="13">
        <f t="shared" si="5"/>
        <v>82</v>
      </c>
      <c r="K15" s="91" t="str">
        <f t="shared" si="6"/>
        <v/>
      </c>
      <c r="L15" s="91" t="str">
        <f t="shared" si="7"/>
        <v/>
      </c>
      <c r="M15" s="116" t="str">
        <f t="shared" ref="M15:M23" si="41">BJ15</f>
        <v/>
      </c>
      <c r="N15" s="25">
        <f>IF(E15&lt;4,SUM(F15:M15),SUMPRODUCT(LARGE(F15:M15,{1;2;3;4})))</f>
        <v>82</v>
      </c>
      <c r="O15" s="103"/>
      <c r="P15" s="19"/>
      <c r="Q15" s="104">
        <f t="shared" si="9"/>
        <v>0</v>
      </c>
      <c r="R15" s="19">
        <f t="shared" si="10"/>
        <v>0</v>
      </c>
      <c r="S15" s="19">
        <f t="shared" si="11"/>
        <v>0</v>
      </c>
      <c r="T15" s="19" t="str">
        <f t="shared" si="12"/>
        <v/>
      </c>
      <c r="U15" s="103"/>
      <c r="V15" s="19"/>
      <c r="W15" s="104">
        <f t="shared" si="13"/>
        <v>0</v>
      </c>
      <c r="X15" s="104">
        <f t="shared" si="14"/>
        <v>0</v>
      </c>
      <c r="Y15" s="104">
        <f t="shared" si="15"/>
        <v>0</v>
      </c>
      <c r="Z15" s="104" t="str">
        <f t="shared" si="16"/>
        <v/>
      </c>
      <c r="AA15" s="103"/>
      <c r="AB15" s="19"/>
      <c r="AC15" s="19">
        <f t="shared" si="17"/>
        <v>0</v>
      </c>
      <c r="AD15" s="19">
        <f t="shared" si="18"/>
        <v>0</v>
      </c>
      <c r="AE15" s="19">
        <f t="shared" si="19"/>
        <v>0</v>
      </c>
      <c r="AF15" s="19" t="str">
        <f t="shared" si="20"/>
        <v/>
      </c>
      <c r="AG15" s="36"/>
      <c r="AH15" s="34"/>
      <c r="AI15" s="34">
        <f t="shared" si="21"/>
        <v>0</v>
      </c>
      <c r="AJ15" s="34">
        <f t="shared" si="22"/>
        <v>0</v>
      </c>
      <c r="AK15" s="37">
        <f t="shared" si="23"/>
        <v>0</v>
      </c>
      <c r="AL15" s="37" t="str">
        <f t="shared" si="24"/>
        <v/>
      </c>
      <c r="AM15" s="106">
        <v>4</v>
      </c>
      <c r="AN15" s="19">
        <v>5.5</v>
      </c>
      <c r="AO15" s="19">
        <f t="shared" si="25"/>
        <v>62</v>
      </c>
      <c r="AP15" s="19">
        <f t="shared" si="26"/>
        <v>20</v>
      </c>
      <c r="AQ15" s="19">
        <f t="shared" si="27"/>
        <v>0</v>
      </c>
      <c r="AR15" s="19">
        <f t="shared" si="28"/>
        <v>82</v>
      </c>
      <c r="AS15" s="36"/>
      <c r="AT15" s="34"/>
      <c r="AU15" s="34">
        <f t="shared" si="29"/>
        <v>0</v>
      </c>
      <c r="AV15" s="34">
        <f t="shared" si="30"/>
        <v>0</v>
      </c>
      <c r="AW15" s="37">
        <f t="shared" si="31"/>
        <v>0</v>
      </c>
      <c r="AX15" s="41" t="str">
        <f t="shared" si="32"/>
        <v/>
      </c>
      <c r="AY15" s="36"/>
      <c r="AZ15" s="34"/>
      <c r="BA15" s="37">
        <f t="shared" si="33"/>
        <v>0</v>
      </c>
      <c r="BB15" s="34">
        <f t="shared" si="34"/>
        <v>0</v>
      </c>
      <c r="BC15" s="37">
        <f t="shared" si="35"/>
        <v>0</v>
      </c>
      <c r="BD15" s="41" t="str">
        <f t="shared" si="36"/>
        <v/>
      </c>
      <c r="BE15" s="36"/>
      <c r="BF15" s="34"/>
      <c r="BG15" s="37">
        <f t="shared" si="37"/>
        <v>0</v>
      </c>
      <c r="BH15" s="34">
        <f t="shared" si="38"/>
        <v>0</v>
      </c>
      <c r="BI15" s="37">
        <f t="shared" si="39"/>
        <v>0</v>
      </c>
      <c r="BJ15" s="41" t="str">
        <f t="shared" si="40"/>
        <v/>
      </c>
    </row>
    <row r="16" spans="1:62" ht="12.75" customHeight="1" x14ac:dyDescent="0.3">
      <c r="A16" s="8">
        <v>14</v>
      </c>
      <c r="B16" s="8" t="s">
        <v>106</v>
      </c>
      <c r="C16" s="8" t="s">
        <v>45</v>
      </c>
      <c r="D16" s="4">
        <v>2006</v>
      </c>
      <c r="E16" s="10">
        <f t="shared" si="0"/>
        <v>1</v>
      </c>
      <c r="F16" s="151">
        <f t="shared" si="1"/>
        <v>70</v>
      </c>
      <c r="G16" s="91" t="str">
        <f t="shared" si="2"/>
        <v/>
      </c>
      <c r="H16" s="91" t="str">
        <f t="shared" si="3"/>
        <v/>
      </c>
      <c r="I16" s="91" t="str">
        <f t="shared" si="4"/>
        <v/>
      </c>
      <c r="J16" s="91" t="str">
        <f t="shared" si="5"/>
        <v/>
      </c>
      <c r="K16" s="91" t="str">
        <f t="shared" si="6"/>
        <v/>
      </c>
      <c r="L16" s="91" t="str">
        <f t="shared" si="7"/>
        <v/>
      </c>
      <c r="M16" s="116" t="str">
        <f t="shared" si="41"/>
        <v/>
      </c>
      <c r="N16" s="25">
        <f>IF(E16&lt;4,SUM(F16:M16),SUMPRODUCT(LARGE(F16:M16,{1;2;3;4})))</f>
        <v>70</v>
      </c>
      <c r="O16" s="103">
        <v>5</v>
      </c>
      <c r="P16" s="19">
        <v>3</v>
      </c>
      <c r="Q16" s="104">
        <f t="shared" si="9"/>
        <v>50</v>
      </c>
      <c r="R16" s="19">
        <f t="shared" si="10"/>
        <v>20</v>
      </c>
      <c r="S16" s="19">
        <f t="shared" si="11"/>
        <v>0</v>
      </c>
      <c r="T16" s="19">
        <f t="shared" si="12"/>
        <v>70</v>
      </c>
      <c r="U16" s="103"/>
      <c r="V16" s="104"/>
      <c r="W16" s="104">
        <f t="shared" si="13"/>
        <v>0</v>
      </c>
      <c r="X16" s="104">
        <f t="shared" si="14"/>
        <v>0</v>
      </c>
      <c r="Y16" s="104">
        <f t="shared" si="15"/>
        <v>0</v>
      </c>
      <c r="Z16" s="104" t="str">
        <f t="shared" si="16"/>
        <v/>
      </c>
      <c r="AA16" s="103"/>
      <c r="AB16" s="19"/>
      <c r="AC16" s="19">
        <f t="shared" si="17"/>
        <v>0</v>
      </c>
      <c r="AD16" s="19">
        <f t="shared" si="18"/>
        <v>0</v>
      </c>
      <c r="AE16" s="19">
        <f t="shared" si="19"/>
        <v>0</v>
      </c>
      <c r="AF16" s="19" t="str">
        <f t="shared" si="20"/>
        <v/>
      </c>
      <c r="AG16" s="36"/>
      <c r="AH16" s="34"/>
      <c r="AI16" s="34">
        <f t="shared" si="21"/>
        <v>0</v>
      </c>
      <c r="AJ16" s="34">
        <f t="shared" si="22"/>
        <v>0</v>
      </c>
      <c r="AK16" s="37">
        <f t="shared" si="23"/>
        <v>0</v>
      </c>
      <c r="AL16" s="37" t="str">
        <f t="shared" si="24"/>
        <v/>
      </c>
      <c r="AM16" s="106"/>
      <c r="AN16" s="19"/>
      <c r="AO16" s="19">
        <f t="shared" si="25"/>
        <v>0</v>
      </c>
      <c r="AP16" s="19">
        <f t="shared" si="26"/>
        <v>0</v>
      </c>
      <c r="AQ16" s="19">
        <f t="shared" si="27"/>
        <v>0</v>
      </c>
      <c r="AR16" s="19" t="str">
        <f t="shared" si="28"/>
        <v/>
      </c>
      <c r="AS16" s="36"/>
      <c r="AT16" s="34"/>
      <c r="AU16" s="34">
        <f t="shared" si="29"/>
        <v>0</v>
      </c>
      <c r="AV16" s="34">
        <f t="shared" si="30"/>
        <v>0</v>
      </c>
      <c r="AW16" s="37">
        <f t="shared" si="31"/>
        <v>0</v>
      </c>
      <c r="AX16" s="41" t="str">
        <f t="shared" si="32"/>
        <v/>
      </c>
      <c r="AY16" s="36"/>
      <c r="AZ16" s="34"/>
      <c r="BA16" s="37">
        <f t="shared" si="33"/>
        <v>0</v>
      </c>
      <c r="BB16" s="34">
        <f t="shared" si="34"/>
        <v>0</v>
      </c>
      <c r="BC16" s="37">
        <f t="shared" si="35"/>
        <v>0</v>
      </c>
      <c r="BD16" s="41" t="str">
        <f t="shared" si="36"/>
        <v/>
      </c>
      <c r="BE16" s="36"/>
      <c r="BF16" s="34"/>
      <c r="BG16" s="37">
        <f t="shared" si="37"/>
        <v>0</v>
      </c>
      <c r="BH16" s="34">
        <f t="shared" si="38"/>
        <v>0</v>
      </c>
      <c r="BI16" s="37">
        <f t="shared" si="39"/>
        <v>0</v>
      </c>
      <c r="BJ16" s="41" t="str">
        <f t="shared" si="40"/>
        <v/>
      </c>
    </row>
    <row r="17" spans="1:62" ht="12.75" customHeight="1" x14ac:dyDescent="0.3">
      <c r="A17" s="5">
        <v>15</v>
      </c>
      <c r="B17" s="8" t="s">
        <v>148</v>
      </c>
      <c r="C17" s="5" t="s">
        <v>90</v>
      </c>
      <c r="D17" s="4">
        <v>2004</v>
      </c>
      <c r="E17" s="10">
        <f t="shared" si="0"/>
        <v>1</v>
      </c>
      <c r="F17" s="91" t="str">
        <f t="shared" si="1"/>
        <v/>
      </c>
      <c r="G17" s="91">
        <f t="shared" si="2"/>
        <v>64</v>
      </c>
      <c r="H17" s="91" t="str">
        <f t="shared" si="3"/>
        <v/>
      </c>
      <c r="I17" s="91" t="str">
        <f t="shared" si="4"/>
        <v/>
      </c>
      <c r="J17" s="91" t="str">
        <f t="shared" si="5"/>
        <v/>
      </c>
      <c r="K17" s="91" t="str">
        <f t="shared" si="6"/>
        <v/>
      </c>
      <c r="L17" s="91" t="str">
        <f t="shared" si="7"/>
        <v/>
      </c>
      <c r="M17" s="116" t="str">
        <f t="shared" si="41"/>
        <v/>
      </c>
      <c r="N17" s="25">
        <f>IF(E17&lt;4,SUM(F17:M17),SUMPRODUCT(LARGE(F17:M17,{1;2;3;4})))</f>
        <v>64</v>
      </c>
      <c r="O17" s="103"/>
      <c r="P17" s="19"/>
      <c r="Q17" s="104">
        <f t="shared" si="9"/>
        <v>0</v>
      </c>
      <c r="R17" s="19">
        <f t="shared" si="10"/>
        <v>0</v>
      </c>
      <c r="S17" s="19">
        <f t="shared" si="11"/>
        <v>0</v>
      </c>
      <c r="T17" s="19" t="str">
        <f t="shared" si="12"/>
        <v/>
      </c>
      <c r="U17" s="103">
        <v>17</v>
      </c>
      <c r="V17" s="104">
        <v>3.5</v>
      </c>
      <c r="W17" s="19">
        <f t="shared" si="13"/>
        <v>44</v>
      </c>
      <c r="X17" s="104">
        <f t="shared" si="14"/>
        <v>20</v>
      </c>
      <c r="Y17" s="19">
        <f t="shared" si="15"/>
        <v>0</v>
      </c>
      <c r="Z17" s="19">
        <f t="shared" si="16"/>
        <v>64</v>
      </c>
      <c r="AA17" s="103"/>
      <c r="AB17" s="19"/>
      <c r="AC17" s="19">
        <f t="shared" si="17"/>
        <v>0</v>
      </c>
      <c r="AD17" s="19">
        <f t="shared" si="18"/>
        <v>0</v>
      </c>
      <c r="AE17" s="19">
        <f t="shared" si="19"/>
        <v>0</v>
      </c>
      <c r="AF17" s="19" t="str">
        <f t="shared" si="20"/>
        <v/>
      </c>
      <c r="AG17" s="36"/>
      <c r="AH17" s="37"/>
      <c r="AI17" s="37">
        <f t="shared" si="21"/>
        <v>0</v>
      </c>
      <c r="AJ17" s="37">
        <f t="shared" si="22"/>
        <v>0</v>
      </c>
      <c r="AK17" s="37">
        <f t="shared" si="23"/>
        <v>0</v>
      </c>
      <c r="AL17" s="37" t="str">
        <f t="shared" si="24"/>
        <v/>
      </c>
      <c r="AM17" s="103"/>
      <c r="AN17" s="19"/>
      <c r="AO17" s="19">
        <f t="shared" si="25"/>
        <v>0</v>
      </c>
      <c r="AP17" s="19">
        <f t="shared" si="26"/>
        <v>0</v>
      </c>
      <c r="AQ17" s="19">
        <f t="shared" si="27"/>
        <v>0</v>
      </c>
      <c r="AR17" s="19" t="str">
        <f t="shared" si="28"/>
        <v/>
      </c>
      <c r="AS17" s="36"/>
      <c r="AT17" s="34"/>
      <c r="AU17" s="34">
        <f t="shared" si="29"/>
        <v>0</v>
      </c>
      <c r="AV17" s="34">
        <f t="shared" si="30"/>
        <v>0</v>
      </c>
      <c r="AW17" s="37">
        <f t="shared" si="31"/>
        <v>0</v>
      </c>
      <c r="AX17" s="41" t="str">
        <f t="shared" si="32"/>
        <v/>
      </c>
      <c r="AY17" s="36"/>
      <c r="AZ17" s="34"/>
      <c r="BA17" s="37">
        <f t="shared" si="33"/>
        <v>0</v>
      </c>
      <c r="BB17" s="34">
        <f t="shared" si="34"/>
        <v>0</v>
      </c>
      <c r="BC17" s="37">
        <f t="shared" si="35"/>
        <v>0</v>
      </c>
      <c r="BD17" s="41" t="str">
        <f t="shared" si="36"/>
        <v/>
      </c>
      <c r="BE17" s="36"/>
      <c r="BF17" s="34"/>
      <c r="BG17" s="37">
        <f t="shared" si="37"/>
        <v>0</v>
      </c>
      <c r="BH17" s="34">
        <f t="shared" si="38"/>
        <v>0</v>
      </c>
      <c r="BI17" s="37">
        <f t="shared" si="39"/>
        <v>0</v>
      </c>
      <c r="BJ17" s="41" t="str">
        <f t="shared" si="40"/>
        <v/>
      </c>
    </row>
    <row r="18" spans="1:62" ht="12.75" customHeight="1" x14ac:dyDescent="0.3">
      <c r="A18" s="8">
        <v>16</v>
      </c>
      <c r="B18" s="5" t="s">
        <v>178</v>
      </c>
      <c r="C18" s="5" t="s">
        <v>41</v>
      </c>
      <c r="D18" s="4">
        <v>2004</v>
      </c>
      <c r="E18" s="10">
        <f t="shared" si="0"/>
        <v>1</v>
      </c>
      <c r="F18" s="91" t="str">
        <f t="shared" si="1"/>
        <v/>
      </c>
      <c r="G18" s="91" t="str">
        <f t="shared" si="2"/>
        <v/>
      </c>
      <c r="H18" s="91">
        <f t="shared" si="3"/>
        <v>64</v>
      </c>
      <c r="I18" s="91" t="str">
        <f t="shared" si="4"/>
        <v/>
      </c>
      <c r="J18" s="91" t="str">
        <f t="shared" si="5"/>
        <v/>
      </c>
      <c r="K18" s="91" t="str">
        <f t="shared" si="6"/>
        <v/>
      </c>
      <c r="L18" s="91" t="str">
        <f t="shared" si="7"/>
        <v/>
      </c>
      <c r="M18" s="116" t="str">
        <f t="shared" si="41"/>
        <v/>
      </c>
      <c r="N18" s="25">
        <f>IF(E18&lt;4,SUM(F18:M18),SUMPRODUCT(LARGE(F18:M18,{1;2;3;4})))</f>
        <v>64</v>
      </c>
      <c r="O18" s="103"/>
      <c r="P18" s="19"/>
      <c r="Q18" s="104">
        <f t="shared" si="9"/>
        <v>0</v>
      </c>
      <c r="R18" s="19">
        <f t="shared" si="10"/>
        <v>0</v>
      </c>
      <c r="S18" s="19">
        <f t="shared" si="11"/>
        <v>0</v>
      </c>
      <c r="T18" s="19" t="str">
        <f t="shared" si="12"/>
        <v/>
      </c>
      <c r="U18" s="103"/>
      <c r="V18" s="104"/>
      <c r="W18" s="104">
        <f t="shared" si="13"/>
        <v>0</v>
      </c>
      <c r="X18" s="104">
        <f t="shared" si="14"/>
        <v>0</v>
      </c>
      <c r="Y18" s="19">
        <f t="shared" si="15"/>
        <v>0</v>
      </c>
      <c r="Z18" s="19" t="str">
        <f t="shared" si="16"/>
        <v/>
      </c>
      <c r="AA18" s="103">
        <v>127</v>
      </c>
      <c r="AB18" s="19">
        <v>3.5</v>
      </c>
      <c r="AC18" s="19">
        <f t="shared" si="17"/>
        <v>44</v>
      </c>
      <c r="AD18" s="19">
        <f t="shared" si="18"/>
        <v>20</v>
      </c>
      <c r="AE18" s="19">
        <f t="shared" si="19"/>
        <v>0</v>
      </c>
      <c r="AF18" s="19">
        <f t="shared" si="20"/>
        <v>64</v>
      </c>
      <c r="AG18" s="74"/>
      <c r="AH18" s="37"/>
      <c r="AI18" s="37">
        <f t="shared" si="21"/>
        <v>0</v>
      </c>
      <c r="AJ18" s="37">
        <f t="shared" si="22"/>
        <v>0</v>
      </c>
      <c r="AK18" s="37">
        <f t="shared" si="23"/>
        <v>0</v>
      </c>
      <c r="AL18" s="37" t="str">
        <f t="shared" si="24"/>
        <v/>
      </c>
      <c r="AM18" s="103"/>
      <c r="AN18" s="19"/>
      <c r="AO18" s="19">
        <f t="shared" si="25"/>
        <v>0</v>
      </c>
      <c r="AP18" s="19">
        <f t="shared" si="26"/>
        <v>0</v>
      </c>
      <c r="AQ18" s="19">
        <f t="shared" si="27"/>
        <v>0</v>
      </c>
      <c r="AR18" s="19" t="str">
        <f t="shared" si="28"/>
        <v/>
      </c>
      <c r="AS18" s="74"/>
      <c r="AT18" s="37"/>
      <c r="AU18" s="37">
        <f t="shared" si="29"/>
        <v>0</v>
      </c>
      <c r="AV18" s="37">
        <f t="shared" si="30"/>
        <v>0</v>
      </c>
      <c r="AW18" s="37">
        <f t="shared" si="31"/>
        <v>0</v>
      </c>
      <c r="AX18" s="41" t="str">
        <f t="shared" si="32"/>
        <v/>
      </c>
      <c r="AY18" s="74"/>
      <c r="AZ18" s="37"/>
      <c r="BA18" s="37">
        <f t="shared" si="33"/>
        <v>0</v>
      </c>
      <c r="BB18" s="37">
        <f t="shared" si="34"/>
        <v>0</v>
      </c>
      <c r="BC18" s="37">
        <f t="shared" si="35"/>
        <v>0</v>
      </c>
      <c r="BD18" s="41" t="str">
        <f t="shared" si="36"/>
        <v/>
      </c>
      <c r="BE18" s="74"/>
      <c r="BF18" s="37"/>
      <c r="BG18" s="37">
        <f t="shared" si="37"/>
        <v>0</v>
      </c>
      <c r="BH18" s="37">
        <f t="shared" si="38"/>
        <v>0</v>
      </c>
      <c r="BI18" s="37">
        <f t="shared" si="39"/>
        <v>0</v>
      </c>
      <c r="BJ18" s="41" t="str">
        <f t="shared" si="40"/>
        <v/>
      </c>
    </row>
    <row r="19" spans="1:62" ht="12.75" customHeight="1" x14ac:dyDescent="0.3">
      <c r="A19" s="13">
        <v>17</v>
      </c>
      <c r="B19" s="8" t="s">
        <v>179</v>
      </c>
      <c r="C19" s="76" t="s">
        <v>41</v>
      </c>
      <c r="D19" s="11">
        <v>2005</v>
      </c>
      <c r="E19" s="10">
        <f t="shared" si="0"/>
        <v>1</v>
      </c>
      <c r="F19" s="13" t="str">
        <f t="shared" si="1"/>
        <v/>
      </c>
      <c r="G19" s="13" t="str">
        <f t="shared" si="2"/>
        <v/>
      </c>
      <c r="H19" s="13">
        <f t="shared" si="3"/>
        <v>64</v>
      </c>
      <c r="I19" s="13" t="str">
        <f t="shared" si="4"/>
        <v/>
      </c>
      <c r="J19" s="13" t="str">
        <f t="shared" si="5"/>
        <v/>
      </c>
      <c r="K19" s="91" t="str">
        <f t="shared" si="6"/>
        <v/>
      </c>
      <c r="L19" s="91" t="str">
        <f t="shared" si="7"/>
        <v/>
      </c>
      <c r="M19" s="116" t="str">
        <f t="shared" si="41"/>
        <v/>
      </c>
      <c r="N19" s="25">
        <f>IF(E19&lt;4,SUM(F19:M19),SUMPRODUCT(LARGE(F19:M19,{1;2;3;4})))</f>
        <v>64</v>
      </c>
      <c r="O19" s="103"/>
      <c r="P19" s="19"/>
      <c r="Q19" s="104">
        <f t="shared" si="9"/>
        <v>0</v>
      </c>
      <c r="R19" s="19">
        <f t="shared" si="10"/>
        <v>0</v>
      </c>
      <c r="S19" s="19">
        <f t="shared" si="11"/>
        <v>0</v>
      </c>
      <c r="T19" s="19" t="str">
        <f t="shared" si="12"/>
        <v/>
      </c>
      <c r="U19" s="106"/>
      <c r="V19" s="104"/>
      <c r="W19" s="7">
        <f t="shared" si="13"/>
        <v>0</v>
      </c>
      <c r="X19" s="7">
        <f t="shared" si="14"/>
        <v>0</v>
      </c>
      <c r="Y19" s="6">
        <f t="shared" si="15"/>
        <v>0</v>
      </c>
      <c r="Z19" s="6" t="str">
        <f t="shared" si="16"/>
        <v/>
      </c>
      <c r="AA19" s="106">
        <v>130</v>
      </c>
      <c r="AB19" s="19">
        <v>3.5</v>
      </c>
      <c r="AC19" s="19">
        <f t="shared" si="17"/>
        <v>44</v>
      </c>
      <c r="AD19" s="19">
        <f t="shared" si="18"/>
        <v>20</v>
      </c>
      <c r="AE19" s="19">
        <f t="shared" si="19"/>
        <v>0</v>
      </c>
      <c r="AF19" s="19">
        <f t="shared" si="20"/>
        <v>64</v>
      </c>
      <c r="AG19" s="36"/>
      <c r="AH19" s="34"/>
      <c r="AI19" s="40">
        <f t="shared" si="21"/>
        <v>0</v>
      </c>
      <c r="AJ19" s="40">
        <f t="shared" si="22"/>
        <v>0</v>
      </c>
      <c r="AK19" s="38">
        <f t="shared" si="23"/>
        <v>0</v>
      </c>
      <c r="AL19" s="38" t="str">
        <f t="shared" si="24"/>
        <v/>
      </c>
      <c r="AM19" s="103"/>
      <c r="AN19" s="19"/>
      <c r="AO19" s="19">
        <f t="shared" si="25"/>
        <v>0</v>
      </c>
      <c r="AP19" s="19">
        <f t="shared" si="26"/>
        <v>0</v>
      </c>
      <c r="AQ19" s="19">
        <f t="shared" si="27"/>
        <v>0</v>
      </c>
      <c r="AR19" s="19" t="str">
        <f t="shared" si="28"/>
        <v/>
      </c>
      <c r="AS19" s="36"/>
      <c r="AT19" s="34"/>
      <c r="AU19" s="34">
        <f t="shared" si="29"/>
        <v>0</v>
      </c>
      <c r="AV19" s="34">
        <f t="shared" si="30"/>
        <v>0</v>
      </c>
      <c r="AW19" s="37">
        <f t="shared" si="31"/>
        <v>0</v>
      </c>
      <c r="AX19" s="41" t="str">
        <f t="shared" si="32"/>
        <v/>
      </c>
      <c r="AY19" s="36"/>
      <c r="AZ19" s="34"/>
      <c r="BA19" s="37">
        <f t="shared" si="33"/>
        <v>0</v>
      </c>
      <c r="BB19" s="34">
        <f t="shared" si="34"/>
        <v>0</v>
      </c>
      <c r="BC19" s="37">
        <f t="shared" si="35"/>
        <v>0</v>
      </c>
      <c r="BD19" s="41" t="str">
        <f t="shared" si="36"/>
        <v/>
      </c>
      <c r="BE19" s="36"/>
      <c r="BF19" s="34"/>
      <c r="BG19" s="37">
        <f t="shared" si="37"/>
        <v>0</v>
      </c>
      <c r="BH19" s="34">
        <f t="shared" si="38"/>
        <v>0</v>
      </c>
      <c r="BI19" s="37">
        <f t="shared" si="39"/>
        <v>0</v>
      </c>
      <c r="BJ19" s="41" t="str">
        <f t="shared" si="40"/>
        <v/>
      </c>
    </row>
    <row r="20" spans="1:62" ht="12.75" customHeight="1" x14ac:dyDescent="0.3">
      <c r="A20" s="5">
        <v>18</v>
      </c>
      <c r="B20" s="8" t="s">
        <v>180</v>
      </c>
      <c r="C20" s="194" t="s">
        <v>41</v>
      </c>
      <c r="D20" s="195">
        <v>2004</v>
      </c>
      <c r="E20" s="10">
        <f t="shared" si="0"/>
        <v>1</v>
      </c>
      <c r="F20" s="13" t="str">
        <f t="shared" si="1"/>
        <v/>
      </c>
      <c r="G20" s="13" t="str">
        <f t="shared" si="2"/>
        <v/>
      </c>
      <c r="H20" s="13">
        <f t="shared" si="3"/>
        <v>64</v>
      </c>
      <c r="I20" s="13" t="str">
        <f t="shared" si="4"/>
        <v/>
      </c>
      <c r="J20" s="13" t="str">
        <f t="shared" si="5"/>
        <v/>
      </c>
      <c r="K20" s="91" t="str">
        <f t="shared" si="6"/>
        <v/>
      </c>
      <c r="L20" s="91" t="str">
        <f t="shared" si="7"/>
        <v/>
      </c>
      <c r="M20" s="116" t="str">
        <f t="shared" si="41"/>
        <v/>
      </c>
      <c r="N20" s="25">
        <f>IF(E20&lt;4,SUM(F20:M20),SUMPRODUCT(LARGE(F20:M20,{1;2;3;4})))</f>
        <v>64</v>
      </c>
      <c r="O20" s="103"/>
      <c r="P20" s="19"/>
      <c r="Q20" s="19">
        <f t="shared" si="9"/>
        <v>0</v>
      </c>
      <c r="R20" s="19">
        <f t="shared" si="10"/>
        <v>0</v>
      </c>
      <c r="S20" s="19">
        <f t="shared" si="11"/>
        <v>0</v>
      </c>
      <c r="T20" s="19" t="str">
        <f t="shared" si="12"/>
        <v/>
      </c>
      <c r="U20" s="103"/>
      <c r="V20" s="19"/>
      <c r="W20" s="7">
        <f t="shared" si="13"/>
        <v>0</v>
      </c>
      <c r="X20" s="7">
        <f t="shared" si="14"/>
        <v>0</v>
      </c>
      <c r="Y20" s="6">
        <f t="shared" si="15"/>
        <v>0</v>
      </c>
      <c r="Z20" s="6" t="str">
        <f t="shared" si="16"/>
        <v/>
      </c>
      <c r="AA20" s="103">
        <v>138</v>
      </c>
      <c r="AB20" s="19">
        <v>3.5</v>
      </c>
      <c r="AC20" s="19">
        <f t="shared" si="17"/>
        <v>44</v>
      </c>
      <c r="AD20" s="19">
        <f t="shared" si="18"/>
        <v>20</v>
      </c>
      <c r="AE20" s="19">
        <f t="shared" si="19"/>
        <v>0</v>
      </c>
      <c r="AF20" s="19">
        <f t="shared" si="20"/>
        <v>64</v>
      </c>
      <c r="AG20" s="36"/>
      <c r="AH20" s="37"/>
      <c r="AI20" s="38">
        <f t="shared" si="21"/>
        <v>0</v>
      </c>
      <c r="AJ20" s="38">
        <f t="shared" si="22"/>
        <v>0</v>
      </c>
      <c r="AK20" s="38">
        <f t="shared" si="23"/>
        <v>0</v>
      </c>
      <c r="AL20" s="38" t="str">
        <f t="shared" si="24"/>
        <v/>
      </c>
      <c r="AM20" s="103"/>
      <c r="AN20" s="19"/>
      <c r="AO20" s="19">
        <f t="shared" si="25"/>
        <v>0</v>
      </c>
      <c r="AP20" s="19">
        <f t="shared" si="26"/>
        <v>0</v>
      </c>
      <c r="AQ20" s="19">
        <f t="shared" si="27"/>
        <v>0</v>
      </c>
      <c r="AR20" s="19" t="str">
        <f t="shared" si="28"/>
        <v/>
      </c>
      <c r="AS20" s="36"/>
      <c r="AT20" s="37"/>
      <c r="AU20" s="37">
        <f t="shared" si="29"/>
        <v>0</v>
      </c>
      <c r="AV20" s="37">
        <f t="shared" si="30"/>
        <v>0</v>
      </c>
      <c r="AW20" s="37">
        <f t="shared" si="31"/>
        <v>0</v>
      </c>
      <c r="AX20" s="41" t="str">
        <f t="shared" si="32"/>
        <v/>
      </c>
      <c r="AY20" s="36"/>
      <c r="AZ20" s="37"/>
      <c r="BA20" s="37">
        <f t="shared" si="33"/>
        <v>0</v>
      </c>
      <c r="BB20" s="37">
        <f t="shared" si="34"/>
        <v>0</v>
      </c>
      <c r="BC20" s="37">
        <f t="shared" si="35"/>
        <v>0</v>
      </c>
      <c r="BD20" s="41" t="str">
        <f t="shared" si="36"/>
        <v/>
      </c>
      <c r="BE20" s="36"/>
      <c r="BF20" s="37"/>
      <c r="BG20" s="37">
        <f t="shared" si="37"/>
        <v>0</v>
      </c>
      <c r="BH20" s="37">
        <f t="shared" si="38"/>
        <v>0</v>
      </c>
      <c r="BI20" s="37">
        <f t="shared" si="39"/>
        <v>0</v>
      </c>
      <c r="BJ20" s="41" t="str">
        <f t="shared" si="40"/>
        <v/>
      </c>
    </row>
    <row r="21" spans="1:62" ht="12.75" customHeight="1" x14ac:dyDescent="0.3">
      <c r="A21" s="8">
        <v>19</v>
      </c>
      <c r="B21" s="8" t="s">
        <v>184</v>
      </c>
      <c r="C21" s="193" t="s">
        <v>44</v>
      </c>
      <c r="D21" s="53">
        <v>2004</v>
      </c>
      <c r="E21" s="10">
        <f t="shared" si="0"/>
        <v>1</v>
      </c>
      <c r="F21" s="13" t="str">
        <f t="shared" si="1"/>
        <v/>
      </c>
      <c r="G21" s="13" t="str">
        <f t="shared" si="2"/>
        <v/>
      </c>
      <c r="H21" s="13">
        <f t="shared" si="3"/>
        <v>58</v>
      </c>
      <c r="I21" s="13" t="str">
        <f t="shared" si="4"/>
        <v/>
      </c>
      <c r="J21" s="13" t="str">
        <f t="shared" si="5"/>
        <v/>
      </c>
      <c r="K21" s="91" t="str">
        <f t="shared" si="6"/>
        <v/>
      </c>
      <c r="L21" s="91" t="str">
        <f t="shared" si="7"/>
        <v/>
      </c>
      <c r="M21" s="116" t="str">
        <f t="shared" si="41"/>
        <v/>
      </c>
      <c r="N21" s="25">
        <f>IF(E21&lt;4,SUM(F21:M21),SUMPRODUCT(LARGE(F21:M21,{1;2;3;4})))</f>
        <v>58</v>
      </c>
      <c r="O21" s="106"/>
      <c r="P21" s="104"/>
      <c r="Q21" s="104">
        <f t="shared" si="9"/>
        <v>0</v>
      </c>
      <c r="R21" s="19">
        <f t="shared" si="10"/>
        <v>0</v>
      </c>
      <c r="S21" s="19">
        <f t="shared" si="11"/>
        <v>0</v>
      </c>
      <c r="T21" s="19" t="str">
        <f t="shared" si="12"/>
        <v/>
      </c>
      <c r="U21" s="103"/>
      <c r="V21" s="104"/>
      <c r="W21" s="7">
        <f t="shared" si="13"/>
        <v>0</v>
      </c>
      <c r="X21" s="7">
        <f t="shared" si="14"/>
        <v>0</v>
      </c>
      <c r="Y21" s="6">
        <f t="shared" si="15"/>
        <v>0</v>
      </c>
      <c r="Z21" s="6" t="str">
        <f t="shared" si="16"/>
        <v/>
      </c>
      <c r="AA21" s="103">
        <v>153</v>
      </c>
      <c r="AB21" s="19">
        <v>3</v>
      </c>
      <c r="AC21" s="19">
        <f t="shared" si="17"/>
        <v>38</v>
      </c>
      <c r="AD21" s="19">
        <f t="shared" si="18"/>
        <v>20</v>
      </c>
      <c r="AE21" s="19">
        <f t="shared" si="19"/>
        <v>0</v>
      </c>
      <c r="AF21" s="19">
        <f t="shared" si="20"/>
        <v>58</v>
      </c>
      <c r="AG21" s="42"/>
      <c r="AH21" s="37"/>
      <c r="AI21" s="38">
        <f t="shared" si="21"/>
        <v>0</v>
      </c>
      <c r="AJ21" s="38">
        <f t="shared" si="22"/>
        <v>0</v>
      </c>
      <c r="AK21" s="38">
        <f t="shared" si="23"/>
        <v>0</v>
      </c>
      <c r="AL21" s="38" t="str">
        <f t="shared" si="24"/>
        <v/>
      </c>
      <c r="AM21" s="103"/>
      <c r="AN21" s="19"/>
      <c r="AO21" s="19">
        <f t="shared" si="25"/>
        <v>0</v>
      </c>
      <c r="AP21" s="19">
        <f t="shared" si="26"/>
        <v>0</v>
      </c>
      <c r="AQ21" s="19">
        <f t="shared" si="27"/>
        <v>0</v>
      </c>
      <c r="AR21" s="19" t="str">
        <f t="shared" si="28"/>
        <v/>
      </c>
      <c r="AS21" s="36"/>
      <c r="AT21" s="37"/>
      <c r="AU21" s="37">
        <f t="shared" si="29"/>
        <v>0</v>
      </c>
      <c r="AV21" s="37">
        <f t="shared" si="30"/>
        <v>0</v>
      </c>
      <c r="AW21" s="37">
        <f t="shared" si="31"/>
        <v>0</v>
      </c>
      <c r="AX21" s="41" t="str">
        <f t="shared" si="32"/>
        <v/>
      </c>
      <c r="AY21" s="36"/>
      <c r="AZ21" s="37"/>
      <c r="BA21" s="37">
        <f t="shared" si="33"/>
        <v>0</v>
      </c>
      <c r="BB21" s="37">
        <f t="shared" si="34"/>
        <v>0</v>
      </c>
      <c r="BC21" s="37">
        <f t="shared" si="35"/>
        <v>0</v>
      </c>
      <c r="BD21" s="41" t="str">
        <f t="shared" si="36"/>
        <v/>
      </c>
      <c r="BE21" s="36"/>
      <c r="BF21" s="37"/>
      <c r="BG21" s="37">
        <f t="shared" si="37"/>
        <v>0</v>
      </c>
      <c r="BH21" s="37">
        <f t="shared" si="38"/>
        <v>0</v>
      </c>
      <c r="BI21" s="37">
        <f t="shared" si="39"/>
        <v>0</v>
      </c>
      <c r="BJ21" s="41" t="str">
        <f t="shared" si="40"/>
        <v/>
      </c>
    </row>
    <row r="22" spans="1:62" ht="12.75" customHeight="1" x14ac:dyDescent="0.3">
      <c r="A22" s="5">
        <v>20</v>
      </c>
      <c r="B22" s="8" t="s">
        <v>240</v>
      </c>
      <c r="C22" s="5" t="s">
        <v>87</v>
      </c>
      <c r="D22" s="4">
        <v>2005</v>
      </c>
      <c r="E22" s="10">
        <f t="shared" si="0"/>
        <v>1</v>
      </c>
      <c r="F22" s="13" t="str">
        <f t="shared" si="1"/>
        <v/>
      </c>
      <c r="G22" s="13" t="str">
        <f t="shared" si="2"/>
        <v/>
      </c>
      <c r="H22" s="13" t="str">
        <f t="shared" si="3"/>
        <v/>
      </c>
      <c r="I22" s="13" t="str">
        <f t="shared" si="4"/>
        <v/>
      </c>
      <c r="J22" s="13">
        <f t="shared" si="5"/>
        <v>54</v>
      </c>
      <c r="K22" s="91" t="str">
        <f t="shared" si="6"/>
        <v/>
      </c>
      <c r="L22" s="91" t="str">
        <f t="shared" si="7"/>
        <v/>
      </c>
      <c r="M22" s="116" t="str">
        <f t="shared" si="41"/>
        <v/>
      </c>
      <c r="N22" s="25">
        <f>IF(E22&lt;4,SUM(F22:M22),SUMPRODUCT(LARGE(F22:M22,{1;2;3;4})))</f>
        <v>54</v>
      </c>
      <c r="O22" s="103"/>
      <c r="P22" s="19"/>
      <c r="Q22" s="104">
        <f t="shared" si="9"/>
        <v>0</v>
      </c>
      <c r="R22" s="19">
        <f t="shared" si="10"/>
        <v>0</v>
      </c>
      <c r="S22" s="19">
        <f t="shared" si="11"/>
        <v>0</v>
      </c>
      <c r="T22" s="19" t="str">
        <f t="shared" si="12"/>
        <v/>
      </c>
      <c r="U22" s="103"/>
      <c r="V22" s="104"/>
      <c r="W22" s="7">
        <f t="shared" si="13"/>
        <v>0</v>
      </c>
      <c r="X22" s="7">
        <f t="shared" si="14"/>
        <v>0</v>
      </c>
      <c r="Y22" s="6">
        <f t="shared" si="15"/>
        <v>0</v>
      </c>
      <c r="Z22" s="6" t="str">
        <f t="shared" si="16"/>
        <v/>
      </c>
      <c r="AA22" s="103"/>
      <c r="AB22" s="19"/>
      <c r="AC22" s="19">
        <f t="shared" si="17"/>
        <v>0</v>
      </c>
      <c r="AD22" s="19">
        <f t="shared" si="18"/>
        <v>0</v>
      </c>
      <c r="AE22" s="19">
        <f t="shared" si="19"/>
        <v>0</v>
      </c>
      <c r="AF22" s="19" t="str">
        <f t="shared" si="20"/>
        <v/>
      </c>
      <c r="AG22" s="36"/>
      <c r="AH22" s="37"/>
      <c r="AI22" s="38">
        <f t="shared" si="21"/>
        <v>0</v>
      </c>
      <c r="AJ22" s="38">
        <f t="shared" si="22"/>
        <v>0</v>
      </c>
      <c r="AK22" s="38">
        <f t="shared" si="23"/>
        <v>0</v>
      </c>
      <c r="AL22" s="38" t="str">
        <f t="shared" si="24"/>
        <v/>
      </c>
      <c r="AM22" s="103">
        <v>9</v>
      </c>
      <c r="AN22" s="19">
        <v>3</v>
      </c>
      <c r="AO22" s="19">
        <f t="shared" si="25"/>
        <v>34</v>
      </c>
      <c r="AP22" s="19">
        <f t="shared" si="26"/>
        <v>20</v>
      </c>
      <c r="AQ22" s="19">
        <f t="shared" si="27"/>
        <v>0</v>
      </c>
      <c r="AR22" s="19">
        <f t="shared" si="28"/>
        <v>54</v>
      </c>
      <c r="AS22" s="36"/>
      <c r="AT22" s="37"/>
      <c r="AU22" s="37">
        <f t="shared" si="29"/>
        <v>0</v>
      </c>
      <c r="AV22" s="37">
        <f t="shared" si="30"/>
        <v>0</v>
      </c>
      <c r="AW22" s="37">
        <f t="shared" si="31"/>
        <v>0</v>
      </c>
      <c r="AX22" s="41" t="str">
        <f t="shared" si="32"/>
        <v/>
      </c>
      <c r="AY22" s="36"/>
      <c r="AZ22" s="37"/>
      <c r="BA22" s="37">
        <f t="shared" si="33"/>
        <v>0</v>
      </c>
      <c r="BB22" s="37">
        <f t="shared" si="34"/>
        <v>0</v>
      </c>
      <c r="BC22" s="37">
        <f t="shared" si="35"/>
        <v>0</v>
      </c>
      <c r="BD22" s="41" t="str">
        <f t="shared" si="36"/>
        <v/>
      </c>
      <c r="BE22" s="36"/>
      <c r="BF22" s="37"/>
      <c r="BG22" s="37">
        <f t="shared" si="37"/>
        <v>0</v>
      </c>
      <c r="BH22" s="37">
        <f t="shared" si="38"/>
        <v>0</v>
      </c>
      <c r="BI22" s="37">
        <f t="shared" si="39"/>
        <v>0</v>
      </c>
      <c r="BJ22" s="41" t="str">
        <f t="shared" si="40"/>
        <v/>
      </c>
    </row>
    <row r="23" spans="1:62" ht="12.75" customHeight="1" x14ac:dyDescent="0.3">
      <c r="A23" s="5">
        <v>21</v>
      </c>
      <c r="B23" s="8" t="s">
        <v>150</v>
      </c>
      <c r="C23" s="5" t="s">
        <v>91</v>
      </c>
      <c r="D23" s="4">
        <v>2007</v>
      </c>
      <c r="E23" s="10">
        <f t="shared" si="0"/>
        <v>1</v>
      </c>
      <c r="F23" s="91" t="str">
        <f t="shared" si="1"/>
        <v/>
      </c>
      <c r="G23" s="91">
        <f t="shared" si="2"/>
        <v>45</v>
      </c>
      <c r="H23" s="91" t="str">
        <f t="shared" si="3"/>
        <v/>
      </c>
      <c r="I23" s="91" t="str">
        <f t="shared" si="4"/>
        <v/>
      </c>
      <c r="J23" s="91" t="str">
        <f t="shared" si="5"/>
        <v/>
      </c>
      <c r="K23" s="91" t="str">
        <f t="shared" si="6"/>
        <v/>
      </c>
      <c r="L23" s="91" t="str">
        <f t="shared" si="7"/>
        <v/>
      </c>
      <c r="M23" s="116" t="str">
        <f t="shared" si="41"/>
        <v/>
      </c>
      <c r="N23" s="25">
        <f>IF(E23&lt;4,SUM(F23:M23),SUMPRODUCT(LARGE(F23:M23,{1;2;3;4})))</f>
        <v>45</v>
      </c>
      <c r="O23" s="106"/>
      <c r="P23" s="104"/>
      <c r="Q23" s="19">
        <f t="shared" si="9"/>
        <v>0</v>
      </c>
      <c r="R23" s="19">
        <f t="shared" si="10"/>
        <v>0</v>
      </c>
      <c r="S23" s="19">
        <f t="shared" si="11"/>
        <v>0</v>
      </c>
      <c r="T23" s="19" t="str">
        <f t="shared" si="12"/>
        <v/>
      </c>
      <c r="U23" s="103">
        <v>23</v>
      </c>
      <c r="V23" s="104">
        <v>2</v>
      </c>
      <c r="W23" s="104">
        <f t="shared" si="13"/>
        <v>25</v>
      </c>
      <c r="X23" s="104">
        <f t="shared" si="14"/>
        <v>20</v>
      </c>
      <c r="Y23" s="104">
        <f t="shared" si="15"/>
        <v>0</v>
      </c>
      <c r="Z23" s="104">
        <f t="shared" si="16"/>
        <v>45</v>
      </c>
      <c r="AA23" s="103"/>
      <c r="AB23" s="19"/>
      <c r="AC23" s="19">
        <f t="shared" si="17"/>
        <v>0</v>
      </c>
      <c r="AD23" s="19">
        <f t="shared" si="18"/>
        <v>0</v>
      </c>
      <c r="AE23" s="19">
        <f t="shared" si="19"/>
        <v>0</v>
      </c>
      <c r="AF23" s="19" t="str">
        <f t="shared" si="20"/>
        <v/>
      </c>
      <c r="AG23" s="36"/>
      <c r="AH23" s="37"/>
      <c r="AI23" s="37">
        <f t="shared" si="21"/>
        <v>0</v>
      </c>
      <c r="AJ23" s="37">
        <f t="shared" si="22"/>
        <v>0</v>
      </c>
      <c r="AK23" s="37">
        <f t="shared" si="23"/>
        <v>0</v>
      </c>
      <c r="AL23" s="37" t="str">
        <f t="shared" si="24"/>
        <v/>
      </c>
      <c r="AM23" s="106"/>
      <c r="AN23" s="19"/>
      <c r="AO23" s="104">
        <f t="shared" si="25"/>
        <v>0</v>
      </c>
      <c r="AP23" s="19">
        <f t="shared" si="26"/>
        <v>0</v>
      </c>
      <c r="AQ23" s="19">
        <f t="shared" si="27"/>
        <v>0</v>
      </c>
      <c r="AR23" s="19" t="str">
        <f t="shared" si="28"/>
        <v/>
      </c>
      <c r="AS23" s="74"/>
      <c r="AT23" s="37"/>
      <c r="AU23" s="37">
        <f t="shared" si="29"/>
        <v>0</v>
      </c>
      <c r="AV23" s="37">
        <f t="shared" si="30"/>
        <v>0</v>
      </c>
      <c r="AW23" s="37">
        <f t="shared" si="31"/>
        <v>0</v>
      </c>
      <c r="AX23" s="41" t="str">
        <f t="shared" si="32"/>
        <v/>
      </c>
      <c r="AY23" s="74"/>
      <c r="AZ23" s="37"/>
      <c r="BA23" s="37">
        <f t="shared" si="33"/>
        <v>0</v>
      </c>
      <c r="BB23" s="37">
        <f t="shared" si="34"/>
        <v>0</v>
      </c>
      <c r="BC23" s="37">
        <f t="shared" si="35"/>
        <v>0</v>
      </c>
      <c r="BD23" s="41" t="str">
        <f t="shared" si="36"/>
        <v/>
      </c>
      <c r="BE23" s="74"/>
      <c r="BF23" s="37"/>
      <c r="BG23" s="37">
        <f t="shared" si="37"/>
        <v>0</v>
      </c>
      <c r="BH23" s="37">
        <f t="shared" si="38"/>
        <v>0</v>
      </c>
      <c r="BI23" s="37">
        <f t="shared" si="39"/>
        <v>0</v>
      </c>
      <c r="BJ23" s="41" t="str">
        <f t="shared" si="40"/>
        <v/>
      </c>
    </row>
    <row r="24" spans="1:62" ht="12.75" customHeight="1" x14ac:dyDescent="0.3">
      <c r="A24" s="5">
        <v>22</v>
      </c>
      <c r="B24" s="5" t="s">
        <v>263</v>
      </c>
      <c r="C24" s="81" t="s">
        <v>47</v>
      </c>
      <c r="D24" s="4">
        <v>2007</v>
      </c>
      <c r="E24" s="10">
        <f t="shared" si="0"/>
        <v>1</v>
      </c>
      <c r="F24" s="13" t="str">
        <f t="shared" si="1"/>
        <v/>
      </c>
      <c r="G24" s="13" t="str">
        <f t="shared" si="2"/>
        <v/>
      </c>
      <c r="H24" s="13" t="str">
        <f t="shared" si="3"/>
        <v/>
      </c>
      <c r="I24" s="13" t="str">
        <f t="shared" si="4"/>
        <v/>
      </c>
      <c r="J24" s="13" t="str">
        <f t="shared" si="5"/>
        <v/>
      </c>
      <c r="K24" s="91">
        <f t="shared" si="6"/>
        <v>35</v>
      </c>
      <c r="L24" s="91" t="str">
        <f t="shared" si="7"/>
        <v/>
      </c>
      <c r="M24" s="116"/>
      <c r="N24" s="25">
        <f>IF(E24&lt;4,SUM(F24:M24),SUMPRODUCT(LARGE(F24:M24,{1;2;3;4})))</f>
        <v>35</v>
      </c>
      <c r="O24" s="103"/>
      <c r="P24" s="19"/>
      <c r="Q24" s="104">
        <f t="shared" si="9"/>
        <v>0</v>
      </c>
      <c r="R24" s="19">
        <f t="shared" si="10"/>
        <v>0</v>
      </c>
      <c r="S24" s="19">
        <f t="shared" si="11"/>
        <v>0</v>
      </c>
      <c r="T24" s="19" t="str">
        <f t="shared" si="12"/>
        <v/>
      </c>
      <c r="U24" s="103"/>
      <c r="V24" s="104"/>
      <c r="W24" s="7">
        <f t="shared" si="13"/>
        <v>0</v>
      </c>
      <c r="X24" s="7">
        <f t="shared" si="14"/>
        <v>0</v>
      </c>
      <c r="Y24" s="6">
        <f t="shared" si="15"/>
        <v>0</v>
      </c>
      <c r="Z24" s="6" t="str">
        <f t="shared" si="16"/>
        <v/>
      </c>
      <c r="AA24" s="103"/>
      <c r="AB24" s="19"/>
      <c r="AC24" s="19">
        <f t="shared" si="17"/>
        <v>0</v>
      </c>
      <c r="AD24" s="19">
        <f t="shared" si="18"/>
        <v>0</v>
      </c>
      <c r="AE24" s="19">
        <f t="shared" si="19"/>
        <v>0</v>
      </c>
      <c r="AF24" s="19" t="str">
        <f t="shared" si="20"/>
        <v/>
      </c>
      <c r="AG24" s="36"/>
      <c r="AH24" s="34"/>
      <c r="AI24" s="40">
        <f t="shared" si="21"/>
        <v>0</v>
      </c>
      <c r="AJ24" s="40">
        <f t="shared" si="22"/>
        <v>0</v>
      </c>
      <c r="AK24" s="38">
        <f t="shared" si="23"/>
        <v>0</v>
      </c>
      <c r="AL24" s="38" t="str">
        <f t="shared" si="24"/>
        <v/>
      </c>
      <c r="AM24" s="106"/>
      <c r="AN24" s="19"/>
      <c r="AO24" s="19">
        <f t="shared" si="25"/>
        <v>0</v>
      </c>
      <c r="AP24" s="19">
        <f t="shared" si="26"/>
        <v>0</v>
      </c>
      <c r="AQ24" s="19">
        <f t="shared" si="27"/>
        <v>0</v>
      </c>
      <c r="AR24" s="19" t="str">
        <f t="shared" si="28"/>
        <v/>
      </c>
      <c r="AS24" s="36">
        <v>5</v>
      </c>
      <c r="AT24" s="34">
        <v>1</v>
      </c>
      <c r="AU24" s="34">
        <f t="shared" si="29"/>
        <v>15</v>
      </c>
      <c r="AV24" s="34">
        <f t="shared" si="30"/>
        <v>20</v>
      </c>
      <c r="AW24" s="37">
        <f t="shared" si="31"/>
        <v>0</v>
      </c>
      <c r="AX24" s="41">
        <f t="shared" si="32"/>
        <v>35</v>
      </c>
      <c r="AY24" s="36"/>
      <c r="AZ24" s="34"/>
      <c r="BA24" s="37">
        <f t="shared" si="33"/>
        <v>0</v>
      </c>
      <c r="BB24" s="34">
        <f t="shared" si="34"/>
        <v>0</v>
      </c>
      <c r="BC24" s="37">
        <f t="shared" si="35"/>
        <v>0</v>
      </c>
      <c r="BD24" s="41" t="str">
        <f t="shared" si="36"/>
        <v/>
      </c>
      <c r="BE24" s="36"/>
      <c r="BF24" s="34"/>
      <c r="BG24" s="37">
        <f t="shared" si="37"/>
        <v>0</v>
      </c>
      <c r="BH24" s="34">
        <f t="shared" si="38"/>
        <v>0</v>
      </c>
      <c r="BI24" s="37">
        <f t="shared" si="39"/>
        <v>0</v>
      </c>
      <c r="BJ24" s="41" t="str">
        <f t="shared" si="40"/>
        <v/>
      </c>
    </row>
    <row r="25" spans="1:62" ht="12.75" customHeight="1" x14ac:dyDescent="0.3">
      <c r="A25" s="5">
        <v>23</v>
      </c>
      <c r="B25" s="5" t="s">
        <v>241</v>
      </c>
      <c r="C25" s="81" t="s">
        <v>89</v>
      </c>
      <c r="D25" s="4">
        <v>2007</v>
      </c>
      <c r="E25" s="10">
        <f t="shared" si="0"/>
        <v>1</v>
      </c>
      <c r="F25" s="13" t="str">
        <f t="shared" si="1"/>
        <v/>
      </c>
      <c r="G25" s="13" t="str">
        <f t="shared" si="2"/>
        <v/>
      </c>
      <c r="H25" s="13" t="str">
        <f t="shared" si="3"/>
        <v/>
      </c>
      <c r="I25" s="13" t="str">
        <f t="shared" si="4"/>
        <v/>
      </c>
      <c r="J25" s="13">
        <f t="shared" si="5"/>
        <v>26</v>
      </c>
      <c r="K25" s="91" t="str">
        <f t="shared" si="6"/>
        <v/>
      </c>
      <c r="L25" s="91" t="str">
        <f t="shared" si="7"/>
        <v/>
      </c>
      <c r="M25" s="116"/>
      <c r="N25" s="25">
        <f>IF(E25&lt;4,SUM(F25:M25),SUMPRODUCT(LARGE(F25:M25,{1;2;3;4})))</f>
        <v>26</v>
      </c>
      <c r="O25" s="103"/>
      <c r="P25" s="19"/>
      <c r="Q25" s="104">
        <f t="shared" si="9"/>
        <v>0</v>
      </c>
      <c r="R25" s="19">
        <f t="shared" si="10"/>
        <v>0</v>
      </c>
      <c r="S25" s="19">
        <f t="shared" si="11"/>
        <v>0</v>
      </c>
      <c r="T25" s="19" t="str">
        <f t="shared" si="12"/>
        <v/>
      </c>
      <c r="U25" s="103"/>
      <c r="V25" s="104"/>
      <c r="W25" s="7">
        <f t="shared" si="13"/>
        <v>0</v>
      </c>
      <c r="X25" s="7">
        <f t="shared" si="14"/>
        <v>0</v>
      </c>
      <c r="Y25" s="6">
        <f t="shared" si="15"/>
        <v>0</v>
      </c>
      <c r="Z25" s="6" t="str">
        <f t="shared" si="16"/>
        <v/>
      </c>
      <c r="AA25" s="103"/>
      <c r="AB25" s="19"/>
      <c r="AC25" s="19">
        <f t="shared" si="17"/>
        <v>0</v>
      </c>
      <c r="AD25" s="19">
        <f t="shared" si="18"/>
        <v>0</v>
      </c>
      <c r="AE25" s="19">
        <f t="shared" si="19"/>
        <v>0</v>
      </c>
      <c r="AF25" s="19" t="str">
        <f t="shared" si="20"/>
        <v/>
      </c>
      <c r="AG25" s="36"/>
      <c r="AH25" s="34"/>
      <c r="AI25" s="40">
        <f t="shared" si="21"/>
        <v>0</v>
      </c>
      <c r="AJ25" s="40">
        <f t="shared" si="22"/>
        <v>0</v>
      </c>
      <c r="AK25" s="38">
        <f t="shared" si="23"/>
        <v>0</v>
      </c>
      <c r="AL25" s="38" t="str">
        <f t="shared" si="24"/>
        <v/>
      </c>
      <c r="AM25" s="106">
        <v>10</v>
      </c>
      <c r="AN25" s="19">
        <v>0.5</v>
      </c>
      <c r="AO25" s="19">
        <f t="shared" si="25"/>
        <v>6</v>
      </c>
      <c r="AP25" s="19">
        <f t="shared" si="26"/>
        <v>20</v>
      </c>
      <c r="AQ25" s="19">
        <f t="shared" si="27"/>
        <v>0</v>
      </c>
      <c r="AR25" s="19">
        <f t="shared" si="28"/>
        <v>26</v>
      </c>
      <c r="AS25" s="36"/>
      <c r="AT25" s="34"/>
      <c r="AU25" s="34">
        <f t="shared" si="29"/>
        <v>0</v>
      </c>
      <c r="AV25" s="34">
        <f t="shared" si="30"/>
        <v>0</v>
      </c>
      <c r="AW25" s="37">
        <f t="shared" si="31"/>
        <v>0</v>
      </c>
      <c r="AX25" s="41" t="str">
        <f t="shared" si="32"/>
        <v/>
      </c>
      <c r="AY25" s="36"/>
      <c r="AZ25" s="34"/>
      <c r="BA25" s="37">
        <f t="shared" si="33"/>
        <v>0</v>
      </c>
      <c r="BB25" s="34">
        <f t="shared" si="34"/>
        <v>0</v>
      </c>
      <c r="BC25" s="37">
        <f t="shared" si="35"/>
        <v>0</v>
      </c>
      <c r="BD25" s="41" t="str">
        <f t="shared" si="36"/>
        <v/>
      </c>
      <c r="BE25" s="36"/>
      <c r="BF25" s="34"/>
      <c r="BG25" s="37">
        <f t="shared" si="37"/>
        <v>0</v>
      </c>
      <c r="BH25" s="34">
        <f t="shared" si="38"/>
        <v>0</v>
      </c>
      <c r="BI25" s="37">
        <f t="shared" si="39"/>
        <v>0</v>
      </c>
      <c r="BJ25" s="41" t="str">
        <f t="shared" si="40"/>
        <v/>
      </c>
    </row>
    <row r="26" spans="1:62" ht="12.75" customHeight="1" x14ac:dyDescent="0.3">
      <c r="A26" s="5">
        <v>24</v>
      </c>
      <c r="B26" s="5"/>
      <c r="C26" s="82"/>
      <c r="D26" s="4"/>
      <c r="E26" s="10">
        <f t="shared" ref="E26:E32" si="42">(+R26+X26+AP26+AD26+AJ26+AV26+BB26+BH26)/20</f>
        <v>0</v>
      </c>
      <c r="F26" s="13" t="str">
        <f t="shared" ref="F26:F32" si="43">T26</f>
        <v/>
      </c>
      <c r="G26" s="13" t="str">
        <f t="shared" ref="G26:G32" si="44">Z26</f>
        <v/>
      </c>
      <c r="H26" s="13" t="str">
        <f t="shared" ref="H26:H32" si="45">AF26</f>
        <v/>
      </c>
      <c r="I26" s="13" t="str">
        <f t="shared" ref="I26:I32" si="46">AL26</f>
        <v/>
      </c>
      <c r="J26" s="13" t="str">
        <f t="shared" ref="J26:J32" si="47">AR26</f>
        <v/>
      </c>
      <c r="K26" s="91" t="str">
        <f t="shared" ref="K26:K30" si="48">AX26</f>
        <v/>
      </c>
      <c r="L26" s="13" t="str">
        <f t="shared" ref="L26:L32" si="49">AX26</f>
        <v/>
      </c>
      <c r="M26" s="117"/>
      <c r="N26" s="25">
        <f>IF(E26&lt;4,SUM(F26:M26),SUMPRODUCT(LARGE(F26:M26,{1;2;3;4})))</f>
        <v>0</v>
      </c>
      <c r="O26" s="103"/>
      <c r="P26" s="19"/>
      <c r="Q26" s="104">
        <f t="shared" ref="Q26:Q32" si="50">CEILING(100*P26/$P$2,1)</f>
        <v>0</v>
      </c>
      <c r="R26" s="19">
        <f t="shared" ref="R26:R32" si="51">IF(O26="",0,20)</f>
        <v>0</v>
      </c>
      <c r="S26" s="19">
        <f t="shared" ref="S26:S32" si="52">IF(O26=1,30,IF(O26=2,20,IF(O26=3,10,0)))</f>
        <v>0</v>
      </c>
      <c r="T26" s="19" t="str">
        <f t="shared" ref="T26:T32" si="53">IF(O26="","",Q26+R26+S26)</f>
        <v/>
      </c>
      <c r="U26" s="103"/>
      <c r="V26" s="104"/>
      <c r="W26" s="7">
        <f t="shared" ref="W26:W32" si="54">CEILING(100*V26/$V$2,1)</f>
        <v>0</v>
      </c>
      <c r="X26" s="7">
        <f t="shared" ref="X26:X32" si="55">IF(U26="",0,20)</f>
        <v>0</v>
      </c>
      <c r="Y26" s="7">
        <f t="shared" ref="Y26:Y32" si="56">IF(U26=1,30,IF(U26=2,20,IF(U26=3,10,0)))</f>
        <v>0</v>
      </c>
      <c r="Z26" s="7" t="str">
        <f t="shared" ref="Z26:Z32" si="57">IF(U26="","",W26+X26+Y26)</f>
        <v/>
      </c>
      <c r="AA26" s="103"/>
      <c r="AB26" s="19"/>
      <c r="AC26" s="19">
        <f t="shared" ref="AC26:AC32" si="58">CEILING(100*AB26/$AB$2,1)</f>
        <v>0</v>
      </c>
      <c r="AD26" s="19">
        <f t="shared" ref="AD26:AD32" si="59">IF(AA26="",0,20)</f>
        <v>0</v>
      </c>
      <c r="AE26" s="19">
        <f t="shared" ref="AE26:AE32" si="60">IF(AA26=1,30,IF(AA26=2,20,IF(AA26=3,10,0)))</f>
        <v>0</v>
      </c>
      <c r="AF26" s="19" t="str">
        <f t="shared" ref="AF26:AF32" si="61">IF(AA26="","",AC26+AD26+AE26)</f>
        <v/>
      </c>
      <c r="AG26" s="36"/>
      <c r="AH26" s="34"/>
      <c r="AI26" s="40">
        <f t="shared" ref="AI26:AI32" si="62">CEILING(100*AH26/$AH$2,1)</f>
        <v>0</v>
      </c>
      <c r="AJ26" s="40">
        <f t="shared" ref="AJ26:AJ32" si="63">IF(AG26="",0,20)</f>
        <v>0</v>
      </c>
      <c r="AK26" s="38">
        <f t="shared" ref="AK26:AK32" si="64">IF(AG26=1,30,IF(AG26=2,20,IF(AG26=3,10,0)))</f>
        <v>0</v>
      </c>
      <c r="AL26" s="38" t="str">
        <f t="shared" ref="AL26:AL32" si="65">IF(AG26="","",AI26+AJ26+AK26)</f>
        <v/>
      </c>
      <c r="AM26" s="106"/>
      <c r="AN26" s="19"/>
      <c r="AO26" s="19">
        <f t="shared" ref="AO26:AO32" si="66">CEILING(100*AN26/$AN$2,1)</f>
        <v>0</v>
      </c>
      <c r="AP26" s="19">
        <f t="shared" ref="AP26:AP32" si="67">IF(AM26="",0,20)</f>
        <v>0</v>
      </c>
      <c r="AQ26" s="19">
        <f t="shared" ref="AQ26:AQ32" si="68">IF(AM26=1,30,IF(AM26=2,20,IF(AM26=3,10,0)))</f>
        <v>0</v>
      </c>
      <c r="AR26" s="19" t="str">
        <f t="shared" ref="AR26:AR32" si="69">IF(AM26="","",AO26+AP26+AQ26)</f>
        <v/>
      </c>
      <c r="AS26" s="36"/>
      <c r="AT26" s="34"/>
      <c r="AU26" s="34">
        <f t="shared" ref="AU26:AU32" si="70">CEILING(100*AT26/$AT$2,1)</f>
        <v>0</v>
      </c>
      <c r="AV26" s="34">
        <f t="shared" ref="AV26:AV32" si="71">IF(AS26="",0,20)</f>
        <v>0</v>
      </c>
      <c r="AW26" s="37">
        <f t="shared" ref="AW26:AW32" si="72">IF(AS26=1,30,IF(AS26=2,20,IF(AS26=3,10,0)))</f>
        <v>0</v>
      </c>
      <c r="AX26" s="41" t="str">
        <f t="shared" ref="AX26:AX32" si="73">IF(AS26="","",AU26+AV26+AW26)</f>
        <v/>
      </c>
      <c r="AY26" s="36"/>
      <c r="AZ26" s="34"/>
      <c r="BA26" s="37">
        <f t="shared" ref="BA26:BA28" si="74">CEILING(100*AZ26/$AZ$2,1)</f>
        <v>0</v>
      </c>
      <c r="BB26" s="34">
        <f t="shared" ref="BB26:BB32" si="75">IF(AY26="",0,20)</f>
        <v>0</v>
      </c>
      <c r="BC26" s="37">
        <f t="shared" ref="BC26:BC32" si="76">IF(AY26=1,30,IF(AY26=2,20,IF(AY26=3,10,0)))</f>
        <v>0</v>
      </c>
      <c r="BD26" s="41" t="str">
        <f t="shared" ref="BD26:BD32" si="77">IF(AY26="","",BA26+BB26+BC26)</f>
        <v/>
      </c>
      <c r="BE26" s="36"/>
      <c r="BF26" s="34"/>
      <c r="BG26" s="37">
        <f t="shared" ref="BG26:BG32" si="78">CEILING(100*BF26/$BF$2,1)</f>
        <v>0</v>
      </c>
      <c r="BH26" s="34">
        <f t="shared" ref="BH26:BH32" si="79">IF(BE26="",0,20)</f>
        <v>0</v>
      </c>
      <c r="BI26" s="37">
        <f t="shared" ref="BI26:BI32" si="80">IF(BE26=1,30,IF(BE26=2,20,IF(BE26=3,10,0)))</f>
        <v>0</v>
      </c>
      <c r="BJ26" s="41" t="str">
        <f t="shared" ref="BJ26:BJ32" si="81">IF(BE26="","",BG26+BH26+BI26)</f>
        <v/>
      </c>
    </row>
    <row r="27" spans="1:62" ht="12.75" customHeight="1" x14ac:dyDescent="0.3">
      <c r="A27" s="5">
        <v>25</v>
      </c>
      <c r="B27" s="5"/>
      <c r="C27" s="5"/>
      <c r="D27" s="4"/>
      <c r="E27" s="10">
        <f t="shared" si="42"/>
        <v>0</v>
      </c>
      <c r="F27" s="13" t="str">
        <f t="shared" si="43"/>
        <v/>
      </c>
      <c r="G27" s="13" t="str">
        <f t="shared" si="44"/>
        <v/>
      </c>
      <c r="H27" s="13" t="str">
        <f t="shared" si="45"/>
        <v/>
      </c>
      <c r="I27" s="13" t="str">
        <f t="shared" si="46"/>
        <v/>
      </c>
      <c r="J27" s="13" t="str">
        <f t="shared" si="47"/>
        <v/>
      </c>
      <c r="K27" s="91" t="str">
        <f t="shared" si="48"/>
        <v/>
      </c>
      <c r="L27" s="13" t="str">
        <f t="shared" si="49"/>
        <v/>
      </c>
      <c r="M27" s="117"/>
      <c r="N27" s="25">
        <f>IF(E27&lt;4,SUM(F27:M27),SUMPRODUCT(LARGE(F27:M27,{1;2;3;4})))</f>
        <v>0</v>
      </c>
      <c r="O27" s="103"/>
      <c r="P27" s="6"/>
      <c r="Q27" s="104">
        <f t="shared" si="50"/>
        <v>0</v>
      </c>
      <c r="R27" s="19">
        <f t="shared" si="51"/>
        <v>0</v>
      </c>
      <c r="S27" s="19">
        <f t="shared" si="52"/>
        <v>0</v>
      </c>
      <c r="T27" s="19" t="str">
        <f t="shared" si="53"/>
        <v/>
      </c>
      <c r="U27" s="103"/>
      <c r="V27" s="104"/>
      <c r="W27" s="7">
        <f t="shared" si="54"/>
        <v>0</v>
      </c>
      <c r="X27" s="7">
        <f t="shared" si="55"/>
        <v>0</v>
      </c>
      <c r="Y27" s="6">
        <f t="shared" si="56"/>
        <v>0</v>
      </c>
      <c r="Z27" s="6" t="str">
        <f t="shared" si="57"/>
        <v/>
      </c>
      <c r="AA27" s="103"/>
      <c r="AB27" s="19"/>
      <c r="AC27" s="19">
        <f t="shared" si="58"/>
        <v>0</v>
      </c>
      <c r="AD27" s="19">
        <f t="shared" si="59"/>
        <v>0</v>
      </c>
      <c r="AE27" s="19">
        <f t="shared" si="60"/>
        <v>0</v>
      </c>
      <c r="AF27" s="19" t="str">
        <f t="shared" si="61"/>
        <v/>
      </c>
      <c r="AG27" s="36"/>
      <c r="AH27" s="37"/>
      <c r="AI27" s="38">
        <f t="shared" si="62"/>
        <v>0</v>
      </c>
      <c r="AJ27" s="38">
        <f t="shared" si="63"/>
        <v>0</v>
      </c>
      <c r="AK27" s="38">
        <f t="shared" si="64"/>
        <v>0</v>
      </c>
      <c r="AL27" s="38" t="str">
        <f t="shared" si="65"/>
        <v/>
      </c>
      <c r="AM27" s="103"/>
      <c r="AN27" s="19"/>
      <c r="AO27" s="19">
        <f t="shared" si="66"/>
        <v>0</v>
      </c>
      <c r="AP27" s="19">
        <f t="shared" si="67"/>
        <v>0</v>
      </c>
      <c r="AQ27" s="19">
        <f t="shared" si="68"/>
        <v>0</v>
      </c>
      <c r="AR27" s="19" t="str">
        <f t="shared" si="69"/>
        <v/>
      </c>
      <c r="AS27" s="36"/>
      <c r="AT27" s="37"/>
      <c r="AU27" s="37">
        <f t="shared" si="70"/>
        <v>0</v>
      </c>
      <c r="AV27" s="37">
        <f t="shared" si="71"/>
        <v>0</v>
      </c>
      <c r="AW27" s="37">
        <f t="shared" si="72"/>
        <v>0</v>
      </c>
      <c r="AX27" s="41" t="str">
        <f t="shared" si="73"/>
        <v/>
      </c>
      <c r="AY27" s="36"/>
      <c r="AZ27" s="37"/>
      <c r="BA27" s="37">
        <f t="shared" si="74"/>
        <v>0</v>
      </c>
      <c r="BB27" s="37">
        <f t="shared" si="75"/>
        <v>0</v>
      </c>
      <c r="BC27" s="37">
        <f t="shared" si="76"/>
        <v>0</v>
      </c>
      <c r="BD27" s="41" t="str">
        <f t="shared" si="77"/>
        <v/>
      </c>
      <c r="BE27" s="36"/>
      <c r="BF27" s="37"/>
      <c r="BG27" s="37">
        <f t="shared" si="78"/>
        <v>0</v>
      </c>
      <c r="BH27" s="37">
        <f t="shared" si="79"/>
        <v>0</v>
      </c>
      <c r="BI27" s="37">
        <f t="shared" si="80"/>
        <v>0</v>
      </c>
      <c r="BJ27" s="41" t="str">
        <f t="shared" si="81"/>
        <v/>
      </c>
    </row>
    <row r="28" spans="1:62" ht="12.75" customHeight="1" x14ac:dyDescent="0.3">
      <c r="A28" s="5">
        <v>26</v>
      </c>
      <c r="B28" s="5"/>
      <c r="C28" s="5"/>
      <c r="D28" s="4"/>
      <c r="E28" s="10">
        <f t="shared" si="42"/>
        <v>0</v>
      </c>
      <c r="F28" s="13" t="str">
        <f t="shared" si="43"/>
        <v/>
      </c>
      <c r="G28" s="13" t="str">
        <f t="shared" si="44"/>
        <v/>
      </c>
      <c r="H28" s="13" t="str">
        <f t="shared" si="45"/>
        <v/>
      </c>
      <c r="I28" s="13" t="str">
        <f t="shared" si="46"/>
        <v/>
      </c>
      <c r="J28" s="13" t="str">
        <f t="shared" si="47"/>
        <v/>
      </c>
      <c r="K28" s="91" t="str">
        <f t="shared" si="48"/>
        <v/>
      </c>
      <c r="L28" s="13" t="str">
        <f t="shared" si="49"/>
        <v/>
      </c>
      <c r="M28" s="117"/>
      <c r="N28" s="25">
        <f>IF(E28&lt;4,SUM(F28:M28),SUMPRODUCT(LARGE(F28:M28,{1;2;3;4})))</f>
        <v>0</v>
      </c>
      <c r="O28" s="103"/>
      <c r="P28" s="19"/>
      <c r="Q28" s="104">
        <f t="shared" si="50"/>
        <v>0</v>
      </c>
      <c r="R28" s="19">
        <f t="shared" si="51"/>
        <v>0</v>
      </c>
      <c r="S28" s="19">
        <f t="shared" si="52"/>
        <v>0</v>
      </c>
      <c r="T28" s="19" t="str">
        <f t="shared" si="53"/>
        <v/>
      </c>
      <c r="U28" s="103"/>
      <c r="V28" s="104"/>
      <c r="W28" s="7">
        <f t="shared" si="54"/>
        <v>0</v>
      </c>
      <c r="X28" s="7">
        <f t="shared" si="55"/>
        <v>0</v>
      </c>
      <c r="Y28" s="6">
        <f t="shared" si="56"/>
        <v>0</v>
      </c>
      <c r="Z28" s="6" t="str">
        <f t="shared" si="57"/>
        <v/>
      </c>
      <c r="AA28" s="103"/>
      <c r="AB28" s="19"/>
      <c r="AC28" s="19">
        <f t="shared" si="58"/>
        <v>0</v>
      </c>
      <c r="AD28" s="19">
        <f t="shared" si="59"/>
        <v>0</v>
      </c>
      <c r="AE28" s="19">
        <f t="shared" si="60"/>
        <v>0</v>
      </c>
      <c r="AF28" s="19" t="str">
        <f t="shared" si="61"/>
        <v/>
      </c>
      <c r="AG28" s="36"/>
      <c r="AH28" s="34"/>
      <c r="AI28" s="40">
        <f t="shared" si="62"/>
        <v>0</v>
      </c>
      <c r="AJ28" s="40">
        <f t="shared" si="63"/>
        <v>0</v>
      </c>
      <c r="AK28" s="38">
        <f t="shared" si="64"/>
        <v>0</v>
      </c>
      <c r="AL28" s="38" t="str">
        <f t="shared" si="65"/>
        <v/>
      </c>
      <c r="AM28" s="106"/>
      <c r="AN28" s="19"/>
      <c r="AO28" s="19">
        <f t="shared" si="66"/>
        <v>0</v>
      </c>
      <c r="AP28" s="19">
        <f t="shared" si="67"/>
        <v>0</v>
      </c>
      <c r="AQ28" s="19">
        <f t="shared" si="68"/>
        <v>0</v>
      </c>
      <c r="AR28" s="19" t="str">
        <f t="shared" si="69"/>
        <v/>
      </c>
      <c r="AS28" s="36"/>
      <c r="AT28" s="34"/>
      <c r="AU28" s="34">
        <f t="shared" si="70"/>
        <v>0</v>
      </c>
      <c r="AV28" s="34">
        <f t="shared" si="71"/>
        <v>0</v>
      </c>
      <c r="AW28" s="37">
        <f t="shared" si="72"/>
        <v>0</v>
      </c>
      <c r="AX28" s="41" t="str">
        <f t="shared" si="73"/>
        <v/>
      </c>
      <c r="AY28" s="36"/>
      <c r="AZ28" s="34"/>
      <c r="BA28" s="37">
        <f t="shared" si="74"/>
        <v>0</v>
      </c>
      <c r="BB28" s="34">
        <f t="shared" si="75"/>
        <v>0</v>
      </c>
      <c r="BC28" s="37">
        <f t="shared" si="76"/>
        <v>0</v>
      </c>
      <c r="BD28" s="41" t="str">
        <f t="shared" si="77"/>
        <v/>
      </c>
      <c r="BE28" s="36"/>
      <c r="BF28" s="34"/>
      <c r="BG28" s="37">
        <f t="shared" si="78"/>
        <v>0</v>
      </c>
      <c r="BH28" s="34">
        <f t="shared" si="79"/>
        <v>0</v>
      </c>
      <c r="BI28" s="37">
        <f t="shared" si="80"/>
        <v>0</v>
      </c>
      <c r="BJ28" s="41" t="str">
        <f t="shared" si="81"/>
        <v/>
      </c>
    </row>
    <row r="29" spans="1:62" ht="12.75" customHeight="1" x14ac:dyDescent="0.3">
      <c r="A29" s="5">
        <v>27</v>
      </c>
      <c r="B29" s="5"/>
      <c r="C29" s="5"/>
      <c r="D29" s="4"/>
      <c r="E29" s="10">
        <f t="shared" si="42"/>
        <v>0</v>
      </c>
      <c r="F29" s="13" t="str">
        <f t="shared" si="43"/>
        <v/>
      </c>
      <c r="G29" s="13" t="str">
        <f t="shared" si="44"/>
        <v/>
      </c>
      <c r="H29" s="13" t="str">
        <f t="shared" si="45"/>
        <v/>
      </c>
      <c r="I29" s="13" t="str">
        <f t="shared" si="46"/>
        <v/>
      </c>
      <c r="J29" s="13" t="str">
        <f t="shared" si="47"/>
        <v/>
      </c>
      <c r="K29" s="91" t="str">
        <f t="shared" si="48"/>
        <v/>
      </c>
      <c r="L29" s="13" t="str">
        <f t="shared" si="49"/>
        <v/>
      </c>
      <c r="M29" s="117"/>
      <c r="N29" s="25">
        <f>IF(E29&lt;4,SUM(F29:M29),SUMPRODUCT(LARGE(F29:M29,{1;2;3;4})))</f>
        <v>0</v>
      </c>
      <c r="O29" s="106"/>
      <c r="P29" s="104"/>
      <c r="Q29" s="104">
        <f t="shared" si="50"/>
        <v>0</v>
      </c>
      <c r="R29" s="104">
        <f t="shared" si="51"/>
        <v>0</v>
      </c>
      <c r="S29" s="104">
        <f t="shared" si="52"/>
        <v>0</v>
      </c>
      <c r="T29" s="104" t="str">
        <f t="shared" si="53"/>
        <v/>
      </c>
      <c r="U29" s="106"/>
      <c r="V29" s="104"/>
      <c r="W29" s="7">
        <f t="shared" si="54"/>
        <v>0</v>
      </c>
      <c r="X29" s="7">
        <f t="shared" si="55"/>
        <v>0</v>
      </c>
      <c r="Y29" s="6">
        <f t="shared" si="56"/>
        <v>0</v>
      </c>
      <c r="Z29" s="6" t="str">
        <f t="shared" si="57"/>
        <v/>
      </c>
      <c r="AA29" s="106"/>
      <c r="AB29" s="104"/>
      <c r="AC29" s="104">
        <f t="shared" si="58"/>
        <v>0</v>
      </c>
      <c r="AD29" s="104">
        <f t="shared" si="59"/>
        <v>0</v>
      </c>
      <c r="AE29" s="104">
        <f t="shared" si="60"/>
        <v>0</v>
      </c>
      <c r="AF29" s="104" t="str">
        <f t="shared" si="61"/>
        <v/>
      </c>
      <c r="AG29" s="42"/>
      <c r="AH29" s="34"/>
      <c r="AI29" s="40">
        <f t="shared" si="62"/>
        <v>0</v>
      </c>
      <c r="AJ29" s="40">
        <f t="shared" si="63"/>
        <v>0</v>
      </c>
      <c r="AK29" s="38">
        <f t="shared" si="64"/>
        <v>0</v>
      </c>
      <c r="AL29" s="38" t="str">
        <f t="shared" si="65"/>
        <v/>
      </c>
      <c r="AM29" s="106"/>
      <c r="AN29" s="104"/>
      <c r="AO29" s="104">
        <f t="shared" si="66"/>
        <v>0</v>
      </c>
      <c r="AP29" s="104">
        <f t="shared" si="67"/>
        <v>0</v>
      </c>
      <c r="AQ29" s="104">
        <f t="shared" si="68"/>
        <v>0</v>
      </c>
      <c r="AR29" s="104" t="str">
        <f t="shared" si="69"/>
        <v/>
      </c>
      <c r="AS29" s="42"/>
      <c r="AT29" s="34"/>
      <c r="AU29" s="34">
        <f t="shared" si="70"/>
        <v>0</v>
      </c>
      <c r="AV29" s="34">
        <f t="shared" si="71"/>
        <v>0</v>
      </c>
      <c r="AW29" s="37">
        <f t="shared" si="72"/>
        <v>0</v>
      </c>
      <c r="AX29" s="41" t="str">
        <f t="shared" si="73"/>
        <v/>
      </c>
      <c r="AY29" s="42"/>
      <c r="AZ29" s="34"/>
      <c r="BA29" s="34">
        <f>CEILING(100*AZ29/$AT$2,1)</f>
        <v>0</v>
      </c>
      <c r="BB29" s="34">
        <f t="shared" si="75"/>
        <v>0</v>
      </c>
      <c r="BC29" s="37">
        <f t="shared" si="76"/>
        <v>0</v>
      </c>
      <c r="BD29" s="41" t="str">
        <f t="shared" si="77"/>
        <v/>
      </c>
      <c r="BE29" s="42"/>
      <c r="BF29" s="34"/>
      <c r="BG29" s="37">
        <f t="shared" si="78"/>
        <v>0</v>
      </c>
      <c r="BH29" s="34">
        <f t="shared" si="79"/>
        <v>0</v>
      </c>
      <c r="BI29" s="37">
        <f t="shared" si="80"/>
        <v>0</v>
      </c>
      <c r="BJ29" s="41" t="str">
        <f t="shared" si="81"/>
        <v/>
      </c>
    </row>
    <row r="30" spans="1:62" ht="12.75" customHeight="1" x14ac:dyDescent="0.3">
      <c r="A30" s="5">
        <v>28</v>
      </c>
      <c r="B30" s="64"/>
      <c r="C30" s="72"/>
      <c r="D30" s="71"/>
      <c r="E30" s="10">
        <f t="shared" si="42"/>
        <v>0</v>
      </c>
      <c r="F30" s="13" t="str">
        <f t="shared" si="43"/>
        <v/>
      </c>
      <c r="G30" s="13" t="str">
        <f t="shared" si="44"/>
        <v/>
      </c>
      <c r="H30" s="13" t="str">
        <f t="shared" si="45"/>
        <v/>
      </c>
      <c r="I30" s="13" t="str">
        <f t="shared" si="46"/>
        <v/>
      </c>
      <c r="J30" s="13" t="str">
        <f t="shared" si="47"/>
        <v/>
      </c>
      <c r="K30" s="91" t="str">
        <f t="shared" si="48"/>
        <v/>
      </c>
      <c r="L30" s="13" t="str">
        <f t="shared" si="49"/>
        <v/>
      </c>
      <c r="M30" s="117"/>
      <c r="N30" s="25">
        <f>IF(E30&lt;4,SUM(F30:M30),SUMPRODUCT(LARGE(F30:M30,{1;2;3;4})))</f>
        <v>0</v>
      </c>
      <c r="O30" s="103"/>
      <c r="P30" s="19"/>
      <c r="Q30" s="19">
        <f t="shared" si="50"/>
        <v>0</v>
      </c>
      <c r="R30" s="19">
        <f t="shared" si="51"/>
        <v>0</v>
      </c>
      <c r="S30" s="19">
        <f t="shared" si="52"/>
        <v>0</v>
      </c>
      <c r="T30" s="19" t="str">
        <f t="shared" si="53"/>
        <v/>
      </c>
      <c r="U30" s="103"/>
      <c r="V30" s="19"/>
      <c r="W30" s="7">
        <f t="shared" si="54"/>
        <v>0</v>
      </c>
      <c r="X30" s="7">
        <f t="shared" si="55"/>
        <v>0</v>
      </c>
      <c r="Y30" s="6">
        <f t="shared" si="56"/>
        <v>0</v>
      </c>
      <c r="Z30" s="6" t="str">
        <f t="shared" si="57"/>
        <v/>
      </c>
      <c r="AA30" s="103"/>
      <c r="AB30" s="19"/>
      <c r="AC30" s="19">
        <f t="shared" si="58"/>
        <v>0</v>
      </c>
      <c r="AD30" s="19">
        <f t="shared" si="59"/>
        <v>0</v>
      </c>
      <c r="AE30" s="19">
        <f t="shared" si="60"/>
        <v>0</v>
      </c>
      <c r="AF30" s="19" t="str">
        <f t="shared" si="61"/>
        <v/>
      </c>
      <c r="AG30" s="36"/>
      <c r="AH30" s="34"/>
      <c r="AI30" s="40">
        <f t="shared" si="62"/>
        <v>0</v>
      </c>
      <c r="AJ30" s="40">
        <f t="shared" si="63"/>
        <v>0</v>
      </c>
      <c r="AK30" s="38">
        <f t="shared" si="64"/>
        <v>0</v>
      </c>
      <c r="AL30" s="38" t="str">
        <f t="shared" si="65"/>
        <v/>
      </c>
      <c r="AM30" s="103"/>
      <c r="AN30" s="19"/>
      <c r="AO30" s="19">
        <f t="shared" si="66"/>
        <v>0</v>
      </c>
      <c r="AP30" s="19">
        <f t="shared" si="67"/>
        <v>0</v>
      </c>
      <c r="AQ30" s="19">
        <f t="shared" si="68"/>
        <v>0</v>
      </c>
      <c r="AR30" s="19" t="str">
        <f t="shared" si="69"/>
        <v/>
      </c>
      <c r="AS30" s="36"/>
      <c r="AT30" s="34"/>
      <c r="AU30" s="34">
        <f t="shared" si="70"/>
        <v>0</v>
      </c>
      <c r="AV30" s="34">
        <f t="shared" si="71"/>
        <v>0</v>
      </c>
      <c r="AW30" s="37">
        <f t="shared" si="72"/>
        <v>0</v>
      </c>
      <c r="AX30" s="41" t="str">
        <f t="shared" si="73"/>
        <v/>
      </c>
      <c r="AY30" s="36"/>
      <c r="AZ30" s="34"/>
      <c r="BA30" s="34">
        <f>CEILING(100*AZ30/$AT$2,1)</f>
        <v>0</v>
      </c>
      <c r="BB30" s="34">
        <f t="shared" si="75"/>
        <v>0</v>
      </c>
      <c r="BC30" s="37">
        <f t="shared" si="76"/>
        <v>0</v>
      </c>
      <c r="BD30" s="41" t="str">
        <f t="shared" si="77"/>
        <v/>
      </c>
      <c r="BE30" s="36"/>
      <c r="BF30" s="34"/>
      <c r="BG30" s="37">
        <f t="shared" si="78"/>
        <v>0</v>
      </c>
      <c r="BH30" s="34">
        <f t="shared" si="79"/>
        <v>0</v>
      </c>
      <c r="BI30" s="37">
        <f t="shared" si="80"/>
        <v>0</v>
      </c>
      <c r="BJ30" s="41" t="str">
        <f t="shared" si="81"/>
        <v/>
      </c>
    </row>
    <row r="31" spans="1:62" ht="12.75" customHeight="1" x14ac:dyDescent="0.3">
      <c r="A31" s="5">
        <v>29</v>
      </c>
      <c r="B31" s="5"/>
      <c r="C31" s="5"/>
      <c r="D31" s="4"/>
      <c r="E31" s="10">
        <f t="shared" si="42"/>
        <v>0</v>
      </c>
      <c r="F31" s="13" t="str">
        <f t="shared" si="43"/>
        <v/>
      </c>
      <c r="G31" s="13" t="str">
        <f t="shared" si="44"/>
        <v/>
      </c>
      <c r="H31" s="13" t="str">
        <f t="shared" si="45"/>
        <v/>
      </c>
      <c r="I31" s="13" t="str">
        <f t="shared" si="46"/>
        <v/>
      </c>
      <c r="J31" s="13" t="str">
        <f t="shared" si="47"/>
        <v/>
      </c>
      <c r="K31" s="13"/>
      <c r="L31" s="13" t="str">
        <f t="shared" si="49"/>
        <v/>
      </c>
      <c r="M31" s="117"/>
      <c r="N31" s="25">
        <f>IF(E31&lt;4,SUM(F31:M31),SUMPRODUCT(LARGE(F31:M31,{1;2;3;4})))</f>
        <v>0</v>
      </c>
      <c r="O31" s="103"/>
      <c r="P31" s="19"/>
      <c r="Q31" s="19">
        <f t="shared" si="50"/>
        <v>0</v>
      </c>
      <c r="R31" s="19">
        <f t="shared" si="51"/>
        <v>0</v>
      </c>
      <c r="S31" s="19">
        <f t="shared" si="52"/>
        <v>0</v>
      </c>
      <c r="T31" s="19" t="str">
        <f t="shared" si="53"/>
        <v/>
      </c>
      <c r="U31" s="103"/>
      <c r="V31" s="19"/>
      <c r="W31" s="7">
        <f t="shared" si="54"/>
        <v>0</v>
      </c>
      <c r="X31" s="7">
        <f t="shared" si="55"/>
        <v>0</v>
      </c>
      <c r="Y31" s="6">
        <f t="shared" si="56"/>
        <v>0</v>
      </c>
      <c r="Z31" s="6" t="str">
        <f t="shared" si="57"/>
        <v/>
      </c>
      <c r="AA31" s="103"/>
      <c r="AB31" s="19"/>
      <c r="AC31" s="19">
        <f t="shared" si="58"/>
        <v>0</v>
      </c>
      <c r="AD31" s="19">
        <f t="shared" si="59"/>
        <v>0</v>
      </c>
      <c r="AE31" s="19">
        <f t="shared" si="60"/>
        <v>0</v>
      </c>
      <c r="AF31" s="19" t="str">
        <f t="shared" si="61"/>
        <v/>
      </c>
      <c r="AG31" s="36"/>
      <c r="AH31" s="34"/>
      <c r="AI31" s="40">
        <f t="shared" si="62"/>
        <v>0</v>
      </c>
      <c r="AJ31" s="40">
        <f t="shared" si="63"/>
        <v>0</v>
      </c>
      <c r="AK31" s="38">
        <f t="shared" si="64"/>
        <v>0</v>
      </c>
      <c r="AL31" s="38" t="str">
        <f t="shared" si="65"/>
        <v/>
      </c>
      <c r="AM31" s="103"/>
      <c r="AN31" s="19"/>
      <c r="AO31" s="19">
        <f t="shared" si="66"/>
        <v>0</v>
      </c>
      <c r="AP31" s="19">
        <f t="shared" si="67"/>
        <v>0</v>
      </c>
      <c r="AQ31" s="19">
        <f t="shared" si="68"/>
        <v>0</v>
      </c>
      <c r="AR31" s="19" t="str">
        <f t="shared" si="69"/>
        <v/>
      </c>
      <c r="AS31" s="36"/>
      <c r="AT31" s="34"/>
      <c r="AU31" s="34">
        <f t="shared" si="70"/>
        <v>0</v>
      </c>
      <c r="AV31" s="34">
        <f t="shared" si="71"/>
        <v>0</v>
      </c>
      <c r="AW31" s="37">
        <f t="shared" si="72"/>
        <v>0</v>
      </c>
      <c r="AX31" s="41" t="str">
        <f t="shared" si="73"/>
        <v/>
      </c>
      <c r="AY31" s="36"/>
      <c r="AZ31" s="34"/>
      <c r="BA31" s="34">
        <f>CEILING(100*AZ31/$AT$2,1)</f>
        <v>0</v>
      </c>
      <c r="BB31" s="34">
        <f t="shared" si="75"/>
        <v>0</v>
      </c>
      <c r="BC31" s="37">
        <f t="shared" si="76"/>
        <v>0</v>
      </c>
      <c r="BD31" s="41" t="str">
        <f t="shared" si="77"/>
        <v/>
      </c>
      <c r="BE31" s="36"/>
      <c r="BF31" s="34"/>
      <c r="BG31" s="37">
        <f t="shared" si="78"/>
        <v>0</v>
      </c>
      <c r="BH31" s="34">
        <f t="shared" si="79"/>
        <v>0</v>
      </c>
      <c r="BI31" s="37">
        <f t="shared" si="80"/>
        <v>0</v>
      </c>
      <c r="BJ31" s="41" t="str">
        <f t="shared" si="81"/>
        <v/>
      </c>
    </row>
    <row r="32" spans="1:62" ht="12.75" customHeight="1" x14ac:dyDescent="0.3">
      <c r="A32" s="5">
        <v>30</v>
      </c>
      <c r="B32" s="5"/>
      <c r="C32" s="5"/>
      <c r="D32" s="4"/>
      <c r="E32" s="10">
        <f t="shared" si="42"/>
        <v>0</v>
      </c>
      <c r="F32" s="13" t="str">
        <f t="shared" si="43"/>
        <v/>
      </c>
      <c r="G32" s="13" t="str">
        <f t="shared" si="44"/>
        <v/>
      </c>
      <c r="H32" s="13" t="str">
        <f t="shared" si="45"/>
        <v/>
      </c>
      <c r="I32" s="13" t="str">
        <f t="shared" si="46"/>
        <v/>
      </c>
      <c r="J32" s="13" t="str">
        <f t="shared" si="47"/>
        <v/>
      </c>
      <c r="K32" s="13"/>
      <c r="L32" s="13" t="str">
        <f t="shared" si="49"/>
        <v/>
      </c>
      <c r="M32" s="117"/>
      <c r="N32" s="25">
        <f>IF(E32&lt;4,SUM(F32:M32),SUMPRODUCT(LARGE(F32:M32,{1;2;3;4})))</f>
        <v>0</v>
      </c>
      <c r="O32" s="103"/>
      <c r="P32" s="19"/>
      <c r="Q32" s="19">
        <f t="shared" si="50"/>
        <v>0</v>
      </c>
      <c r="R32" s="19">
        <f t="shared" si="51"/>
        <v>0</v>
      </c>
      <c r="S32" s="19">
        <f t="shared" si="52"/>
        <v>0</v>
      </c>
      <c r="T32" s="19" t="str">
        <f t="shared" si="53"/>
        <v/>
      </c>
      <c r="U32" s="103"/>
      <c r="V32" s="19"/>
      <c r="W32" s="7">
        <f t="shared" si="54"/>
        <v>0</v>
      </c>
      <c r="X32" s="7">
        <f t="shared" si="55"/>
        <v>0</v>
      </c>
      <c r="Y32" s="6">
        <f t="shared" si="56"/>
        <v>0</v>
      </c>
      <c r="Z32" s="6" t="str">
        <f t="shared" si="57"/>
        <v/>
      </c>
      <c r="AA32" s="103"/>
      <c r="AB32" s="19"/>
      <c r="AC32" s="19">
        <f t="shared" si="58"/>
        <v>0</v>
      </c>
      <c r="AD32" s="19">
        <f t="shared" si="59"/>
        <v>0</v>
      </c>
      <c r="AE32" s="19">
        <f t="shared" si="60"/>
        <v>0</v>
      </c>
      <c r="AF32" s="19" t="str">
        <f t="shared" si="61"/>
        <v/>
      </c>
      <c r="AG32" s="36"/>
      <c r="AH32" s="34"/>
      <c r="AI32" s="40">
        <f t="shared" si="62"/>
        <v>0</v>
      </c>
      <c r="AJ32" s="40">
        <f t="shared" si="63"/>
        <v>0</v>
      </c>
      <c r="AK32" s="38">
        <f t="shared" si="64"/>
        <v>0</v>
      </c>
      <c r="AL32" s="38" t="str">
        <f t="shared" si="65"/>
        <v/>
      </c>
      <c r="AM32" s="103"/>
      <c r="AN32" s="19"/>
      <c r="AO32" s="19">
        <f t="shared" si="66"/>
        <v>0</v>
      </c>
      <c r="AP32" s="19">
        <f t="shared" si="67"/>
        <v>0</v>
      </c>
      <c r="AQ32" s="19">
        <f t="shared" si="68"/>
        <v>0</v>
      </c>
      <c r="AR32" s="19" t="str">
        <f t="shared" si="69"/>
        <v/>
      </c>
      <c r="AS32" s="36"/>
      <c r="AT32" s="34"/>
      <c r="AU32" s="34">
        <f t="shared" si="70"/>
        <v>0</v>
      </c>
      <c r="AV32" s="34">
        <f t="shared" si="71"/>
        <v>0</v>
      </c>
      <c r="AW32" s="37">
        <f t="shared" si="72"/>
        <v>0</v>
      </c>
      <c r="AX32" s="41" t="str">
        <f t="shared" si="73"/>
        <v/>
      </c>
      <c r="AY32" s="36"/>
      <c r="AZ32" s="34"/>
      <c r="BA32" s="34">
        <f>CEILING(100*AZ32/$AT$2,1)</f>
        <v>0</v>
      </c>
      <c r="BB32" s="34">
        <f t="shared" si="75"/>
        <v>0</v>
      </c>
      <c r="BC32" s="37">
        <f t="shared" si="76"/>
        <v>0</v>
      </c>
      <c r="BD32" s="41" t="str">
        <f t="shared" si="77"/>
        <v/>
      </c>
      <c r="BE32" s="36"/>
      <c r="BF32" s="34"/>
      <c r="BG32" s="37">
        <f t="shared" si="78"/>
        <v>0</v>
      </c>
      <c r="BH32" s="34">
        <f t="shared" si="79"/>
        <v>0</v>
      </c>
      <c r="BI32" s="37">
        <f t="shared" si="80"/>
        <v>0</v>
      </c>
      <c r="BJ32" s="41" t="str">
        <f t="shared" si="81"/>
        <v/>
      </c>
    </row>
    <row r="33" spans="2:2" ht="12.75" customHeight="1" x14ac:dyDescent="0.25"/>
    <row r="34" spans="2:2" ht="12.75" customHeight="1" x14ac:dyDescent="0.35">
      <c r="B34" s="17"/>
    </row>
    <row r="35" spans="2:2" ht="12.75" customHeight="1" x14ac:dyDescent="0.25"/>
    <row r="36" spans="2:2" ht="12.75" customHeight="1" x14ac:dyDescent="0.35">
      <c r="B36" s="17"/>
    </row>
    <row r="37" spans="2:2" ht="12.75" customHeight="1" x14ac:dyDescent="0.25"/>
    <row r="38" spans="2:2" ht="12.75" customHeight="1" x14ac:dyDescent="0.35">
      <c r="B38" s="17"/>
    </row>
    <row r="39" spans="2:2" ht="12.75" customHeight="1" x14ac:dyDescent="0.25"/>
    <row r="40" spans="2:2" ht="12.75" customHeight="1" x14ac:dyDescent="0.35">
      <c r="B40" s="17"/>
    </row>
    <row r="41" spans="2:2" ht="12.75" customHeight="1" x14ac:dyDescent="0.25"/>
    <row r="42" spans="2:2" ht="12.75" customHeight="1" x14ac:dyDescent="0.35">
      <c r="B42" s="17"/>
    </row>
    <row r="43" spans="2:2" ht="12.75" customHeight="1" x14ac:dyDescent="0.25"/>
    <row r="44" spans="2:2" ht="12.75" customHeight="1" x14ac:dyDescent="0.35">
      <c r="B44" s="17"/>
    </row>
    <row r="45" spans="2:2" ht="12.75" customHeight="1" x14ac:dyDescent="0.25"/>
    <row r="46" spans="2:2" ht="12.75" customHeight="1" x14ac:dyDescent="0.35">
      <c r="B46" s="17"/>
    </row>
    <row r="47" spans="2:2" ht="12.75" customHeight="1" x14ac:dyDescent="0.25"/>
    <row r="48" spans="2:2" ht="12.75" customHeight="1" x14ac:dyDescent="0.35">
      <c r="B48" s="18"/>
    </row>
    <row r="49" spans="2:2" ht="12.75" customHeight="1" x14ac:dyDescent="0.25"/>
    <row r="50" spans="2:2" ht="12.75" customHeight="1" x14ac:dyDescent="0.35">
      <c r="B50" s="17"/>
    </row>
    <row r="51" spans="2:2" ht="12.75" customHeight="1" x14ac:dyDescent="0.25"/>
    <row r="52" spans="2:2" ht="12.75" customHeight="1" x14ac:dyDescent="0.35">
      <c r="B52" s="17"/>
    </row>
    <row r="53" spans="2:2" ht="12.75" customHeight="1" x14ac:dyDescent="0.25"/>
    <row r="54" spans="2:2" ht="12.75" customHeight="1" x14ac:dyDescent="0.25"/>
    <row r="55" spans="2:2" ht="12.75" customHeight="1" x14ac:dyDescent="0.25"/>
    <row r="56" spans="2:2" ht="12.75" customHeight="1" x14ac:dyDescent="0.25"/>
    <row r="57" spans="2:2" ht="12.75" customHeight="1" x14ac:dyDescent="0.25"/>
    <row r="58" spans="2:2" ht="12.75" customHeight="1" x14ac:dyDescent="0.25"/>
    <row r="59" spans="2:2" ht="12.75" customHeight="1" x14ac:dyDescent="0.25"/>
    <row r="60" spans="2:2" ht="12.75" customHeight="1" x14ac:dyDescent="0.25"/>
    <row r="61" spans="2:2" ht="12.75" customHeight="1" x14ac:dyDescent="0.25"/>
    <row r="62" spans="2:2" ht="12.75" customHeight="1" x14ac:dyDescent="0.25"/>
    <row r="63" spans="2:2" ht="12.75" customHeight="1" x14ac:dyDescent="0.25"/>
    <row r="64" spans="2:2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48576" spans="2:2" ht="13" x14ac:dyDescent="0.3">
      <c r="B1048576" s="98"/>
    </row>
  </sheetData>
  <sortState ref="B3:BJ25">
    <sortCondition descending="1" ref="N3:N25"/>
  </sortState>
  <mergeCells count="8">
    <mergeCell ref="BE1:BJ1"/>
    <mergeCell ref="AY1:BD1"/>
    <mergeCell ref="AG1:AL1"/>
    <mergeCell ref="AS1:AX1"/>
    <mergeCell ref="O1:T1"/>
    <mergeCell ref="U1:Z1"/>
    <mergeCell ref="AM1:AR1"/>
    <mergeCell ref="AA1:AF1"/>
  </mergeCells>
  <phoneticPr fontId="1" type="noConversion"/>
  <pageMargins left="0.69" right="0.64" top="1" bottom="1" header="0.5" footer="0.5"/>
  <pageSetup paperSize="9" scale="65" orientation="landscape" r:id="rId1"/>
  <headerFooter alignWithMargins="0">
    <oddHeader>&amp;L&amp;P (&amp;N)&amp;C&amp;18&amp;F &amp;A</oddHeader>
    <oddFooter>&amp;L&amp;D</oddFooter>
  </headerFooter>
  <colBreaks count="1" manualBreakCount="1">
    <brk id="3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A0B93-3DDB-45AA-A87F-332029C6D660}">
  <dimension ref="A2:N17"/>
  <sheetViews>
    <sheetView workbookViewId="0">
      <selection activeCell="D20" sqref="D20"/>
    </sheetView>
  </sheetViews>
  <sheetFormatPr defaultRowHeight="12.5" x14ac:dyDescent="0.25"/>
  <cols>
    <col min="4" max="4" width="22.7265625" customWidth="1"/>
    <col min="5" max="5" width="16.90625" customWidth="1"/>
    <col min="7" max="7" width="11.453125" customWidth="1"/>
  </cols>
  <sheetData>
    <row r="2" spans="1:14" ht="13" thickBot="1" x14ac:dyDescent="0.3"/>
    <row r="3" spans="1:14" ht="13" thickBot="1" x14ac:dyDescent="0.3">
      <c r="C3" s="207" t="s">
        <v>0</v>
      </c>
      <c r="D3" s="208" t="s">
        <v>1</v>
      </c>
      <c r="E3" s="208" t="s">
        <v>2</v>
      </c>
      <c r="F3" s="209" t="s">
        <v>17</v>
      </c>
      <c r="G3" s="210" t="s">
        <v>28</v>
      </c>
      <c r="H3" s="211" t="s">
        <v>10</v>
      </c>
      <c r="I3" s="212">
        <v>5</v>
      </c>
      <c r="J3" s="212" t="s">
        <v>264</v>
      </c>
      <c r="K3" s="213" t="s">
        <v>12</v>
      </c>
      <c r="L3" s="213" t="s">
        <v>13</v>
      </c>
      <c r="M3" s="213" t="s">
        <v>14</v>
      </c>
      <c r="N3" s="214" t="s">
        <v>35</v>
      </c>
    </row>
    <row r="4" spans="1:14" ht="13" x14ac:dyDescent="0.3">
      <c r="C4" s="215">
        <v>1</v>
      </c>
      <c r="D4" s="8" t="s">
        <v>157</v>
      </c>
      <c r="E4" s="8" t="s">
        <v>46</v>
      </c>
      <c r="F4" s="4">
        <v>2011</v>
      </c>
      <c r="G4" s="101">
        <v>449</v>
      </c>
      <c r="H4" s="93">
        <v>1</v>
      </c>
      <c r="I4" s="95">
        <v>5</v>
      </c>
      <c r="J4" s="128">
        <f>CEILING(100*I4/$I$3,1)*2</f>
        <v>200</v>
      </c>
      <c r="K4" s="129">
        <f>IF(H4="",0,40)</f>
        <v>40</v>
      </c>
      <c r="L4" s="129">
        <f>IF(H4=1,60,IF(H4=2,40,IF(H4=3,20,0)))</f>
        <v>60</v>
      </c>
      <c r="M4" s="130">
        <f>J4+K4+L4</f>
        <v>300</v>
      </c>
      <c r="N4" s="216">
        <f>M4+G4</f>
        <v>749</v>
      </c>
    </row>
    <row r="5" spans="1:14" ht="13" x14ac:dyDescent="0.3">
      <c r="C5" s="215">
        <v>2</v>
      </c>
      <c r="D5" s="58" t="s">
        <v>110</v>
      </c>
      <c r="E5" s="59" t="s">
        <v>45</v>
      </c>
      <c r="F5" s="4">
        <v>2010</v>
      </c>
      <c r="G5" s="101">
        <v>425</v>
      </c>
      <c r="H5" s="93">
        <v>2</v>
      </c>
      <c r="I5" s="95">
        <v>4</v>
      </c>
      <c r="J5" s="132">
        <f>CEILING(100*I5/$I$3,1)*2</f>
        <v>160</v>
      </c>
      <c r="K5" s="133">
        <f>IF(H5="",0,40)</f>
        <v>40</v>
      </c>
      <c r="L5" s="133">
        <f>IF(H5=1,60,IF(H5=2,40,IF(H5=3,20,0)))</f>
        <v>40</v>
      </c>
      <c r="M5" s="131">
        <f>J5+K5+L5</f>
        <v>240</v>
      </c>
      <c r="N5" s="216">
        <f>M5+G5</f>
        <v>665</v>
      </c>
    </row>
    <row r="6" spans="1:14" ht="13" x14ac:dyDescent="0.3">
      <c r="C6" s="217">
        <v>3</v>
      </c>
      <c r="D6" s="5" t="s">
        <v>158</v>
      </c>
      <c r="E6" s="5" t="s">
        <v>159</v>
      </c>
      <c r="F6" s="4">
        <v>2011</v>
      </c>
      <c r="G6" s="101">
        <v>344</v>
      </c>
      <c r="H6" s="93">
        <v>3</v>
      </c>
      <c r="I6" s="95">
        <v>3</v>
      </c>
      <c r="J6" s="132">
        <f>CEILING(100*I6/$I$3,1)*2</f>
        <v>120</v>
      </c>
      <c r="K6" s="133">
        <f>IF(H6="",0,40)</f>
        <v>40</v>
      </c>
      <c r="L6" s="133">
        <f>IF(H6=1,60,IF(H6=2,40,IF(H6=3,20,0)))</f>
        <v>20</v>
      </c>
      <c r="M6" s="131">
        <f>J6+K6+L6</f>
        <v>180</v>
      </c>
      <c r="N6" s="216">
        <f>M6+G6</f>
        <v>524</v>
      </c>
    </row>
    <row r="7" spans="1:14" ht="13" x14ac:dyDescent="0.3">
      <c r="C7" s="217">
        <v>4</v>
      </c>
      <c r="D7" s="5" t="s">
        <v>116</v>
      </c>
      <c r="E7" s="8" t="s">
        <v>47</v>
      </c>
      <c r="F7" s="4">
        <v>2011</v>
      </c>
      <c r="G7" s="101">
        <v>304</v>
      </c>
      <c r="H7" s="93">
        <v>7</v>
      </c>
      <c r="I7" s="95">
        <v>2.5</v>
      </c>
      <c r="J7" s="132">
        <f>CEILING(100*I7/$I$3,1)*2</f>
        <v>100</v>
      </c>
      <c r="K7" s="133">
        <f>IF(H7="",0,40)</f>
        <v>40</v>
      </c>
      <c r="L7" s="133">
        <f>IF(H7=1,60,IF(H7=2,40,IF(H7=3,20,0)))</f>
        <v>0</v>
      </c>
      <c r="M7" s="131">
        <f>J7+K7+L7</f>
        <v>140</v>
      </c>
      <c r="N7" s="216">
        <f>M7+G7</f>
        <v>444</v>
      </c>
    </row>
    <row r="8" spans="1:14" ht="13" x14ac:dyDescent="0.3">
      <c r="C8" s="215">
        <v>5</v>
      </c>
      <c r="D8" s="5" t="s">
        <v>114</v>
      </c>
      <c r="E8" s="5" t="s">
        <v>47</v>
      </c>
      <c r="F8" s="4">
        <v>2011</v>
      </c>
      <c r="G8" s="101">
        <v>264</v>
      </c>
      <c r="H8" s="93">
        <v>6</v>
      </c>
      <c r="I8" s="95">
        <v>2.5</v>
      </c>
      <c r="J8" s="132">
        <f>CEILING(100*I8/$I$3,1)*2</f>
        <v>100</v>
      </c>
      <c r="K8" s="133">
        <f>IF(H8="",0,40)</f>
        <v>40</v>
      </c>
      <c r="L8" s="133">
        <f>IF(H8=1,60,IF(H8=2,40,IF(H8=3,20,0)))</f>
        <v>0</v>
      </c>
      <c r="M8" s="131">
        <f>J8+K8+L8</f>
        <v>140</v>
      </c>
      <c r="N8" s="216">
        <f>M8+G8</f>
        <v>404</v>
      </c>
    </row>
    <row r="9" spans="1:14" ht="13" x14ac:dyDescent="0.3">
      <c r="C9" s="215">
        <v>6</v>
      </c>
      <c r="D9" s="5" t="s">
        <v>122</v>
      </c>
      <c r="E9" s="5" t="s">
        <v>47</v>
      </c>
      <c r="F9" s="4">
        <v>2011</v>
      </c>
      <c r="G9" s="101">
        <v>275</v>
      </c>
      <c r="H9" s="93">
        <v>9</v>
      </c>
      <c r="I9" s="95">
        <v>2</v>
      </c>
      <c r="J9" s="132">
        <f>CEILING(100*I9/$I$3,1)*2</f>
        <v>80</v>
      </c>
      <c r="K9" s="133">
        <f>IF(H9="",0,40)</f>
        <v>40</v>
      </c>
      <c r="L9" s="133">
        <f>IF(H9=1,60,IF(H9=2,40,IF(H9=3,20,0)))</f>
        <v>0</v>
      </c>
      <c r="M9" s="131">
        <f>J9+K9+L9</f>
        <v>120</v>
      </c>
      <c r="N9" s="216">
        <f>M9+G9</f>
        <v>395</v>
      </c>
    </row>
    <row r="10" spans="1:14" ht="13" x14ac:dyDescent="0.3">
      <c r="B10" s="123"/>
      <c r="C10" s="218">
        <v>7</v>
      </c>
      <c r="D10" s="59" t="s">
        <v>181</v>
      </c>
      <c r="E10" s="58" t="s">
        <v>41</v>
      </c>
      <c r="F10" s="4">
        <v>2008</v>
      </c>
      <c r="G10" s="101">
        <v>221</v>
      </c>
      <c r="H10" s="93">
        <v>4</v>
      </c>
      <c r="I10" s="95">
        <v>3</v>
      </c>
      <c r="J10" s="132">
        <f>CEILING(100*I10/$I$3,1)*2</f>
        <v>120</v>
      </c>
      <c r="K10" s="133">
        <f>IF(H10="",0,40)</f>
        <v>40</v>
      </c>
      <c r="L10" s="133">
        <f>IF(H10=1,60,IF(H10=2,40,IF(H10=3,20,0)))</f>
        <v>0</v>
      </c>
      <c r="M10" s="131">
        <f>J10+K10+L10</f>
        <v>160</v>
      </c>
      <c r="N10" s="216">
        <f>M10+G10</f>
        <v>381</v>
      </c>
    </row>
    <row r="11" spans="1:14" ht="13" x14ac:dyDescent="0.3">
      <c r="C11" s="215">
        <v>8</v>
      </c>
      <c r="D11" s="5" t="s">
        <v>118</v>
      </c>
      <c r="E11" s="64" t="s">
        <v>91</v>
      </c>
      <c r="F11" s="4">
        <v>2008</v>
      </c>
      <c r="G11" s="101">
        <v>211</v>
      </c>
      <c r="H11" s="93">
        <v>5</v>
      </c>
      <c r="I11" s="95">
        <v>3</v>
      </c>
      <c r="J11" s="132">
        <f>CEILING(100*I11/$I$3,1)*2</f>
        <v>120</v>
      </c>
      <c r="K11" s="133">
        <f>IF(H11="",0,40)</f>
        <v>40</v>
      </c>
      <c r="L11" s="133">
        <f>IF(H11=1,60,IF(H11=2,40,IF(H11=3,20,0)))</f>
        <v>0</v>
      </c>
      <c r="M11" s="131">
        <f>J11+K11+L11</f>
        <v>160</v>
      </c>
      <c r="N11" s="216">
        <f>M11+G11</f>
        <v>371</v>
      </c>
    </row>
    <row r="12" spans="1:14" ht="13" x14ac:dyDescent="0.3">
      <c r="C12" s="215">
        <v>9</v>
      </c>
      <c r="D12" s="5" t="s">
        <v>232</v>
      </c>
      <c r="E12" s="8" t="s">
        <v>47</v>
      </c>
      <c r="F12" s="4">
        <v>2010</v>
      </c>
      <c r="G12" s="101">
        <v>197</v>
      </c>
      <c r="H12" s="93">
        <v>8</v>
      </c>
      <c r="I12" s="95">
        <v>2.5</v>
      </c>
      <c r="J12" s="132">
        <f>CEILING(100*I12/$I$3,1)*2</f>
        <v>100</v>
      </c>
      <c r="K12" s="133">
        <f>IF(H12="",0,40)</f>
        <v>40</v>
      </c>
      <c r="L12" s="133">
        <f>IF(H12=1,60,IF(H12=2,40,IF(H12=3,20,0)))</f>
        <v>0</v>
      </c>
      <c r="M12" s="131">
        <f>J12+K12+L12</f>
        <v>140</v>
      </c>
      <c r="N12" s="216">
        <f>M12+G12</f>
        <v>337</v>
      </c>
    </row>
    <row r="13" spans="1:14" ht="13" x14ac:dyDescent="0.3">
      <c r="C13" s="215">
        <v>10</v>
      </c>
      <c r="D13" s="59" t="s">
        <v>233</v>
      </c>
      <c r="E13" s="159" t="s">
        <v>47</v>
      </c>
      <c r="F13" s="4">
        <v>2010</v>
      </c>
      <c r="G13" s="101">
        <v>189</v>
      </c>
      <c r="H13" s="126">
        <v>10</v>
      </c>
      <c r="I13" s="122">
        <v>1.5</v>
      </c>
      <c r="J13" s="132">
        <f>CEILING(100*I13/$I$3,1)*2</f>
        <v>60</v>
      </c>
      <c r="K13" s="133">
        <f>IF(H13="",0,40)</f>
        <v>40</v>
      </c>
      <c r="L13" s="133">
        <f>IF(H13=1,60,IF(H13=2,40,IF(H13=3,20,0)))</f>
        <v>0</v>
      </c>
      <c r="M13" s="139">
        <f>J13+K13+L13</f>
        <v>100</v>
      </c>
      <c r="N13" s="219">
        <f>M13+G13</f>
        <v>289</v>
      </c>
    </row>
    <row r="14" spans="1:14" ht="13" x14ac:dyDescent="0.3">
      <c r="C14" s="215">
        <v>11</v>
      </c>
      <c r="D14" s="59" t="s">
        <v>123</v>
      </c>
      <c r="E14" s="65" t="s">
        <v>47</v>
      </c>
      <c r="F14" s="4">
        <v>2011</v>
      </c>
      <c r="G14" s="101">
        <v>182</v>
      </c>
      <c r="H14" s="93">
        <v>11</v>
      </c>
      <c r="I14" s="95">
        <v>1</v>
      </c>
      <c r="J14" s="132">
        <f>CEILING(100*I14/$I$3,1)*2</f>
        <v>40</v>
      </c>
      <c r="K14" s="133">
        <f>IF(H14="",0,40)</f>
        <v>40</v>
      </c>
      <c r="L14" s="133">
        <f>IF(H14=1,60,IF(H14=2,40,IF(H14=3,20,0)))</f>
        <v>0</v>
      </c>
      <c r="M14" s="131">
        <f>J14+K14+L14</f>
        <v>80</v>
      </c>
      <c r="N14" s="216">
        <f>M14+G14</f>
        <v>262</v>
      </c>
    </row>
    <row r="15" spans="1:14" ht="13" x14ac:dyDescent="0.3">
      <c r="C15" s="215">
        <v>12</v>
      </c>
      <c r="D15" s="59" t="s">
        <v>125</v>
      </c>
      <c r="E15" s="58" t="s">
        <v>90</v>
      </c>
      <c r="F15" s="4">
        <v>2010</v>
      </c>
      <c r="G15" s="101">
        <v>239</v>
      </c>
      <c r="H15" s="126"/>
      <c r="I15" s="122"/>
      <c r="J15" s="132">
        <f>CEILING(100*I15/$I$3,1)*2</f>
        <v>0</v>
      </c>
      <c r="K15" s="133">
        <f>IF(H15="",0,40)</f>
        <v>0</v>
      </c>
      <c r="L15" s="133">
        <f>IF(H15=1,60,IF(H15=2,40,IF(H15=3,20,0)))</f>
        <v>0</v>
      </c>
      <c r="M15" s="139">
        <f>J15+K15+L15</f>
        <v>0</v>
      </c>
      <c r="N15" s="219">
        <f>M15+G15</f>
        <v>239</v>
      </c>
    </row>
    <row r="16" spans="1:14" ht="13" x14ac:dyDescent="0.3">
      <c r="A16" s="123"/>
      <c r="B16" s="123"/>
      <c r="C16" s="218">
        <v>13</v>
      </c>
      <c r="D16" s="5" t="s">
        <v>105</v>
      </c>
      <c r="E16" s="5" t="s">
        <v>99</v>
      </c>
      <c r="F16" s="4">
        <v>2008</v>
      </c>
      <c r="G16" s="101">
        <v>226</v>
      </c>
      <c r="H16" s="93"/>
      <c r="I16" s="95"/>
      <c r="J16" s="132">
        <f>CEILING(100*I16/$I$3,1)*2</f>
        <v>0</v>
      </c>
      <c r="K16" s="133">
        <f>IF(H16="",0,40)</f>
        <v>0</v>
      </c>
      <c r="L16" s="133">
        <f>IF(H16=1,60,IF(H16=2,40,IF(H16=3,20,0)))</f>
        <v>0</v>
      </c>
      <c r="M16" s="131">
        <f>J16+K16+L16</f>
        <v>0</v>
      </c>
      <c r="N16" s="216">
        <f>M16+G16</f>
        <v>226</v>
      </c>
    </row>
    <row r="17" spans="3:14" ht="13.5" thickBot="1" x14ac:dyDescent="0.35">
      <c r="C17" s="220">
        <v>14</v>
      </c>
      <c r="D17" s="22" t="s">
        <v>112</v>
      </c>
      <c r="E17" s="20" t="s">
        <v>89</v>
      </c>
      <c r="F17" s="21">
        <v>2009</v>
      </c>
      <c r="G17" s="206">
        <v>223</v>
      </c>
      <c r="H17" s="96"/>
      <c r="I17" s="134"/>
      <c r="J17" s="135">
        <f>CEILING(100*I17/$I$3,1)*2</f>
        <v>0</v>
      </c>
      <c r="K17" s="136">
        <f>IF(H17="",0,40)</f>
        <v>0</v>
      </c>
      <c r="L17" s="136">
        <f>IF(H17=1,60,IF(H17=2,40,IF(H17=3,20,0)))</f>
        <v>0</v>
      </c>
      <c r="M17" s="137">
        <f>J17+K17+L17</f>
        <v>0</v>
      </c>
      <c r="N17" s="221">
        <f>M17+G17</f>
        <v>223</v>
      </c>
    </row>
  </sheetData>
  <sortState ref="D4:N17">
    <sortCondition descending="1" ref="N4:N17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ADA4D-4235-4951-A858-AC7C5D6EB11C}">
  <dimension ref="C2:N13"/>
  <sheetViews>
    <sheetView workbookViewId="0">
      <selection activeCell="D20" sqref="D20"/>
    </sheetView>
  </sheetViews>
  <sheetFormatPr defaultRowHeight="12.5" x14ac:dyDescent="0.25"/>
  <cols>
    <col min="4" max="4" width="16.453125" customWidth="1"/>
    <col min="5" max="5" width="16.26953125" customWidth="1"/>
    <col min="7" max="7" width="12.26953125" customWidth="1"/>
  </cols>
  <sheetData>
    <row r="2" spans="3:14" ht="13" thickBot="1" x14ac:dyDescent="0.3"/>
    <row r="3" spans="3:14" ht="13" thickBot="1" x14ac:dyDescent="0.3">
      <c r="C3" s="207" t="s">
        <v>0</v>
      </c>
      <c r="D3" s="208" t="s">
        <v>1</v>
      </c>
      <c r="E3" s="208" t="s">
        <v>2</v>
      </c>
      <c r="F3" s="209" t="s">
        <v>17</v>
      </c>
      <c r="G3" s="210" t="s">
        <v>28</v>
      </c>
      <c r="H3" s="222" t="s">
        <v>10</v>
      </c>
      <c r="I3" s="212">
        <v>3</v>
      </c>
      <c r="J3" s="212" t="s">
        <v>11</v>
      </c>
      <c r="K3" s="213" t="s">
        <v>12</v>
      </c>
      <c r="L3" s="213" t="s">
        <v>13</v>
      </c>
      <c r="M3" s="213" t="s">
        <v>14</v>
      </c>
      <c r="N3" s="214" t="s">
        <v>35</v>
      </c>
    </row>
    <row r="4" spans="3:14" ht="13" thickBot="1" x14ac:dyDescent="0.3">
      <c r="C4" s="215">
        <v>1</v>
      </c>
      <c r="D4" s="13" t="s">
        <v>174</v>
      </c>
      <c r="E4" s="16" t="s">
        <v>47</v>
      </c>
      <c r="F4" s="10">
        <v>2005</v>
      </c>
      <c r="G4" s="94">
        <v>390</v>
      </c>
      <c r="H4" s="94">
        <v>2</v>
      </c>
      <c r="I4" s="95">
        <v>1.5</v>
      </c>
      <c r="J4" s="95">
        <f>CEILING(100*I4/$I$3,1)*2</f>
        <v>100</v>
      </c>
      <c r="K4" s="129">
        <f>IF(H4="",0,40)</f>
        <v>40</v>
      </c>
      <c r="L4" s="129">
        <f>IF(H4=1,60,IF(H4=2,40,IF(H4=3,20,0)))</f>
        <v>40</v>
      </c>
      <c r="M4" s="155">
        <f>J4+K4+L4</f>
        <v>180</v>
      </c>
      <c r="N4" s="223">
        <f>M4+G4</f>
        <v>570</v>
      </c>
    </row>
    <row r="5" spans="3:14" ht="13" thickBot="1" x14ac:dyDescent="0.3">
      <c r="C5" s="215">
        <v>2</v>
      </c>
      <c r="D5" s="8" t="s">
        <v>104</v>
      </c>
      <c r="E5" s="13" t="s">
        <v>47</v>
      </c>
      <c r="F5" s="4">
        <v>2007</v>
      </c>
      <c r="G5" s="94">
        <v>453</v>
      </c>
      <c r="H5" s="93">
        <v>4</v>
      </c>
      <c r="I5" s="95">
        <v>1</v>
      </c>
      <c r="J5" s="134">
        <f>CEILING(100*I5/$I$3,1)*2</f>
        <v>68</v>
      </c>
      <c r="K5" s="136">
        <f>IF(H5="",0,40)</f>
        <v>40</v>
      </c>
      <c r="L5" s="136">
        <f>IF(H5=1,60,IF(H5=2,40,IF(H5=3,20,0)))</f>
        <v>0</v>
      </c>
      <c r="M5" s="155">
        <f>J5+K5+L5</f>
        <v>108</v>
      </c>
      <c r="N5" s="224">
        <f>M5+G5</f>
        <v>561</v>
      </c>
    </row>
    <row r="6" spans="3:14" ht="13" thickBot="1" x14ac:dyDescent="0.3">
      <c r="C6" s="217">
        <v>3</v>
      </c>
      <c r="D6" s="8" t="s">
        <v>109</v>
      </c>
      <c r="E6" s="8" t="s">
        <v>45</v>
      </c>
      <c r="F6" s="4">
        <v>2004</v>
      </c>
      <c r="G6" s="94">
        <v>266</v>
      </c>
      <c r="H6" s="93">
        <v>1</v>
      </c>
      <c r="I6" s="95">
        <v>2</v>
      </c>
      <c r="J6" s="157">
        <f>CEILING(100*I6/$I$3,1)*2</f>
        <v>134</v>
      </c>
      <c r="K6" s="155">
        <f>IF(H6="",0,40)</f>
        <v>40</v>
      </c>
      <c r="L6" s="155">
        <f>IF(H6=1,60,IF(H6=2,40,IF(H6=3,20,0)))</f>
        <v>60</v>
      </c>
      <c r="M6" s="155">
        <f>J6+K6+L6</f>
        <v>234</v>
      </c>
      <c r="N6" s="224">
        <f>M6+G6</f>
        <v>500</v>
      </c>
    </row>
    <row r="7" spans="3:14" ht="13" thickBot="1" x14ac:dyDescent="0.3">
      <c r="C7" s="217">
        <v>4</v>
      </c>
      <c r="D7" s="5" t="s">
        <v>146</v>
      </c>
      <c r="E7" s="13" t="s">
        <v>87</v>
      </c>
      <c r="F7" s="4">
        <v>2004</v>
      </c>
      <c r="G7" s="94">
        <v>282</v>
      </c>
      <c r="H7" s="93">
        <v>3</v>
      </c>
      <c r="I7" s="95">
        <v>1.5</v>
      </c>
      <c r="J7" s="157">
        <f>CEILING(100*I7/$I$3,1)*2</f>
        <v>100</v>
      </c>
      <c r="K7" s="155">
        <f>IF(H7="",0,40)</f>
        <v>40</v>
      </c>
      <c r="L7" s="155">
        <f>IF(H7=1,60,IF(H7=2,40,IF(H7=3,20,0)))</f>
        <v>20</v>
      </c>
      <c r="M7" s="155">
        <f>J7+K7+L7</f>
        <v>160</v>
      </c>
      <c r="N7" s="224">
        <f>M7+G7</f>
        <v>442</v>
      </c>
    </row>
    <row r="8" spans="3:14" ht="13" thickBot="1" x14ac:dyDescent="0.3">
      <c r="C8" s="215">
        <v>5</v>
      </c>
      <c r="D8" s="99" t="s">
        <v>149</v>
      </c>
      <c r="E8" s="5" t="s">
        <v>47</v>
      </c>
      <c r="F8" s="11">
        <v>2007</v>
      </c>
      <c r="G8" s="94">
        <v>222</v>
      </c>
      <c r="H8" s="93"/>
      <c r="I8" s="95"/>
      <c r="J8" s="157">
        <f>CEILING(100*I8/$I$3,1)*2</f>
        <v>0</v>
      </c>
      <c r="K8" s="155">
        <f>IF(H8="",0,40)</f>
        <v>0</v>
      </c>
      <c r="L8" s="155">
        <f>IF(H8=1,60,IF(H8=2,40,IF(H8=3,20,0)))</f>
        <v>0</v>
      </c>
      <c r="M8" s="155">
        <f>J8+K8+L8</f>
        <v>0</v>
      </c>
      <c r="N8" s="224">
        <f>M8+G8</f>
        <v>222</v>
      </c>
    </row>
    <row r="9" spans="3:14" ht="13" thickBot="1" x14ac:dyDescent="0.3">
      <c r="C9" s="215">
        <v>6</v>
      </c>
      <c r="D9" s="8" t="s">
        <v>108</v>
      </c>
      <c r="E9" s="8" t="s">
        <v>45</v>
      </c>
      <c r="F9" s="4">
        <v>2005</v>
      </c>
      <c r="G9" s="94">
        <v>212</v>
      </c>
      <c r="H9" s="93"/>
      <c r="I9" s="95"/>
      <c r="J9" s="157">
        <f>CEILING(100*I9/$I$3,1)*2</f>
        <v>0</v>
      </c>
      <c r="K9" s="155">
        <f>IF(H9="",0,40)</f>
        <v>0</v>
      </c>
      <c r="L9" s="155">
        <f>IF(H9=1,60,IF(H9=2,40,IF(H9=3,20,0)))</f>
        <v>0</v>
      </c>
      <c r="M9" s="155">
        <f>J9+K9+L9</f>
        <v>0</v>
      </c>
      <c r="N9" s="224">
        <f>M9+G9</f>
        <v>212</v>
      </c>
    </row>
    <row r="10" spans="3:14" ht="13" thickBot="1" x14ac:dyDescent="0.3">
      <c r="C10" s="215">
        <v>7</v>
      </c>
      <c r="D10" s="5" t="s">
        <v>147</v>
      </c>
      <c r="E10" s="5" t="s">
        <v>41</v>
      </c>
      <c r="F10" s="4">
        <v>2007</v>
      </c>
      <c r="G10" s="94">
        <v>198</v>
      </c>
      <c r="H10" s="93"/>
      <c r="I10" s="95"/>
      <c r="J10" s="157">
        <f>CEILING(100*I10/$I$3,1)*2</f>
        <v>0</v>
      </c>
      <c r="K10" s="155">
        <f>IF(H10="",0,40)</f>
        <v>0</v>
      </c>
      <c r="L10" s="155">
        <f>IF(H10=1,60,IF(H10=2,40,IF(H10=3,20,0)))</f>
        <v>0</v>
      </c>
      <c r="M10" s="155">
        <f>J10+K10+L10</f>
        <v>0</v>
      </c>
      <c r="N10" s="224">
        <f>M10+G10</f>
        <v>198</v>
      </c>
    </row>
    <row r="11" spans="3:14" ht="13" thickBot="1" x14ac:dyDescent="0.3">
      <c r="C11" s="215">
        <v>8</v>
      </c>
      <c r="D11" s="13" t="s">
        <v>107</v>
      </c>
      <c r="E11" s="5" t="s">
        <v>89</v>
      </c>
      <c r="F11" s="10">
        <v>2005</v>
      </c>
      <c r="G11" s="94">
        <v>173</v>
      </c>
      <c r="H11" s="93"/>
      <c r="I11" s="95"/>
      <c r="J11" s="157">
        <f>CEILING(100*I11/$I$3,1)*2</f>
        <v>0</v>
      </c>
      <c r="K11" s="155">
        <f>IF(H11="",0,40)</f>
        <v>0</v>
      </c>
      <c r="L11" s="155">
        <f>IF(H11=1,60,IF(H11=2,40,IF(H11=3,20,0)))</f>
        <v>0</v>
      </c>
      <c r="M11" s="155">
        <f>J11+K11+L11</f>
        <v>0</v>
      </c>
      <c r="N11" s="224">
        <f>M11+G11</f>
        <v>173</v>
      </c>
    </row>
    <row r="12" spans="3:14" ht="13" thickBot="1" x14ac:dyDescent="0.3">
      <c r="C12" s="215">
        <v>9</v>
      </c>
      <c r="D12" s="8" t="s">
        <v>183</v>
      </c>
      <c r="E12" s="8" t="s">
        <v>41</v>
      </c>
      <c r="F12" s="4">
        <v>2006</v>
      </c>
      <c r="G12" s="94">
        <v>158</v>
      </c>
      <c r="H12" s="93"/>
      <c r="I12" s="95"/>
      <c r="J12" s="157">
        <f>CEILING(100*I12/$I$3,1)*2</f>
        <v>0</v>
      </c>
      <c r="K12" s="155">
        <f>IF(H12="",0,40)</f>
        <v>0</v>
      </c>
      <c r="L12" s="155">
        <f>IF(H12=1,60,IF(H12=2,40,IF(H12=3,20,0)))</f>
        <v>0</v>
      </c>
      <c r="M12" s="155">
        <f>J12+K12+L12</f>
        <v>0</v>
      </c>
      <c r="N12" s="224">
        <f>M12+G12</f>
        <v>158</v>
      </c>
    </row>
    <row r="13" spans="3:14" ht="13" thickBot="1" x14ac:dyDescent="0.3">
      <c r="C13" s="220">
        <v>10</v>
      </c>
      <c r="D13" s="20" t="s">
        <v>102</v>
      </c>
      <c r="E13" s="20" t="s">
        <v>99</v>
      </c>
      <c r="F13" s="21">
        <v>2005</v>
      </c>
      <c r="G13" s="225">
        <v>134</v>
      </c>
      <c r="H13" s="96"/>
      <c r="I13" s="134"/>
      <c r="J13" s="158">
        <f>CEILING(100*I14/$I$3,1)*2</f>
        <v>0</v>
      </c>
      <c r="K13" s="156">
        <f>IF(H13="",0,40)</f>
        <v>0</v>
      </c>
      <c r="L13" s="156">
        <f>IF(H13=1,60,IF(H13=2,40,IF(H13=3,20,0)))</f>
        <v>0</v>
      </c>
      <c r="M13" s="155">
        <f>J13+K13+L13</f>
        <v>0</v>
      </c>
      <c r="N13" s="224">
        <f>M13+G13</f>
        <v>134</v>
      </c>
    </row>
  </sheetData>
  <sortState ref="D4:N13">
    <sortCondition descending="1" ref="N4:N1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8</vt:i4>
      </vt:variant>
      <vt:variant>
        <vt:lpstr>Namngivna områden</vt:lpstr>
      </vt:variant>
      <vt:variant>
        <vt:i4>4</vt:i4>
      </vt:variant>
    </vt:vector>
  </HeadingPairs>
  <TitlesOfParts>
    <vt:vector size="12" baseType="lpstr">
      <vt:lpstr>GP-res 24-25 Kl Y</vt:lpstr>
      <vt:lpstr>GPfinalY</vt:lpstr>
      <vt:lpstr>GP-res 24-25 kl M</vt:lpstr>
      <vt:lpstr>GPfinalM</vt:lpstr>
      <vt:lpstr>GP-res 24-25 kl K</vt:lpstr>
      <vt:lpstr>GP-res 24-25 kl J</vt:lpstr>
      <vt:lpstr>GPfinalK</vt:lpstr>
      <vt:lpstr>GPfinalJ</vt:lpstr>
      <vt:lpstr>'GP-res 24-25 kl J'!Utskriftsrubriker</vt:lpstr>
      <vt:lpstr>'GP-res 24-25 kl K'!Utskriftsrubriker</vt:lpstr>
      <vt:lpstr>'GP-res 24-25 kl M'!Utskriftsrubriker</vt:lpstr>
      <vt:lpstr>'GP-res 24-25 Kl Y'!Utskriftsrubriker</vt:lpstr>
    </vt:vector>
  </TitlesOfParts>
  <Company>Mah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Roland Thapper</dc:creator>
  <cp:lastModifiedBy>Lindkvist, Leif</cp:lastModifiedBy>
  <cp:lastPrinted>2008-03-19T21:49:23Z</cp:lastPrinted>
  <dcterms:created xsi:type="dcterms:W3CDTF">2008-03-17T17:48:08Z</dcterms:created>
  <dcterms:modified xsi:type="dcterms:W3CDTF">2025-06-01T08:10:48Z</dcterms:modified>
</cp:coreProperties>
</file>