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unikom.se\HEMKATALOGER\personal_01\leli501\Skrivbord\GP\"/>
    </mc:Choice>
  </mc:AlternateContent>
  <xr:revisionPtr revIDLastSave="0" documentId="13_ncr:1_{9683BD48-9989-4F3B-B384-B972BF9169D6}" xr6:coauthVersionLast="47" xr6:coauthVersionMax="47" xr10:uidLastSave="{00000000-0000-0000-0000-000000000000}"/>
  <bookViews>
    <workbookView xWindow="-110" yWindow="-110" windowWidth="19420" windowHeight="11500" tabRatio="546" firstSheet="2" activeTab="2" xr2:uid="{00000000-000D-0000-FFFF-FFFF00000000}"/>
  </bookViews>
  <sheets>
    <sheet name="GP-res 26-27 Kl Knattar" sheetId="1" r:id="rId1"/>
    <sheet name="GPfinalKnattar" sheetId="15" state="hidden" r:id="rId2"/>
    <sheet name="GP-res 26-27 kl M" sheetId="5" r:id="rId3"/>
    <sheet name="GPfinalM" sheetId="16" state="hidden" r:id="rId4"/>
    <sheet name="GP-res 26-27 kl K" sheetId="7" r:id="rId5"/>
    <sheet name="GP-res 26-27 kl J" sheetId="6" r:id="rId6"/>
    <sheet name="GPfinalK" sheetId="17" state="hidden" r:id="rId7"/>
    <sheet name="GPfinalJ" sheetId="14" state="hidden" r:id="rId8"/>
  </sheets>
  <definedNames>
    <definedName name="_xlnm._FilterDatabase" localSheetId="5" hidden="1">'GP-res 26-27 kl J'!$B$3:$BJ$12</definedName>
    <definedName name="_xlnm._FilterDatabase" localSheetId="0" hidden="1">'GP-res 26-27 Kl Knattar'!$B$3:$D$46</definedName>
    <definedName name="_xlnm.Print_Titles" localSheetId="5">'GP-res 26-27 kl J'!$A:$E</definedName>
    <definedName name="_xlnm.Print_Titles" localSheetId="4">'GP-res 26-27 kl K'!$A:$E</definedName>
    <definedName name="_xlnm.Print_Titles" localSheetId="0">'GP-res 26-27 Kl Knattar'!$A:$E</definedName>
    <definedName name="_xlnm.Print_Titles" localSheetId="2">'GP-res 26-27 kl M'!$A:$E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8" i="1" l="1"/>
  <c r="R8" i="1"/>
  <c r="S8" i="1"/>
  <c r="Q11" i="1"/>
  <c r="R11" i="1"/>
  <c r="S11" i="1"/>
  <c r="Q4" i="1"/>
  <c r="R4" i="1"/>
  <c r="S4" i="1"/>
  <c r="T4" i="1"/>
  <c r="Q12" i="1"/>
  <c r="R12" i="1"/>
  <c r="S12" i="1"/>
  <c r="Q6" i="1"/>
  <c r="R6" i="1"/>
  <c r="S6" i="1"/>
  <c r="Q13" i="1"/>
  <c r="R13" i="1"/>
  <c r="S13" i="1"/>
  <c r="Q14" i="1"/>
  <c r="R14" i="1"/>
  <c r="S14" i="1"/>
  <c r="T14" i="1" s="1"/>
  <c r="Q15" i="1"/>
  <c r="R15" i="1"/>
  <c r="S15" i="1"/>
  <c r="Q16" i="1"/>
  <c r="R16" i="1"/>
  <c r="S16" i="1"/>
  <c r="Q5" i="1"/>
  <c r="R5" i="1"/>
  <c r="S5" i="1"/>
  <c r="Q3" i="1"/>
  <c r="R3" i="1"/>
  <c r="S3" i="1"/>
  <c r="Q17" i="1"/>
  <c r="R17" i="1"/>
  <c r="S17" i="1"/>
  <c r="Q18" i="1"/>
  <c r="R18" i="1"/>
  <c r="S18" i="1"/>
  <c r="Q19" i="1"/>
  <c r="R19" i="1"/>
  <c r="S19" i="1"/>
  <c r="Q20" i="1"/>
  <c r="R20" i="1"/>
  <c r="S20" i="1"/>
  <c r="Q21" i="1"/>
  <c r="R21" i="1"/>
  <c r="S21" i="1"/>
  <c r="T21" i="1"/>
  <c r="Q22" i="1"/>
  <c r="R22" i="1"/>
  <c r="S22" i="1"/>
  <c r="Q23" i="1"/>
  <c r="T23" i="1" s="1"/>
  <c r="R23" i="1"/>
  <c r="S23" i="1"/>
  <c r="Q24" i="1"/>
  <c r="R24" i="1"/>
  <c r="S24" i="1"/>
  <c r="T24" i="1"/>
  <c r="Q10" i="1"/>
  <c r="R10" i="1"/>
  <c r="S10" i="1"/>
  <c r="T10" i="1"/>
  <c r="Q25" i="1"/>
  <c r="R25" i="1"/>
  <c r="S25" i="1"/>
  <c r="T25" i="1"/>
  <c r="Q26" i="1"/>
  <c r="R26" i="1"/>
  <c r="S26" i="1"/>
  <c r="Q27" i="1"/>
  <c r="R27" i="1"/>
  <c r="S27" i="1"/>
  <c r="T27" i="1"/>
  <c r="Q28" i="1"/>
  <c r="R28" i="1"/>
  <c r="S28" i="1"/>
  <c r="T28" i="1"/>
  <c r="Q29" i="1"/>
  <c r="R29" i="1"/>
  <c r="S29" i="1"/>
  <c r="Q31" i="1"/>
  <c r="R31" i="1"/>
  <c r="S31" i="1"/>
  <c r="Q32" i="1"/>
  <c r="R32" i="1"/>
  <c r="S32" i="1"/>
  <c r="Q33" i="1"/>
  <c r="R33" i="1"/>
  <c r="S33" i="1"/>
  <c r="Q34" i="1"/>
  <c r="R34" i="1"/>
  <c r="S34" i="1"/>
  <c r="Q35" i="1"/>
  <c r="R35" i="1"/>
  <c r="S35" i="1"/>
  <c r="Q36" i="1"/>
  <c r="T36" i="1" s="1"/>
  <c r="R36" i="1"/>
  <c r="S36" i="1"/>
  <c r="Q37" i="1"/>
  <c r="R37" i="1"/>
  <c r="S37" i="1"/>
  <c r="T37" i="1"/>
  <c r="Q39" i="1"/>
  <c r="R39" i="1"/>
  <c r="S39" i="1"/>
  <c r="Q40" i="1"/>
  <c r="R40" i="1"/>
  <c r="S40" i="1"/>
  <c r="Q41" i="1"/>
  <c r="R41" i="1"/>
  <c r="S41" i="1"/>
  <c r="Q42" i="1"/>
  <c r="R42" i="1"/>
  <c r="S42" i="1"/>
  <c r="Q43" i="1"/>
  <c r="R43" i="1"/>
  <c r="S43" i="1"/>
  <c r="Q44" i="1"/>
  <c r="R44" i="1"/>
  <c r="S44" i="1"/>
  <c r="Q45" i="1"/>
  <c r="R45" i="1"/>
  <c r="S45" i="1"/>
  <c r="Q46" i="1"/>
  <c r="R46" i="1"/>
  <c r="S46" i="1"/>
  <c r="Q47" i="1"/>
  <c r="R47" i="1"/>
  <c r="S47" i="1"/>
  <c r="Q48" i="1"/>
  <c r="R48" i="1"/>
  <c r="S48" i="1"/>
  <c r="Q7" i="1"/>
  <c r="R7" i="1"/>
  <c r="S7" i="1"/>
  <c r="T7" i="1"/>
  <c r="Q9" i="1"/>
  <c r="R9" i="1"/>
  <c r="T9" i="1" s="1"/>
  <c r="S9" i="1"/>
  <c r="Q30" i="1"/>
  <c r="R30" i="1"/>
  <c r="S30" i="1"/>
  <c r="T30" i="1"/>
  <c r="Q38" i="1"/>
  <c r="R38" i="1"/>
  <c r="S38" i="1"/>
  <c r="T38" i="1"/>
  <c r="Q49" i="1"/>
  <c r="R49" i="1"/>
  <c r="T49" i="1" s="1"/>
  <c r="S49" i="1"/>
  <c r="Q50" i="1"/>
  <c r="R50" i="1"/>
  <c r="S50" i="1"/>
  <c r="T50" i="1"/>
  <c r="Q51" i="1"/>
  <c r="R51" i="1"/>
  <c r="S51" i="1"/>
  <c r="T51" i="1"/>
  <c r="Q52" i="1"/>
  <c r="R52" i="1"/>
  <c r="S52" i="1"/>
  <c r="T52" i="1"/>
  <c r="Q53" i="1"/>
  <c r="R53" i="1"/>
  <c r="S53" i="1"/>
  <c r="T53" i="1"/>
  <c r="Q54" i="1"/>
  <c r="R54" i="1"/>
  <c r="S54" i="1"/>
  <c r="T54" i="1"/>
  <c r="BO52" i="5"/>
  <c r="BP52" i="5"/>
  <c r="BQ52" i="5"/>
  <c r="BR52" i="5"/>
  <c r="BO53" i="5"/>
  <c r="BP53" i="5"/>
  <c r="BQ53" i="5"/>
  <c r="BR53" i="5"/>
  <c r="BO54" i="5"/>
  <c r="BP54" i="5"/>
  <c r="BQ54" i="5"/>
  <c r="BR54" i="5"/>
  <c r="BO55" i="5"/>
  <c r="BP55" i="5"/>
  <c r="BQ55" i="5"/>
  <c r="BR55" i="5"/>
  <c r="BO56" i="5"/>
  <c r="BP56" i="5"/>
  <c r="BQ56" i="5"/>
  <c r="BR56" i="5"/>
  <c r="BO44" i="5"/>
  <c r="BP44" i="5"/>
  <c r="BQ44" i="5"/>
  <c r="BR44" i="5"/>
  <c r="BO57" i="5"/>
  <c r="BP57" i="5"/>
  <c r="BQ57" i="5"/>
  <c r="BR57" i="5"/>
  <c r="BO58" i="5"/>
  <c r="BP58" i="5"/>
  <c r="BQ58" i="5"/>
  <c r="BR58" i="5"/>
  <c r="BO59" i="5"/>
  <c r="BP59" i="5"/>
  <c r="BQ59" i="5"/>
  <c r="BR59" i="5"/>
  <c r="BO60" i="5"/>
  <c r="BP60" i="5"/>
  <c r="BQ60" i="5"/>
  <c r="BR60" i="5"/>
  <c r="BO61" i="5"/>
  <c r="BP61" i="5"/>
  <c r="BQ61" i="5"/>
  <c r="BR61" i="5"/>
  <c r="BO62" i="5"/>
  <c r="BP62" i="5"/>
  <c r="BQ62" i="5"/>
  <c r="BR62" i="5"/>
  <c r="BO63" i="5"/>
  <c r="BP63" i="5"/>
  <c r="BQ63" i="5"/>
  <c r="BR63" i="5"/>
  <c r="BO64" i="5"/>
  <c r="BP64" i="5"/>
  <c r="BQ64" i="5"/>
  <c r="BR64" i="5"/>
  <c r="BO65" i="5"/>
  <c r="BP65" i="5"/>
  <c r="BQ65" i="5"/>
  <c r="BR65" i="5"/>
  <c r="BO66" i="5"/>
  <c r="BP66" i="5"/>
  <c r="BQ66" i="5"/>
  <c r="BR66" i="5"/>
  <c r="BR71" i="5"/>
  <c r="BR70" i="5"/>
  <c r="BR69" i="5"/>
  <c r="BR68" i="5"/>
  <c r="BR67" i="5"/>
  <c r="BL66" i="5"/>
  <c r="M66" i="5" s="1"/>
  <c r="BK66" i="5"/>
  <c r="BJ66" i="5"/>
  <c r="BI66" i="5"/>
  <c r="BF66" i="5"/>
  <c r="BE66" i="5"/>
  <c r="BD66" i="5"/>
  <c r="BC66" i="5"/>
  <c r="AZ66" i="5"/>
  <c r="K66" i="5" s="1"/>
  <c r="AY66" i="5"/>
  <c r="AX66" i="5"/>
  <c r="AW66" i="5"/>
  <c r="AT66" i="5"/>
  <c r="J66" i="5" s="1"/>
  <c r="AS66" i="5"/>
  <c r="AR66" i="5"/>
  <c r="AQ66" i="5"/>
  <c r="AN66" i="5"/>
  <c r="AM66" i="5"/>
  <c r="AL66" i="5"/>
  <c r="AK66" i="5"/>
  <c r="AH66" i="5"/>
  <c r="AG66" i="5"/>
  <c r="AF66" i="5"/>
  <c r="AE66" i="5"/>
  <c r="AB66" i="5"/>
  <c r="AA66" i="5"/>
  <c r="Z66" i="5"/>
  <c r="Y66" i="5"/>
  <c r="U66" i="5"/>
  <c r="T66" i="5"/>
  <c r="S66" i="5"/>
  <c r="R66" i="5"/>
  <c r="L66" i="5"/>
  <c r="I66" i="5"/>
  <c r="H66" i="5"/>
  <c r="G66" i="5"/>
  <c r="F66" i="5"/>
  <c r="BL65" i="5"/>
  <c r="M65" i="5" s="1"/>
  <c r="BK65" i="5"/>
  <c r="BJ65" i="5"/>
  <c r="BI65" i="5"/>
  <c r="BF65" i="5"/>
  <c r="BE65" i="5"/>
  <c r="BD65" i="5"/>
  <c r="BC65" i="5"/>
  <c r="AZ65" i="5"/>
  <c r="K65" i="5" s="1"/>
  <c r="AY65" i="5"/>
  <c r="AX65" i="5"/>
  <c r="AW65" i="5"/>
  <c r="AT65" i="5"/>
  <c r="J65" i="5" s="1"/>
  <c r="AS65" i="5"/>
  <c r="AR65" i="5"/>
  <c r="AQ65" i="5"/>
  <c r="AN65" i="5"/>
  <c r="AM65" i="5"/>
  <c r="AL65" i="5"/>
  <c r="AK65" i="5"/>
  <c r="AH65" i="5"/>
  <c r="AG65" i="5"/>
  <c r="AF65" i="5"/>
  <c r="AE65" i="5"/>
  <c r="AB65" i="5"/>
  <c r="G65" i="5" s="1"/>
  <c r="AA65" i="5"/>
  <c r="Z65" i="5"/>
  <c r="E65" i="5" s="1"/>
  <c r="Y65" i="5"/>
  <c r="U65" i="5"/>
  <c r="T65" i="5"/>
  <c r="S65" i="5"/>
  <c r="R65" i="5"/>
  <c r="L65" i="5"/>
  <c r="I65" i="5"/>
  <c r="H65" i="5"/>
  <c r="F65" i="5"/>
  <c r="BL64" i="5"/>
  <c r="BK64" i="5"/>
  <c r="BJ64" i="5"/>
  <c r="BI64" i="5"/>
  <c r="BF64" i="5"/>
  <c r="BE64" i="5"/>
  <c r="BD64" i="5"/>
  <c r="BC64" i="5"/>
  <c r="AZ64" i="5"/>
  <c r="K64" i="5" s="1"/>
  <c r="AY64" i="5"/>
  <c r="AX64" i="5"/>
  <c r="AW64" i="5"/>
  <c r="AT64" i="5"/>
  <c r="J64" i="5" s="1"/>
  <c r="AS64" i="5"/>
  <c r="AR64" i="5"/>
  <c r="AQ64" i="5"/>
  <c r="AN64" i="5"/>
  <c r="I64" i="5" s="1"/>
  <c r="AM64" i="5"/>
  <c r="AL64" i="5"/>
  <c r="AK64" i="5"/>
  <c r="AH64" i="5"/>
  <c r="AG64" i="5"/>
  <c r="AF64" i="5"/>
  <c r="AE64" i="5"/>
  <c r="AB64" i="5"/>
  <c r="G64" i="5" s="1"/>
  <c r="AA64" i="5"/>
  <c r="Z64" i="5"/>
  <c r="Y64" i="5"/>
  <c r="U64" i="5"/>
  <c r="T64" i="5"/>
  <c r="S64" i="5"/>
  <c r="R64" i="5"/>
  <c r="M64" i="5"/>
  <c r="L64" i="5"/>
  <c r="H64" i="5"/>
  <c r="F64" i="5"/>
  <c r="BL63" i="5"/>
  <c r="BK63" i="5"/>
  <c r="BJ63" i="5"/>
  <c r="BI63" i="5"/>
  <c r="BF63" i="5"/>
  <c r="BE63" i="5"/>
  <c r="BD63" i="5"/>
  <c r="BC63" i="5"/>
  <c r="AZ63" i="5"/>
  <c r="K63" i="5" s="1"/>
  <c r="AY63" i="5"/>
  <c r="AX63" i="5"/>
  <c r="AW63" i="5"/>
  <c r="AT63" i="5"/>
  <c r="J63" i="5" s="1"/>
  <c r="AS63" i="5"/>
  <c r="AR63" i="5"/>
  <c r="AQ63" i="5"/>
  <c r="AN63" i="5"/>
  <c r="AM63" i="5"/>
  <c r="AL63" i="5"/>
  <c r="AK63" i="5"/>
  <c r="AH63" i="5"/>
  <c r="AG63" i="5"/>
  <c r="AF63" i="5"/>
  <c r="AE63" i="5"/>
  <c r="AB63" i="5"/>
  <c r="AA63" i="5"/>
  <c r="Z63" i="5"/>
  <c r="Y63" i="5"/>
  <c r="U63" i="5"/>
  <c r="T63" i="5"/>
  <c r="S63" i="5"/>
  <c r="R63" i="5"/>
  <c r="M63" i="5"/>
  <c r="L63" i="5"/>
  <c r="I63" i="5"/>
  <c r="H63" i="5"/>
  <c r="G63" i="5"/>
  <c r="F63" i="5"/>
  <c r="BL62" i="5"/>
  <c r="M62" i="5" s="1"/>
  <c r="BK62" i="5"/>
  <c r="BJ62" i="5"/>
  <c r="BI62" i="5"/>
  <c r="BF62" i="5"/>
  <c r="L62" i="5" s="1"/>
  <c r="BE62" i="5"/>
  <c r="BD62" i="5"/>
  <c r="BC62" i="5"/>
  <c r="AZ62" i="5"/>
  <c r="K62" i="5" s="1"/>
  <c r="AY62" i="5"/>
  <c r="AX62" i="5"/>
  <c r="AW62" i="5"/>
  <c r="AT62" i="5"/>
  <c r="J62" i="5" s="1"/>
  <c r="AS62" i="5"/>
  <c r="AR62" i="5"/>
  <c r="AQ62" i="5"/>
  <c r="AN62" i="5"/>
  <c r="AM62" i="5"/>
  <c r="AL62" i="5"/>
  <c r="AK62" i="5"/>
  <c r="AH62" i="5"/>
  <c r="H62" i="5" s="1"/>
  <c r="AG62" i="5"/>
  <c r="AF62" i="5"/>
  <c r="AE62" i="5"/>
  <c r="AB62" i="5"/>
  <c r="G62" i="5" s="1"/>
  <c r="AA62" i="5"/>
  <c r="Z62" i="5"/>
  <c r="Y62" i="5"/>
  <c r="U62" i="5"/>
  <c r="T62" i="5"/>
  <c r="S62" i="5"/>
  <c r="R62" i="5"/>
  <c r="I62" i="5"/>
  <c r="F62" i="5"/>
  <c r="BL61" i="5"/>
  <c r="BK61" i="5"/>
  <c r="BJ61" i="5"/>
  <c r="BI61" i="5"/>
  <c r="BF61" i="5"/>
  <c r="BE61" i="5"/>
  <c r="BD61" i="5"/>
  <c r="BC61" i="5"/>
  <c r="AZ61" i="5"/>
  <c r="K61" i="5" s="1"/>
  <c r="AY61" i="5"/>
  <c r="AX61" i="5"/>
  <c r="AW61" i="5"/>
  <c r="AT61" i="5"/>
  <c r="J61" i="5" s="1"/>
  <c r="AS61" i="5"/>
  <c r="AR61" i="5"/>
  <c r="AQ61" i="5"/>
  <c r="AN61" i="5"/>
  <c r="AM61" i="5"/>
  <c r="AL61" i="5"/>
  <c r="AK61" i="5"/>
  <c r="AH61" i="5"/>
  <c r="AG61" i="5"/>
  <c r="AF61" i="5"/>
  <c r="AE61" i="5"/>
  <c r="AB61" i="5"/>
  <c r="G61" i="5" s="1"/>
  <c r="AA61" i="5"/>
  <c r="Z61" i="5"/>
  <c r="Y61" i="5"/>
  <c r="U61" i="5"/>
  <c r="T61" i="5"/>
  <c r="S61" i="5"/>
  <c r="R61" i="5"/>
  <c r="M61" i="5"/>
  <c r="L61" i="5"/>
  <c r="I61" i="5"/>
  <c r="H61" i="5"/>
  <c r="F61" i="5"/>
  <c r="BL60" i="5"/>
  <c r="BK60" i="5"/>
  <c r="BJ60" i="5"/>
  <c r="BI60" i="5"/>
  <c r="BF60" i="5"/>
  <c r="BE60" i="5"/>
  <c r="BD60" i="5"/>
  <c r="BC60" i="5"/>
  <c r="AZ60" i="5"/>
  <c r="K60" i="5" s="1"/>
  <c r="AY60" i="5"/>
  <c r="AX60" i="5"/>
  <c r="AW60" i="5"/>
  <c r="AT60" i="5"/>
  <c r="J60" i="5" s="1"/>
  <c r="AS60" i="5"/>
  <c r="AR60" i="5"/>
  <c r="AQ60" i="5"/>
  <c r="AN60" i="5"/>
  <c r="AM60" i="5"/>
  <c r="AL60" i="5"/>
  <c r="AK60" i="5"/>
  <c r="AH60" i="5"/>
  <c r="AG60" i="5"/>
  <c r="AF60" i="5"/>
  <c r="AE60" i="5"/>
  <c r="AB60" i="5"/>
  <c r="G60" i="5" s="1"/>
  <c r="AA60" i="5"/>
  <c r="Z60" i="5"/>
  <c r="Y60" i="5"/>
  <c r="U60" i="5"/>
  <c r="T60" i="5"/>
  <c r="S60" i="5"/>
  <c r="R60" i="5"/>
  <c r="M60" i="5"/>
  <c r="L60" i="5"/>
  <c r="I60" i="5"/>
  <c r="H60" i="5"/>
  <c r="F60" i="5"/>
  <c r="BL59" i="5"/>
  <c r="M59" i="5" s="1"/>
  <c r="BK59" i="5"/>
  <c r="BJ59" i="5"/>
  <c r="BI59" i="5"/>
  <c r="BF59" i="5"/>
  <c r="BE59" i="5"/>
  <c r="BD59" i="5"/>
  <c r="BC59" i="5"/>
  <c r="AZ59" i="5"/>
  <c r="K59" i="5" s="1"/>
  <c r="AY59" i="5"/>
  <c r="AX59" i="5"/>
  <c r="AW59" i="5"/>
  <c r="AT59" i="5"/>
  <c r="J59" i="5" s="1"/>
  <c r="AS59" i="5"/>
  <c r="AR59" i="5"/>
  <c r="AQ59" i="5"/>
  <c r="AN59" i="5"/>
  <c r="I59" i="5" s="1"/>
  <c r="AM59" i="5"/>
  <c r="AL59" i="5"/>
  <c r="AK59" i="5"/>
  <c r="AH59" i="5"/>
  <c r="AG59" i="5"/>
  <c r="AF59" i="5"/>
  <c r="AE59" i="5"/>
  <c r="AB59" i="5"/>
  <c r="G59" i="5" s="1"/>
  <c r="AA59" i="5"/>
  <c r="Z59" i="5"/>
  <c r="Y59" i="5"/>
  <c r="U59" i="5"/>
  <c r="T59" i="5"/>
  <c r="S59" i="5"/>
  <c r="R59" i="5"/>
  <c r="L59" i="5"/>
  <c r="H59" i="5"/>
  <c r="F59" i="5"/>
  <c r="BL58" i="5"/>
  <c r="BK58" i="5"/>
  <c r="BJ58" i="5"/>
  <c r="BI58" i="5"/>
  <c r="BF58" i="5"/>
  <c r="BE58" i="5"/>
  <c r="BD58" i="5"/>
  <c r="BC58" i="5"/>
  <c r="AZ58" i="5"/>
  <c r="K58" i="5" s="1"/>
  <c r="AY58" i="5"/>
  <c r="AX58" i="5"/>
  <c r="AW58" i="5"/>
  <c r="AT58" i="5"/>
  <c r="J58" i="5" s="1"/>
  <c r="AS58" i="5"/>
  <c r="AR58" i="5"/>
  <c r="AQ58" i="5"/>
  <c r="AN58" i="5"/>
  <c r="AM58" i="5"/>
  <c r="AL58" i="5"/>
  <c r="AK58" i="5"/>
  <c r="AH58" i="5"/>
  <c r="AG58" i="5"/>
  <c r="AF58" i="5"/>
  <c r="AE58" i="5"/>
  <c r="AB58" i="5"/>
  <c r="G58" i="5" s="1"/>
  <c r="AA58" i="5"/>
  <c r="Z58" i="5"/>
  <c r="Y58" i="5"/>
  <c r="U58" i="5"/>
  <c r="T58" i="5"/>
  <c r="S58" i="5"/>
  <c r="R58" i="5"/>
  <c r="M58" i="5"/>
  <c r="L58" i="5"/>
  <c r="I58" i="5"/>
  <c r="H58" i="5"/>
  <c r="F58" i="5"/>
  <c r="BL57" i="5"/>
  <c r="BK57" i="5"/>
  <c r="BJ57" i="5"/>
  <c r="BI57" i="5"/>
  <c r="BF57" i="5"/>
  <c r="BE57" i="5"/>
  <c r="BD57" i="5"/>
  <c r="BC57" i="5"/>
  <c r="AZ57" i="5"/>
  <c r="K57" i="5" s="1"/>
  <c r="AY57" i="5"/>
  <c r="AX57" i="5"/>
  <c r="AW57" i="5"/>
  <c r="AT57" i="5"/>
  <c r="J57" i="5" s="1"/>
  <c r="AS57" i="5"/>
  <c r="AR57" i="5"/>
  <c r="AQ57" i="5"/>
  <c r="AN57" i="5"/>
  <c r="AM57" i="5"/>
  <c r="AL57" i="5"/>
  <c r="AK57" i="5"/>
  <c r="AH57" i="5"/>
  <c r="AG57" i="5"/>
  <c r="AF57" i="5"/>
  <c r="AE57" i="5"/>
  <c r="AB57" i="5"/>
  <c r="G57" i="5" s="1"/>
  <c r="AA57" i="5"/>
  <c r="Z57" i="5"/>
  <c r="Y57" i="5"/>
  <c r="U57" i="5"/>
  <c r="T57" i="5"/>
  <c r="S57" i="5"/>
  <c r="R57" i="5"/>
  <c r="M57" i="5"/>
  <c r="L57" i="5"/>
  <c r="I57" i="5"/>
  <c r="H57" i="5"/>
  <c r="F57" i="5"/>
  <c r="BK44" i="5"/>
  <c r="BJ44" i="5"/>
  <c r="BI44" i="5"/>
  <c r="BF44" i="5"/>
  <c r="L44" i="5" s="1"/>
  <c r="BE44" i="5"/>
  <c r="BD44" i="5"/>
  <c r="BC44" i="5"/>
  <c r="AZ44" i="5"/>
  <c r="K44" i="5" s="1"/>
  <c r="AY44" i="5"/>
  <c r="AX44" i="5"/>
  <c r="AW44" i="5"/>
  <c r="AT44" i="5"/>
  <c r="J44" i="5" s="1"/>
  <c r="AS44" i="5"/>
  <c r="AR44" i="5"/>
  <c r="AQ44" i="5"/>
  <c r="AN44" i="5"/>
  <c r="I44" i="5" s="1"/>
  <c r="AM44" i="5"/>
  <c r="AL44" i="5"/>
  <c r="AK44" i="5"/>
  <c r="AH44" i="5"/>
  <c r="H44" i="5" s="1"/>
  <c r="AG44" i="5"/>
  <c r="AF44" i="5"/>
  <c r="AE44" i="5"/>
  <c r="AA44" i="5"/>
  <c r="Z44" i="5"/>
  <c r="Y44" i="5"/>
  <c r="U44" i="5"/>
  <c r="F44" i="5" s="1"/>
  <c r="T44" i="5"/>
  <c r="S44" i="5"/>
  <c r="R44" i="5"/>
  <c r="BL56" i="5"/>
  <c r="BK56" i="5"/>
  <c r="BJ56" i="5"/>
  <c r="BI56" i="5"/>
  <c r="BF56" i="5"/>
  <c r="BE56" i="5"/>
  <c r="BD56" i="5"/>
  <c r="BC56" i="5"/>
  <c r="AZ56" i="5"/>
  <c r="AY56" i="5"/>
  <c r="AX56" i="5"/>
  <c r="AW56" i="5"/>
  <c r="AS54" i="5"/>
  <c r="AR54" i="5"/>
  <c r="AQ54" i="5"/>
  <c r="AN54" i="5"/>
  <c r="I54" i="5" s="1"/>
  <c r="AM54" i="5"/>
  <c r="AL54" i="5"/>
  <c r="AK54" i="5"/>
  <c r="AH54" i="5"/>
  <c r="H54" i="5" s="1"/>
  <c r="AG54" i="5"/>
  <c r="AF54" i="5"/>
  <c r="AE54" i="5"/>
  <c r="AB54" i="5"/>
  <c r="AA54" i="5"/>
  <c r="Z54" i="5"/>
  <c r="Y54" i="5"/>
  <c r="U54" i="5"/>
  <c r="F54" i="5" s="1"/>
  <c r="T54" i="5"/>
  <c r="S54" i="5"/>
  <c r="R54" i="5"/>
  <c r="M54" i="5"/>
  <c r="G54" i="5"/>
  <c r="BL55" i="5"/>
  <c r="BK55" i="5"/>
  <c r="BJ55" i="5"/>
  <c r="BI55" i="5"/>
  <c r="BF55" i="5"/>
  <c r="BE55" i="5"/>
  <c r="BD55" i="5"/>
  <c r="BC55" i="5"/>
  <c r="AZ55" i="5"/>
  <c r="AY55" i="5"/>
  <c r="AX55" i="5"/>
  <c r="AW55" i="5"/>
  <c r="AS45" i="5"/>
  <c r="AR45" i="5"/>
  <c r="AQ45" i="5"/>
  <c r="AN45" i="5"/>
  <c r="I45" i="5" s="1"/>
  <c r="AM45" i="5"/>
  <c r="AL45" i="5"/>
  <c r="AK45" i="5"/>
  <c r="AH45" i="5"/>
  <c r="H45" i="5" s="1"/>
  <c r="AG45" i="5"/>
  <c r="AF45" i="5"/>
  <c r="AE45" i="5"/>
  <c r="AB45" i="5"/>
  <c r="G45" i="5" s="1"/>
  <c r="AA45" i="5"/>
  <c r="Z45" i="5"/>
  <c r="Y45" i="5"/>
  <c r="U45" i="5"/>
  <c r="F45" i="5" s="1"/>
  <c r="T45" i="5"/>
  <c r="S45" i="5"/>
  <c r="R45" i="5"/>
  <c r="BL54" i="5"/>
  <c r="BK54" i="5"/>
  <c r="BJ54" i="5"/>
  <c r="BI54" i="5"/>
  <c r="BF54" i="5"/>
  <c r="L54" i="5" s="1"/>
  <c r="BE54" i="5"/>
  <c r="BD54" i="5"/>
  <c r="BC54" i="5"/>
  <c r="AZ54" i="5"/>
  <c r="AY54" i="5"/>
  <c r="AX54" i="5"/>
  <c r="AW54" i="5"/>
  <c r="AS23" i="5"/>
  <c r="AR23" i="5"/>
  <c r="AQ23" i="5"/>
  <c r="AN23" i="5"/>
  <c r="AM23" i="5"/>
  <c r="AL23" i="5"/>
  <c r="AK23" i="5"/>
  <c r="AH23" i="5"/>
  <c r="H23" i="5" s="1"/>
  <c r="AG23" i="5"/>
  <c r="AF23" i="5"/>
  <c r="AE23" i="5"/>
  <c r="AA23" i="5"/>
  <c r="Z23" i="5"/>
  <c r="Y23" i="5"/>
  <c r="U23" i="5"/>
  <c r="F23" i="5" s="1"/>
  <c r="T23" i="5"/>
  <c r="S23" i="5"/>
  <c r="R23" i="5"/>
  <c r="I23" i="5"/>
  <c r="AJ40" i="1"/>
  <c r="AJ42" i="1"/>
  <c r="AJ10" i="1"/>
  <c r="AJ24" i="1"/>
  <c r="AJ20" i="1"/>
  <c r="AJ43" i="1"/>
  <c r="AJ31" i="1"/>
  <c r="AJ32" i="1"/>
  <c r="AJ34" i="1"/>
  <c r="AJ46" i="1"/>
  <c r="AJ47" i="1"/>
  <c r="AJ35" i="1"/>
  <c r="AJ14" i="1"/>
  <c r="AJ17" i="1"/>
  <c r="AJ7" i="1"/>
  <c r="AJ9" i="1"/>
  <c r="AJ33" i="1"/>
  <c r="AJ30" i="1"/>
  <c r="AJ38" i="1"/>
  <c r="AJ29" i="1"/>
  <c r="AJ49" i="1"/>
  <c r="AJ56" i="1"/>
  <c r="AJ57" i="1"/>
  <c r="AJ36" i="1"/>
  <c r="AJ58" i="1"/>
  <c r="AJ59" i="1"/>
  <c r="AJ60" i="1"/>
  <c r="AJ61" i="1"/>
  <c r="AJ62" i="1"/>
  <c r="AJ67" i="1"/>
  <c r="AJ68" i="1"/>
  <c r="AJ39" i="1"/>
  <c r="AJ74" i="1"/>
  <c r="AJ28" i="1"/>
  <c r="AJ41" i="1"/>
  <c r="AJ44" i="1"/>
  <c r="AJ45" i="1"/>
  <c r="AJ48" i="1"/>
  <c r="AJ50" i="1"/>
  <c r="AJ51" i="1"/>
  <c r="AJ52" i="1"/>
  <c r="AJ53" i="1"/>
  <c r="AJ54" i="1"/>
  <c r="AJ55" i="1"/>
  <c r="AJ63" i="1"/>
  <c r="AJ64" i="1"/>
  <c r="AJ65" i="1"/>
  <c r="AJ66" i="1"/>
  <c r="AJ70" i="1"/>
  <c r="AJ71" i="1"/>
  <c r="AJ72" i="1"/>
  <c r="AJ73" i="1"/>
  <c r="AJ69" i="1"/>
  <c r="AJ76" i="1"/>
  <c r="AJ77" i="1"/>
  <c r="AJ78" i="1"/>
  <c r="AJ79" i="1"/>
  <c r="AJ80" i="1"/>
  <c r="AJ81" i="1"/>
  <c r="AJ8" i="1"/>
  <c r="AJ4" i="1"/>
  <c r="AJ11" i="1"/>
  <c r="AJ13" i="1"/>
  <c r="AJ16" i="1"/>
  <c r="AJ15" i="1"/>
  <c r="AJ5" i="1"/>
  <c r="AJ12" i="1"/>
  <c r="AJ18" i="1"/>
  <c r="AJ21" i="1"/>
  <c r="AJ22" i="1"/>
  <c r="AJ19" i="1"/>
  <c r="AJ3" i="1"/>
  <c r="AJ37" i="1"/>
  <c r="AJ25" i="1"/>
  <c r="AJ26" i="1"/>
  <c r="AJ23" i="1"/>
  <c r="AJ27" i="1"/>
  <c r="Y55" i="5"/>
  <c r="L6" i="14"/>
  <c r="L7" i="14"/>
  <c r="L8" i="14"/>
  <c r="L9" i="14"/>
  <c r="L10" i="14"/>
  <c r="L11" i="14"/>
  <c r="L12" i="14"/>
  <c r="L13" i="14"/>
  <c r="L5" i="14"/>
  <c r="L4" i="14"/>
  <c r="K6" i="14"/>
  <c r="K7" i="14"/>
  <c r="K8" i="14"/>
  <c r="K9" i="14"/>
  <c r="K10" i="14"/>
  <c r="K11" i="14"/>
  <c r="K12" i="14"/>
  <c r="K13" i="14"/>
  <c r="K5" i="14"/>
  <c r="K4" i="14"/>
  <c r="K6" i="17"/>
  <c r="K7" i="17"/>
  <c r="K8" i="17"/>
  <c r="K9" i="17"/>
  <c r="K10" i="17"/>
  <c r="K11" i="17"/>
  <c r="K12" i="17"/>
  <c r="K13" i="17"/>
  <c r="K14" i="17"/>
  <c r="K15" i="17"/>
  <c r="K16" i="17"/>
  <c r="K17" i="17"/>
  <c r="K5" i="17"/>
  <c r="K4" i="17"/>
  <c r="L6" i="17"/>
  <c r="L7" i="17"/>
  <c r="L8" i="17"/>
  <c r="L9" i="17"/>
  <c r="L10" i="17"/>
  <c r="L11" i="17"/>
  <c r="L12" i="17"/>
  <c r="L13" i="17"/>
  <c r="L14" i="17"/>
  <c r="L15" i="17"/>
  <c r="L16" i="17"/>
  <c r="L17" i="17"/>
  <c r="L5" i="17"/>
  <c r="L4" i="17"/>
  <c r="BJ68" i="7"/>
  <c r="BJ69" i="7"/>
  <c r="BJ70" i="7"/>
  <c r="K18" i="16"/>
  <c r="K6" i="16"/>
  <c r="K7" i="16"/>
  <c r="K8" i="16"/>
  <c r="K9" i="16"/>
  <c r="K10" i="16"/>
  <c r="K11" i="16"/>
  <c r="K12" i="16"/>
  <c r="K13" i="16"/>
  <c r="K14" i="16"/>
  <c r="K15" i="16"/>
  <c r="K16" i="16"/>
  <c r="K17" i="16"/>
  <c r="K5" i="16"/>
  <c r="J18" i="16"/>
  <c r="J7" i="16"/>
  <c r="J8" i="16"/>
  <c r="J9" i="16"/>
  <c r="J10" i="16"/>
  <c r="J11" i="16"/>
  <c r="J12" i="16"/>
  <c r="J13" i="16"/>
  <c r="J14" i="16"/>
  <c r="J15" i="16"/>
  <c r="J16" i="16"/>
  <c r="J17" i="16"/>
  <c r="J6" i="16"/>
  <c r="J5" i="16"/>
  <c r="K6" i="15"/>
  <c r="K7" i="15"/>
  <c r="K8" i="15"/>
  <c r="K9" i="15"/>
  <c r="K10" i="15"/>
  <c r="K11" i="15"/>
  <c r="K12" i="15"/>
  <c r="K13" i="15"/>
  <c r="K14" i="15"/>
  <c r="K15" i="15"/>
  <c r="K16" i="15"/>
  <c r="K17" i="15"/>
  <c r="K18" i="15"/>
  <c r="K19" i="15"/>
  <c r="K20" i="15"/>
  <c r="K21" i="15"/>
  <c r="K22" i="15"/>
  <c r="K23" i="15"/>
  <c r="K24" i="15"/>
  <c r="K5" i="15"/>
  <c r="F6" i="15"/>
  <c r="F7" i="15"/>
  <c r="F8" i="15"/>
  <c r="F9" i="15"/>
  <c r="F10" i="15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5" i="15"/>
  <c r="E6" i="15"/>
  <c r="E7" i="15"/>
  <c r="E8" i="15"/>
  <c r="E9" i="15"/>
  <c r="E10" i="15"/>
  <c r="E11" i="15"/>
  <c r="E12" i="15"/>
  <c r="E13" i="15"/>
  <c r="E14" i="15"/>
  <c r="E15" i="15"/>
  <c r="E16" i="15"/>
  <c r="E17" i="15"/>
  <c r="E18" i="15"/>
  <c r="E19" i="15"/>
  <c r="E20" i="15"/>
  <c r="E21" i="15"/>
  <c r="E22" i="15"/>
  <c r="E23" i="15"/>
  <c r="E24" i="15"/>
  <c r="E5" i="15"/>
  <c r="D6" i="15"/>
  <c r="D7" i="15"/>
  <c r="D8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23" i="15"/>
  <c r="D24" i="15"/>
  <c r="D5" i="15"/>
  <c r="L6" i="15"/>
  <c r="L7" i="15"/>
  <c r="L8" i="15"/>
  <c r="L9" i="15"/>
  <c r="L10" i="15"/>
  <c r="L11" i="15"/>
  <c r="L12" i="15"/>
  <c r="L13" i="15"/>
  <c r="L14" i="15"/>
  <c r="L15" i="15"/>
  <c r="L16" i="15"/>
  <c r="L17" i="15"/>
  <c r="L18" i="15"/>
  <c r="L19" i="15"/>
  <c r="L20" i="15"/>
  <c r="L21" i="15"/>
  <c r="L22" i="15"/>
  <c r="L23" i="15"/>
  <c r="L24" i="15"/>
  <c r="L5" i="15"/>
  <c r="AB44" i="5" l="1"/>
  <c r="G44" i="5" s="1"/>
  <c r="AB23" i="5"/>
  <c r="G23" i="5" s="1"/>
  <c r="T48" i="1"/>
  <c r="T41" i="1"/>
  <c r="T31" i="1"/>
  <c r="T35" i="1"/>
  <c r="T39" i="1"/>
  <c r="T3" i="1"/>
  <c r="T13" i="1"/>
  <c r="T11" i="1"/>
  <c r="T32" i="1"/>
  <c r="T15" i="1"/>
  <c r="T45" i="1"/>
  <c r="T40" i="1"/>
  <c r="T5" i="1"/>
  <c r="T8" i="1"/>
  <c r="T44" i="1"/>
  <c r="T26" i="1"/>
  <c r="T6" i="1"/>
  <c r="T16" i="1"/>
  <c r="T18" i="1"/>
  <c r="T17" i="1"/>
  <c r="T22" i="1"/>
  <c r="T20" i="1"/>
  <c r="T43" i="1"/>
  <c r="T47" i="1"/>
  <c r="T46" i="1"/>
  <c r="T42" i="1"/>
  <c r="T33" i="1"/>
  <c r="T34" i="1"/>
  <c r="T29" i="1"/>
  <c r="T19" i="1"/>
  <c r="T12" i="1"/>
  <c r="E62" i="5"/>
  <c r="E59" i="5"/>
  <c r="O59" i="5" s="1"/>
  <c r="E58" i="5"/>
  <c r="O58" i="5" s="1"/>
  <c r="K54" i="5"/>
  <c r="BL44" i="5"/>
  <c r="M44" i="5" s="1"/>
  <c r="O65" i="5"/>
  <c r="E57" i="5"/>
  <c r="O57" i="5" s="1"/>
  <c r="E60" i="5"/>
  <c r="O60" i="5" s="1"/>
  <c r="E63" i="5"/>
  <c r="O63" i="5" s="1"/>
  <c r="E44" i="5"/>
  <c r="E66" i="5"/>
  <c r="O66" i="5" s="1"/>
  <c r="E61" i="5"/>
  <c r="O61" i="5" s="1"/>
  <c r="E64" i="5"/>
  <c r="O64" i="5" s="1"/>
  <c r="E54" i="5"/>
  <c r="AT45" i="5"/>
  <c r="J45" i="5" s="1"/>
  <c r="AT54" i="5"/>
  <c r="J54" i="5" s="1"/>
  <c r="AT23" i="5"/>
  <c r="J23" i="5" s="1"/>
  <c r="O62" i="5"/>
  <c r="J6" i="17"/>
  <c r="M6" i="17" s="1"/>
  <c r="N6" i="17" s="1"/>
  <c r="J7" i="17"/>
  <c r="M7" i="17" s="1"/>
  <c r="N7" i="17" s="1"/>
  <c r="J8" i="17"/>
  <c r="J9" i="17"/>
  <c r="M9" i="17" s="1"/>
  <c r="N9" i="17" s="1"/>
  <c r="J10" i="17"/>
  <c r="J11" i="17"/>
  <c r="M11" i="17" s="1"/>
  <c r="N11" i="17" s="1"/>
  <c r="J12" i="17"/>
  <c r="M12" i="17" s="1"/>
  <c r="N12" i="17" s="1"/>
  <c r="J13" i="17"/>
  <c r="M13" i="17" s="1"/>
  <c r="N13" i="17" s="1"/>
  <c r="J14" i="17"/>
  <c r="M14" i="17" s="1"/>
  <c r="N14" i="17" s="1"/>
  <c r="J15" i="17"/>
  <c r="M15" i="17" s="1"/>
  <c r="N15" i="17" s="1"/>
  <c r="J16" i="17"/>
  <c r="J17" i="17"/>
  <c r="M17" i="17" s="1"/>
  <c r="N17" i="17" s="1"/>
  <c r="J5" i="17"/>
  <c r="M5" i="17" s="1"/>
  <c r="N5" i="17" s="1"/>
  <c r="M8" i="17"/>
  <c r="N8" i="17" s="1"/>
  <c r="M16" i="17"/>
  <c r="N16" i="17" s="1"/>
  <c r="M10" i="17"/>
  <c r="N10" i="17" s="1"/>
  <c r="J4" i="17"/>
  <c r="M4" i="17" s="1"/>
  <c r="N4" i="17" s="1"/>
  <c r="J5" i="14"/>
  <c r="M5" i="14" s="1"/>
  <c r="N5" i="14" s="1"/>
  <c r="J6" i="14"/>
  <c r="J7" i="14"/>
  <c r="M7" i="14" s="1"/>
  <c r="N7" i="14" s="1"/>
  <c r="J8" i="14"/>
  <c r="M8" i="14" s="1"/>
  <c r="N8" i="14" s="1"/>
  <c r="J9" i="14"/>
  <c r="M9" i="14" s="1"/>
  <c r="N9" i="14" s="1"/>
  <c r="J10" i="14"/>
  <c r="M10" i="14" s="1"/>
  <c r="N10" i="14" s="1"/>
  <c r="J11" i="14"/>
  <c r="M11" i="14" s="1"/>
  <c r="N11" i="14" s="1"/>
  <c r="J12" i="14"/>
  <c r="M12" i="14" s="1"/>
  <c r="N12" i="14" s="1"/>
  <c r="J4" i="14"/>
  <c r="M4" i="14" s="1"/>
  <c r="N4" i="14" s="1"/>
  <c r="M6" i="14"/>
  <c r="N6" i="14" s="1"/>
  <c r="J13" i="14"/>
  <c r="M13" i="14" s="1"/>
  <c r="N13" i="14" s="1"/>
  <c r="I6" i="16"/>
  <c r="L6" i="16" s="1"/>
  <c r="M6" i="16" s="1"/>
  <c r="I7" i="16"/>
  <c r="L7" i="16" s="1"/>
  <c r="M7" i="16" s="1"/>
  <c r="I8" i="16"/>
  <c r="L8" i="16" s="1"/>
  <c r="M8" i="16" s="1"/>
  <c r="I9" i="16"/>
  <c r="L9" i="16" s="1"/>
  <c r="M9" i="16" s="1"/>
  <c r="I10" i="16"/>
  <c r="L10" i="16" s="1"/>
  <c r="M10" i="16" s="1"/>
  <c r="I11" i="16"/>
  <c r="L11" i="16" s="1"/>
  <c r="M11" i="16" s="1"/>
  <c r="I12" i="16"/>
  <c r="L12" i="16" s="1"/>
  <c r="M12" i="16" s="1"/>
  <c r="I13" i="16"/>
  <c r="L13" i="16" s="1"/>
  <c r="M13" i="16" s="1"/>
  <c r="I14" i="16"/>
  <c r="L14" i="16" s="1"/>
  <c r="M14" i="16" s="1"/>
  <c r="I15" i="16"/>
  <c r="L15" i="16" s="1"/>
  <c r="M15" i="16" s="1"/>
  <c r="I16" i="16"/>
  <c r="L16" i="16" s="1"/>
  <c r="M16" i="16" s="1"/>
  <c r="I17" i="16"/>
  <c r="L17" i="16" s="1"/>
  <c r="M17" i="16" s="1"/>
  <c r="I18" i="16"/>
  <c r="L18" i="16" s="1"/>
  <c r="M18" i="16" s="1"/>
  <c r="I5" i="16"/>
  <c r="L5" i="16" s="1"/>
  <c r="M5" i="16" s="1"/>
  <c r="J6" i="15"/>
  <c r="M6" i="15" s="1"/>
  <c r="J7" i="15"/>
  <c r="M7" i="15" s="1"/>
  <c r="J8" i="15"/>
  <c r="M8" i="15" s="1"/>
  <c r="J9" i="15"/>
  <c r="M9" i="15" s="1"/>
  <c r="J10" i="15"/>
  <c r="M10" i="15" s="1"/>
  <c r="J11" i="15"/>
  <c r="M11" i="15" s="1"/>
  <c r="J12" i="15"/>
  <c r="M12" i="15" s="1"/>
  <c r="J13" i="15"/>
  <c r="M13" i="15" s="1"/>
  <c r="J14" i="15"/>
  <c r="M14" i="15" s="1"/>
  <c r="J15" i="15"/>
  <c r="J16" i="15"/>
  <c r="M16" i="15" s="1"/>
  <c r="J17" i="15"/>
  <c r="M17" i="15" s="1"/>
  <c r="J18" i="15"/>
  <c r="M18" i="15" s="1"/>
  <c r="J19" i="15"/>
  <c r="M19" i="15" s="1"/>
  <c r="J20" i="15"/>
  <c r="M20" i="15" s="1"/>
  <c r="J21" i="15"/>
  <c r="M21" i="15" s="1"/>
  <c r="J22" i="15"/>
  <c r="M22" i="15" s="1"/>
  <c r="J23" i="15"/>
  <c r="M23" i="15" s="1"/>
  <c r="J24" i="15"/>
  <c r="M24" i="15" s="1"/>
  <c r="J5" i="15"/>
  <c r="M5" i="15" s="1"/>
  <c r="M15" i="15"/>
  <c r="O54" i="5" l="1"/>
  <c r="O44" i="5"/>
  <c r="BA3" i="7"/>
  <c r="BA5" i="7"/>
  <c r="BA21" i="7"/>
  <c r="BA4" i="7"/>
  <c r="BA26" i="7"/>
  <c r="BA11" i="7"/>
  <c r="BA14" i="7"/>
  <c r="BA34" i="7"/>
  <c r="BA32" i="7"/>
  <c r="BA15" i="7"/>
  <c r="BA28" i="7"/>
  <c r="BA25" i="7"/>
  <c r="BA35" i="7"/>
  <c r="BA17" i="7"/>
  <c r="BA6" i="7"/>
  <c r="BA22" i="7"/>
  <c r="BA27" i="7"/>
  <c r="BA23" i="7"/>
  <c r="BA20" i="7"/>
  <c r="BA38" i="7"/>
  <c r="BA18" i="7"/>
  <c r="BA19" i="7"/>
  <c r="BA9" i="7"/>
  <c r="BA43" i="7"/>
  <c r="BA44" i="7"/>
  <c r="BA7" i="7"/>
  <c r="BA45" i="7"/>
  <c r="BA30" i="7"/>
  <c r="BA24" i="7"/>
  <c r="BA16" i="7"/>
  <c r="BA46" i="7"/>
  <c r="BA39" i="7"/>
  <c r="BA51" i="7"/>
  <c r="BA31" i="7"/>
  <c r="BA52" i="7"/>
  <c r="BA54" i="7"/>
  <c r="BA40" i="7"/>
  <c r="BA10" i="7"/>
  <c r="BA36" i="7"/>
  <c r="BA12" i="7"/>
  <c r="BA29" i="7"/>
  <c r="BA33" i="7"/>
  <c r="BA48" i="7"/>
  <c r="BA49" i="7"/>
  <c r="BA50" i="7"/>
  <c r="BA42" i="7"/>
  <c r="BA8" i="7"/>
  <c r="BA56" i="7"/>
  <c r="BA57" i="7"/>
  <c r="BA58" i="7"/>
  <c r="BA37" i="7"/>
  <c r="BA47" i="7"/>
  <c r="BA59" i="7"/>
  <c r="BA61" i="7"/>
  <c r="BA13" i="7"/>
  <c r="BA62" i="7"/>
  <c r="BA63" i="7"/>
  <c r="BA53" i="7"/>
  <c r="BA55" i="7"/>
  <c r="BA60" i="7"/>
  <c r="BA64" i="7"/>
  <c r="BA65" i="7"/>
  <c r="BA66" i="7"/>
  <c r="BA67" i="7"/>
  <c r="BA68" i="7"/>
  <c r="BA69" i="7"/>
  <c r="BA70" i="7"/>
  <c r="BA41" i="7"/>
  <c r="BI17" i="5"/>
  <c r="BI27" i="5"/>
  <c r="BI12" i="5"/>
  <c r="BI7" i="5"/>
  <c r="BI9" i="5"/>
  <c r="BI22" i="5"/>
  <c r="BI20" i="5"/>
  <c r="BI8" i="5"/>
  <c r="BI16" i="5"/>
  <c r="BI18" i="5"/>
  <c r="BI28" i="5"/>
  <c r="BI3" i="5"/>
  <c r="BI26" i="5"/>
  <c r="BI30" i="5"/>
  <c r="BI6" i="5"/>
  <c r="BI31" i="5"/>
  <c r="BI29" i="5"/>
  <c r="BI24" i="5"/>
  <c r="BI19" i="5"/>
  <c r="BI37" i="5"/>
  <c r="BI42" i="5"/>
  <c r="BI43" i="5"/>
  <c r="BI21" i="5"/>
  <c r="BI34" i="5"/>
  <c r="BI11" i="5"/>
  <c r="BI45" i="5"/>
  <c r="BI46" i="5"/>
  <c r="BI47" i="5"/>
  <c r="BI49" i="5"/>
  <c r="BI4" i="5"/>
  <c r="BI38" i="5"/>
  <c r="BI5" i="5"/>
  <c r="BI10" i="5"/>
  <c r="BI33" i="5"/>
  <c r="BI40" i="5"/>
  <c r="BI41" i="5"/>
  <c r="BI35" i="5"/>
  <c r="BI48" i="5"/>
  <c r="BI39" i="5"/>
  <c r="BI36" i="5"/>
  <c r="BI25" i="5"/>
  <c r="BI14" i="5"/>
  <c r="BI32" i="5"/>
  <c r="BI23" i="5"/>
  <c r="BI15" i="5"/>
  <c r="BI50" i="5"/>
  <c r="BI51" i="5"/>
  <c r="BI52" i="5"/>
  <c r="BI53" i="5"/>
  <c r="BI13" i="5"/>
  <c r="BH8" i="1"/>
  <c r="BH6" i="1"/>
  <c r="BH5" i="1"/>
  <c r="BH13" i="1"/>
  <c r="BH26" i="1"/>
  <c r="BH16" i="1"/>
  <c r="BH23" i="1"/>
  <c r="BH24" i="1"/>
  <c r="BH18" i="1"/>
  <c r="BH4" i="1"/>
  <c r="BH25" i="1"/>
  <c r="BH15" i="1"/>
  <c r="BH27" i="1"/>
  <c r="BH40" i="1"/>
  <c r="BH10" i="1"/>
  <c r="BH21" i="1"/>
  <c r="BH22" i="1"/>
  <c r="BH43" i="1"/>
  <c r="BH19" i="1"/>
  <c r="BH20" i="1"/>
  <c r="BH29" i="1"/>
  <c r="BH32" i="1"/>
  <c r="BH47" i="1"/>
  <c r="BH57" i="1"/>
  <c r="BH59" i="1"/>
  <c r="BH60" i="1"/>
  <c r="BH42" i="1"/>
  <c r="BH61" i="1"/>
  <c r="BH46" i="1"/>
  <c r="BH9" i="1"/>
  <c r="BH34" i="1"/>
  <c r="BH62" i="1"/>
  <c r="BH68" i="1"/>
  <c r="BH7" i="1"/>
  <c r="BH37" i="1"/>
  <c r="BH30" i="1"/>
  <c r="BH31" i="1"/>
  <c r="BH3" i="1"/>
  <c r="BH49" i="1"/>
  <c r="BH12" i="1"/>
  <c r="BH17" i="1"/>
  <c r="BH35" i="1"/>
  <c r="BH14" i="1"/>
  <c r="BH74" i="1"/>
  <c r="BH56" i="1"/>
  <c r="BH38" i="1"/>
  <c r="BH28" i="1"/>
  <c r="BH41" i="1"/>
  <c r="BH48" i="1"/>
  <c r="BH33" i="1"/>
  <c r="BH50" i="1"/>
  <c r="BH51" i="1"/>
  <c r="BH52" i="1"/>
  <c r="BH53" i="1"/>
  <c r="BH55" i="1"/>
  <c r="BH63" i="1"/>
  <c r="BH64" i="1"/>
  <c r="BH36" i="1"/>
  <c r="BH65" i="1"/>
  <c r="BH66" i="1"/>
  <c r="BH70" i="1"/>
  <c r="BH71" i="1"/>
  <c r="BH72" i="1"/>
  <c r="BH73" i="1"/>
  <c r="BH67" i="1"/>
  <c r="BH58" i="1"/>
  <c r="BH76" i="1"/>
  <c r="BH77" i="1"/>
  <c r="BH78" i="1"/>
  <c r="BH79" i="1"/>
  <c r="BH39" i="1"/>
  <c r="BH75" i="1"/>
  <c r="BH44" i="1"/>
  <c r="BH45" i="1"/>
  <c r="BH54" i="1"/>
  <c r="BH69" i="1"/>
  <c r="BH80" i="1"/>
  <c r="BH81" i="1"/>
  <c r="BH11" i="1"/>
  <c r="M68" i="7"/>
  <c r="M69" i="7"/>
  <c r="M70" i="7"/>
  <c r="BG4" i="6"/>
  <c r="BG6" i="6"/>
  <c r="BG10" i="6"/>
  <c r="BG11" i="6"/>
  <c r="BG7" i="6"/>
  <c r="BG15" i="6"/>
  <c r="BG8" i="6"/>
  <c r="BG16" i="6"/>
  <c r="BG5" i="6"/>
  <c r="BG9" i="6"/>
  <c r="BG14" i="6"/>
  <c r="BG12" i="6"/>
  <c r="BG13" i="6"/>
  <c r="BG17" i="6"/>
  <c r="BG20" i="6"/>
  <c r="BG21" i="6"/>
  <c r="BG18" i="6"/>
  <c r="BG19" i="6"/>
  <c r="BG22" i="6"/>
  <c r="BG23" i="6"/>
  <c r="BG24" i="6"/>
  <c r="BG25" i="6"/>
  <c r="BG26" i="6"/>
  <c r="BG27" i="6"/>
  <c r="BG28" i="6"/>
  <c r="BG29" i="6"/>
  <c r="BG30" i="6"/>
  <c r="BG31" i="6"/>
  <c r="BG32" i="6"/>
  <c r="BG3" i="6"/>
  <c r="BJ32" i="6"/>
  <c r="BI32" i="6"/>
  <c r="BH32" i="6"/>
  <c r="BJ31" i="6"/>
  <c r="BI31" i="6"/>
  <c r="BH31" i="6"/>
  <c r="BJ30" i="6"/>
  <c r="BI30" i="6"/>
  <c r="BH30" i="6"/>
  <c r="BJ29" i="6"/>
  <c r="BI29" i="6"/>
  <c r="BH29" i="6"/>
  <c r="BJ28" i="6"/>
  <c r="BI28" i="6"/>
  <c r="BH28" i="6"/>
  <c r="BJ27" i="6"/>
  <c r="BI27" i="6"/>
  <c r="BH27" i="6"/>
  <c r="BJ26" i="6"/>
  <c r="BI26" i="6"/>
  <c r="BH26" i="6"/>
  <c r="BJ25" i="6"/>
  <c r="BI25" i="6"/>
  <c r="BH25" i="6"/>
  <c r="BJ24" i="6"/>
  <c r="BI24" i="6"/>
  <c r="BH24" i="6"/>
  <c r="BJ23" i="6"/>
  <c r="BI23" i="6"/>
  <c r="BH23" i="6"/>
  <c r="BJ22" i="6"/>
  <c r="M22" i="6" s="1"/>
  <c r="BI22" i="6"/>
  <c r="BH22" i="6"/>
  <c r="BI19" i="6"/>
  <c r="BH19" i="6"/>
  <c r="BJ18" i="6"/>
  <c r="M18" i="6" s="1"/>
  <c r="BI18" i="6"/>
  <c r="BH18" i="6"/>
  <c r="BJ21" i="6"/>
  <c r="M21" i="6" s="1"/>
  <c r="BI21" i="6"/>
  <c r="BH21" i="6"/>
  <c r="BJ20" i="6"/>
  <c r="M20" i="6" s="1"/>
  <c r="BI20" i="6"/>
  <c r="BH20" i="6"/>
  <c r="BI17" i="6"/>
  <c r="BH17" i="6"/>
  <c r="BJ17" i="6"/>
  <c r="M17" i="6" s="1"/>
  <c r="BI13" i="6"/>
  <c r="BH13" i="6"/>
  <c r="BJ12" i="6"/>
  <c r="BI12" i="6"/>
  <c r="BH12" i="6"/>
  <c r="BJ14" i="6"/>
  <c r="BI14" i="6"/>
  <c r="BH14" i="6"/>
  <c r="BJ9" i="6"/>
  <c r="M9" i="6" s="1"/>
  <c r="BI9" i="6"/>
  <c r="BH9" i="6"/>
  <c r="BJ5" i="6"/>
  <c r="M5" i="6" s="1"/>
  <c r="BI5" i="6"/>
  <c r="BH5" i="6"/>
  <c r="BJ16" i="6"/>
  <c r="M8" i="6" s="1"/>
  <c r="BI16" i="6"/>
  <c r="BH16" i="6"/>
  <c r="BJ8" i="6"/>
  <c r="BI8" i="6"/>
  <c r="BH8" i="6"/>
  <c r="BJ15" i="6"/>
  <c r="BI15" i="6"/>
  <c r="BH15" i="6"/>
  <c r="BJ7" i="6"/>
  <c r="M14" i="6" s="1"/>
  <c r="BI7" i="6"/>
  <c r="BH7" i="6"/>
  <c r="BJ11" i="6"/>
  <c r="M7" i="6" s="1"/>
  <c r="BI11" i="6"/>
  <c r="BH11" i="6"/>
  <c r="BJ10" i="6"/>
  <c r="BI10" i="6"/>
  <c r="BH10" i="6"/>
  <c r="BI6" i="6"/>
  <c r="BH6" i="6"/>
  <c r="BI4" i="6"/>
  <c r="BH4" i="6"/>
  <c r="BJ4" i="6" s="1"/>
  <c r="M4" i="6" s="1"/>
  <c r="BI3" i="6"/>
  <c r="BH3" i="6"/>
  <c r="BI3" i="7"/>
  <c r="BI5" i="7"/>
  <c r="BI21" i="7"/>
  <c r="BI4" i="7"/>
  <c r="BI26" i="7"/>
  <c r="BI11" i="7"/>
  <c r="BI14" i="7"/>
  <c r="BI34" i="7"/>
  <c r="BI32" i="7"/>
  <c r="BI15" i="7"/>
  <c r="BI28" i="7"/>
  <c r="BI25" i="7"/>
  <c r="BI35" i="7"/>
  <c r="BI17" i="7"/>
  <c r="BI6" i="7"/>
  <c r="BI22" i="7"/>
  <c r="BI27" i="7"/>
  <c r="BI23" i="7"/>
  <c r="BI20" i="7"/>
  <c r="BI38" i="7"/>
  <c r="BI18" i="7"/>
  <c r="BI19" i="7"/>
  <c r="BI9" i="7"/>
  <c r="BI43" i="7"/>
  <c r="BI44" i="7"/>
  <c r="BI7" i="7"/>
  <c r="BI45" i="7"/>
  <c r="BI30" i="7"/>
  <c r="BI24" i="7"/>
  <c r="BI16" i="7"/>
  <c r="BI46" i="7"/>
  <c r="BI39" i="7"/>
  <c r="BI51" i="7"/>
  <c r="BI31" i="7"/>
  <c r="BI52" i="7"/>
  <c r="BI54" i="7"/>
  <c r="BI40" i="7"/>
  <c r="BI10" i="7"/>
  <c r="BI36" i="7"/>
  <c r="BI12" i="7"/>
  <c r="BI29" i="7"/>
  <c r="BI33" i="7"/>
  <c r="BI48" i="7"/>
  <c r="BI49" i="7"/>
  <c r="BI50" i="7"/>
  <c r="BI42" i="7"/>
  <c r="BI8" i="7"/>
  <c r="BI56" i="7"/>
  <c r="BI57" i="7"/>
  <c r="BI58" i="7"/>
  <c r="BI37" i="7"/>
  <c r="BI47" i="7"/>
  <c r="BI59" i="7"/>
  <c r="BI61" i="7"/>
  <c r="BI13" i="7"/>
  <c r="BI62" i="7"/>
  <c r="BI63" i="7"/>
  <c r="BI53" i="7"/>
  <c r="BI55" i="7"/>
  <c r="BI60" i="7"/>
  <c r="BI64" i="7"/>
  <c r="BI65" i="7"/>
  <c r="BI66" i="7"/>
  <c r="BI67" i="7"/>
  <c r="BI68" i="7"/>
  <c r="BI69" i="7"/>
  <c r="BI70" i="7"/>
  <c r="BH3" i="7"/>
  <c r="BH5" i="7"/>
  <c r="BH21" i="7"/>
  <c r="BH4" i="7"/>
  <c r="BH26" i="7"/>
  <c r="BH11" i="7"/>
  <c r="BH14" i="7"/>
  <c r="BH34" i="7"/>
  <c r="BH32" i="7"/>
  <c r="BH15" i="7"/>
  <c r="BH28" i="7"/>
  <c r="BH25" i="7"/>
  <c r="BH35" i="7"/>
  <c r="BH17" i="7"/>
  <c r="BH6" i="7"/>
  <c r="BH22" i="7"/>
  <c r="BH27" i="7"/>
  <c r="BH23" i="7"/>
  <c r="BH20" i="7"/>
  <c r="BH38" i="7"/>
  <c r="BH18" i="7"/>
  <c r="BH19" i="7"/>
  <c r="BJ19" i="7" s="1"/>
  <c r="BH9" i="7"/>
  <c r="BH43" i="7"/>
  <c r="BH44" i="7"/>
  <c r="BH7" i="7"/>
  <c r="BH45" i="7"/>
  <c r="BH30" i="7"/>
  <c r="BH24" i="7"/>
  <c r="BH16" i="7"/>
  <c r="BJ16" i="7" s="1"/>
  <c r="BH46" i="7"/>
  <c r="BH39" i="7"/>
  <c r="BH51" i="7"/>
  <c r="BH31" i="7"/>
  <c r="BJ31" i="7" s="1"/>
  <c r="M56" i="7" s="1"/>
  <c r="BH52" i="7"/>
  <c r="BH54" i="7"/>
  <c r="BH40" i="7"/>
  <c r="BH10" i="7"/>
  <c r="BH36" i="7"/>
  <c r="BH12" i="7"/>
  <c r="BH29" i="7"/>
  <c r="BH33" i="7"/>
  <c r="BH48" i="7"/>
  <c r="BH49" i="7"/>
  <c r="BH50" i="7"/>
  <c r="BH42" i="7"/>
  <c r="BH8" i="7"/>
  <c r="BH56" i="7"/>
  <c r="BH57" i="7"/>
  <c r="BH58" i="7"/>
  <c r="BH37" i="7"/>
  <c r="BH47" i="7"/>
  <c r="BH59" i="7"/>
  <c r="BH61" i="7"/>
  <c r="BH13" i="7"/>
  <c r="BH62" i="7"/>
  <c r="BH63" i="7"/>
  <c r="BH53" i="7"/>
  <c r="BH55" i="7"/>
  <c r="BH60" i="7"/>
  <c r="BH64" i="7"/>
  <c r="BH65" i="7"/>
  <c r="BH66" i="7"/>
  <c r="BH67" i="7"/>
  <c r="BH68" i="7"/>
  <c r="BH69" i="7"/>
  <c r="BH70" i="7"/>
  <c r="BG3" i="7"/>
  <c r="BG5" i="7"/>
  <c r="BG21" i="7"/>
  <c r="BG4" i="7"/>
  <c r="BG26" i="7"/>
  <c r="BG11" i="7"/>
  <c r="BJ11" i="7" s="1"/>
  <c r="BG14" i="7"/>
  <c r="BG34" i="7"/>
  <c r="BG32" i="7"/>
  <c r="BG15" i="7"/>
  <c r="BG28" i="7"/>
  <c r="BG25" i="7"/>
  <c r="BG35" i="7"/>
  <c r="BG17" i="7"/>
  <c r="BG6" i="7"/>
  <c r="BG22" i="7"/>
  <c r="BG27" i="7"/>
  <c r="BG23" i="7"/>
  <c r="BG20" i="7"/>
  <c r="BG38" i="7"/>
  <c r="BG18" i="7"/>
  <c r="BG19" i="7"/>
  <c r="BG9" i="7"/>
  <c r="BG43" i="7"/>
  <c r="BG44" i="7"/>
  <c r="BG7" i="7"/>
  <c r="BG45" i="7"/>
  <c r="BG30" i="7"/>
  <c r="BG24" i="7"/>
  <c r="BG16" i="7"/>
  <c r="BG46" i="7"/>
  <c r="BG39" i="7"/>
  <c r="BG51" i="7"/>
  <c r="BG31" i="7"/>
  <c r="BG52" i="7"/>
  <c r="BG54" i="7"/>
  <c r="BG40" i="7"/>
  <c r="BG10" i="7"/>
  <c r="BG36" i="7"/>
  <c r="BG12" i="7"/>
  <c r="BG29" i="7"/>
  <c r="BG33" i="7"/>
  <c r="BG48" i="7"/>
  <c r="BG49" i="7"/>
  <c r="BG50" i="7"/>
  <c r="BG42" i="7"/>
  <c r="BG8" i="7"/>
  <c r="BG56" i="7"/>
  <c r="BG57" i="7"/>
  <c r="BG58" i="7"/>
  <c r="BG37" i="7"/>
  <c r="BG47" i="7"/>
  <c r="BG59" i="7"/>
  <c r="BG61" i="7"/>
  <c r="BG13" i="7"/>
  <c r="BG62" i="7"/>
  <c r="BG63" i="7"/>
  <c r="BG53" i="7"/>
  <c r="BG55" i="7"/>
  <c r="BG60" i="7"/>
  <c r="BG64" i="7"/>
  <c r="BG65" i="7"/>
  <c r="BG66" i="7"/>
  <c r="BG67" i="7"/>
  <c r="BG68" i="7"/>
  <c r="BG69" i="7"/>
  <c r="BG70" i="7"/>
  <c r="BG41" i="7"/>
  <c r="BI41" i="7"/>
  <c r="BH41" i="7"/>
  <c r="BO27" i="5"/>
  <c r="BO12" i="5"/>
  <c r="BO7" i="5"/>
  <c r="BO9" i="5"/>
  <c r="BR9" i="5" s="1"/>
  <c r="BO22" i="5"/>
  <c r="BO20" i="5"/>
  <c r="BO8" i="5"/>
  <c r="BO16" i="5"/>
  <c r="BO18" i="5"/>
  <c r="BO28" i="5"/>
  <c r="BO3" i="5"/>
  <c r="BO26" i="5"/>
  <c r="BO30" i="5"/>
  <c r="BO6" i="5"/>
  <c r="BO31" i="5"/>
  <c r="BO29" i="5"/>
  <c r="BO24" i="5"/>
  <c r="BO19" i="5"/>
  <c r="BO37" i="5"/>
  <c r="BO42" i="5"/>
  <c r="BO43" i="5"/>
  <c r="BO21" i="5"/>
  <c r="BO34" i="5"/>
  <c r="BO11" i="5"/>
  <c r="BO45" i="5"/>
  <c r="BO46" i="5"/>
  <c r="BO47" i="5"/>
  <c r="BO49" i="5"/>
  <c r="BO4" i="5"/>
  <c r="BO38" i="5"/>
  <c r="BO5" i="5"/>
  <c r="BO10" i="5"/>
  <c r="BO33" i="5"/>
  <c r="BO40" i="5"/>
  <c r="BO41" i="5"/>
  <c r="BO35" i="5"/>
  <c r="BO48" i="5"/>
  <c r="BO39" i="5"/>
  <c r="BO36" i="5"/>
  <c r="BO25" i="5"/>
  <c r="BO14" i="5"/>
  <c r="BO32" i="5"/>
  <c r="BO23" i="5"/>
  <c r="BO15" i="5"/>
  <c r="BO50" i="5"/>
  <c r="BO51" i="5"/>
  <c r="BO17" i="5"/>
  <c r="BO13" i="5"/>
  <c r="BR51" i="5"/>
  <c r="BQ51" i="5"/>
  <c r="BP51" i="5"/>
  <c r="BR50" i="5"/>
  <c r="BQ50" i="5"/>
  <c r="BP50" i="5"/>
  <c r="BR15" i="5"/>
  <c r="BQ15" i="5"/>
  <c r="BP15" i="5"/>
  <c r="BR23" i="5"/>
  <c r="BQ23" i="5"/>
  <c r="BP23" i="5"/>
  <c r="BR32" i="5"/>
  <c r="BQ32" i="5"/>
  <c r="BP32" i="5"/>
  <c r="BR14" i="5"/>
  <c r="BQ14" i="5"/>
  <c r="BP14" i="5"/>
  <c r="BR25" i="5"/>
  <c r="BQ25" i="5"/>
  <c r="BP25" i="5"/>
  <c r="BR36" i="5"/>
  <c r="BQ36" i="5"/>
  <c r="BP36" i="5"/>
  <c r="BR39" i="5"/>
  <c r="BQ39" i="5"/>
  <c r="BP39" i="5"/>
  <c r="BR48" i="5"/>
  <c r="BQ48" i="5"/>
  <c r="BP48" i="5"/>
  <c r="BR35" i="5"/>
  <c r="BQ35" i="5"/>
  <c r="BP35" i="5"/>
  <c r="BR41" i="5"/>
  <c r="BQ41" i="5"/>
  <c r="BP41" i="5"/>
  <c r="BR40" i="5"/>
  <c r="BQ40" i="5"/>
  <c r="BP40" i="5"/>
  <c r="BR33" i="5"/>
  <c r="BQ33" i="5"/>
  <c r="BP33" i="5"/>
  <c r="BR10" i="5"/>
  <c r="BQ10" i="5"/>
  <c r="BP10" i="5"/>
  <c r="BR5" i="5"/>
  <c r="N4" i="5" s="1"/>
  <c r="BQ5" i="5"/>
  <c r="BP5" i="5"/>
  <c r="BR38" i="5"/>
  <c r="BQ38" i="5"/>
  <c r="BP38" i="5"/>
  <c r="BR4" i="5"/>
  <c r="BQ4" i="5"/>
  <c r="BP4" i="5"/>
  <c r="BR49" i="5"/>
  <c r="N56" i="5" s="1"/>
  <c r="BQ49" i="5"/>
  <c r="BP49" i="5"/>
  <c r="BR47" i="5"/>
  <c r="N53" i="5" s="1"/>
  <c r="BQ47" i="5"/>
  <c r="BP47" i="5"/>
  <c r="BR46" i="5"/>
  <c r="N52" i="5" s="1"/>
  <c r="BQ46" i="5"/>
  <c r="BP46" i="5"/>
  <c r="BR45" i="5"/>
  <c r="BQ45" i="5"/>
  <c r="BP45" i="5"/>
  <c r="BR11" i="5"/>
  <c r="BQ11" i="5"/>
  <c r="BP11" i="5"/>
  <c r="BR34" i="5"/>
  <c r="N49" i="5" s="1"/>
  <c r="BQ34" i="5"/>
  <c r="BP34" i="5"/>
  <c r="BR21" i="5"/>
  <c r="N47" i="5" s="1"/>
  <c r="BQ21" i="5"/>
  <c r="BP21" i="5"/>
  <c r="BR43" i="5"/>
  <c r="BQ43" i="5"/>
  <c r="BP43" i="5"/>
  <c r="BR42" i="5"/>
  <c r="BQ42" i="5"/>
  <c r="BP42" i="5"/>
  <c r="BR37" i="5"/>
  <c r="BQ37" i="5"/>
  <c r="BP37" i="5"/>
  <c r="BR19" i="5"/>
  <c r="BQ19" i="5"/>
  <c r="BP19" i="5"/>
  <c r="BR24" i="5"/>
  <c r="BQ24" i="5"/>
  <c r="BP24" i="5"/>
  <c r="BR29" i="5"/>
  <c r="BQ29" i="5"/>
  <c r="BP29" i="5"/>
  <c r="BR31" i="5"/>
  <c r="BQ31" i="5"/>
  <c r="BP31" i="5"/>
  <c r="BQ6" i="5"/>
  <c r="BP6" i="5"/>
  <c r="BR30" i="5"/>
  <c r="BQ30" i="5"/>
  <c r="BP30" i="5"/>
  <c r="BR26" i="5"/>
  <c r="BQ26" i="5"/>
  <c r="BP26" i="5"/>
  <c r="BQ3" i="5"/>
  <c r="BP3" i="5"/>
  <c r="BQ28" i="5"/>
  <c r="BP28" i="5"/>
  <c r="BQ18" i="5"/>
  <c r="BP18" i="5"/>
  <c r="BQ16" i="5"/>
  <c r="BP16" i="5"/>
  <c r="BQ8" i="5"/>
  <c r="BP8" i="5"/>
  <c r="BR8" i="5" s="1"/>
  <c r="BQ20" i="5"/>
  <c r="BP20" i="5"/>
  <c r="BR20" i="5" s="1"/>
  <c r="BQ22" i="5"/>
  <c r="BP22" i="5"/>
  <c r="BQ9" i="5"/>
  <c r="BP9" i="5"/>
  <c r="BR7" i="5"/>
  <c r="BQ7" i="5"/>
  <c r="BP7" i="5"/>
  <c r="BR12" i="5"/>
  <c r="N12" i="5" s="1"/>
  <c r="BQ12" i="5"/>
  <c r="BP12" i="5"/>
  <c r="BR27" i="5"/>
  <c r="N32" i="5" s="1"/>
  <c r="BQ27" i="5"/>
  <c r="BP27" i="5"/>
  <c r="BQ17" i="5"/>
  <c r="BP17" i="5"/>
  <c r="BQ13" i="5"/>
  <c r="BP13" i="5"/>
  <c r="BJ67" i="7"/>
  <c r="M67" i="7" s="1"/>
  <c r="BJ66" i="7"/>
  <c r="M66" i="7" s="1"/>
  <c r="BJ65" i="7"/>
  <c r="M65" i="7" s="1"/>
  <c r="BJ64" i="7"/>
  <c r="M64" i="7" s="1"/>
  <c r="BJ60" i="7"/>
  <c r="M60" i="7" s="1"/>
  <c r="BJ55" i="7"/>
  <c r="BJ53" i="7"/>
  <c r="BJ63" i="7"/>
  <c r="M63" i="7" s="1"/>
  <c r="BJ62" i="7"/>
  <c r="M62" i="7" s="1"/>
  <c r="BJ13" i="7"/>
  <c r="BJ61" i="7"/>
  <c r="M61" i="7" s="1"/>
  <c r="BJ59" i="7"/>
  <c r="M59" i="7" s="1"/>
  <c r="BJ47" i="7"/>
  <c r="M47" i="7" s="1"/>
  <c r="BJ37" i="7"/>
  <c r="M37" i="7" s="1"/>
  <c r="BJ58" i="7"/>
  <c r="BJ57" i="7"/>
  <c r="BJ56" i="7"/>
  <c r="BJ42" i="7"/>
  <c r="BJ50" i="7"/>
  <c r="BJ49" i="7"/>
  <c r="BJ33" i="7"/>
  <c r="BJ29" i="7"/>
  <c r="M32" i="7" s="1"/>
  <c r="BJ36" i="7"/>
  <c r="BJ10" i="7"/>
  <c r="BJ40" i="7"/>
  <c r="BJ54" i="7"/>
  <c r="BJ48" i="7"/>
  <c r="BJ52" i="7"/>
  <c r="BJ51" i="7"/>
  <c r="BJ46" i="7"/>
  <c r="BJ24" i="7"/>
  <c r="M23" i="7" s="1"/>
  <c r="BJ30" i="7"/>
  <c r="BJ45" i="7"/>
  <c r="BJ44" i="7"/>
  <c r="M49" i="7" s="1"/>
  <c r="BJ43" i="7"/>
  <c r="BJ9" i="7"/>
  <c r="BJ18" i="7"/>
  <c r="M44" i="7" s="1"/>
  <c r="BJ38" i="7"/>
  <c r="M14" i="7" s="1"/>
  <c r="BJ23" i="7"/>
  <c r="BJ27" i="7"/>
  <c r="BJ22" i="7"/>
  <c r="BJ17" i="7"/>
  <c r="BJ35" i="7"/>
  <c r="BJ25" i="7"/>
  <c r="BJ15" i="7"/>
  <c r="BJ32" i="7"/>
  <c r="BJ34" i="7"/>
  <c r="BJ14" i="7"/>
  <c r="BJ5" i="7"/>
  <c r="BJ3" i="7"/>
  <c r="BJ28" i="7"/>
  <c r="M15" i="7" l="1"/>
  <c r="M36" i="7"/>
  <c r="M4" i="7"/>
  <c r="M33" i="7"/>
  <c r="M22" i="7"/>
  <c r="M51" i="7"/>
  <c r="M11" i="6"/>
  <c r="BJ13" i="6"/>
  <c r="M13" i="6" s="1"/>
  <c r="M9" i="7"/>
  <c r="BJ20" i="7"/>
  <c r="BJ26" i="7"/>
  <c r="M17" i="7" s="1"/>
  <c r="BJ39" i="7"/>
  <c r="M52" i="7" s="1"/>
  <c r="M54" i="7"/>
  <c r="M35" i="7"/>
  <c r="M48" i="7"/>
  <c r="M40" i="7"/>
  <c r="M34" i="7"/>
  <c r="M53" i="7"/>
  <c r="BJ12" i="7"/>
  <c r="M12" i="7" s="1"/>
  <c r="BJ7" i="7"/>
  <c r="M21" i="7" s="1"/>
  <c r="N51" i="5"/>
  <c r="N21" i="5"/>
  <c r="N46" i="5"/>
  <c r="N9" i="5"/>
  <c r="BR18" i="5"/>
  <c r="BJ6" i="6"/>
  <c r="M6" i="6" s="1"/>
  <c r="M19" i="7"/>
  <c r="N8" i="5"/>
  <c r="BR28" i="5"/>
  <c r="M16" i="7"/>
  <c r="BJ8" i="7"/>
  <c r="M11" i="7" s="1"/>
  <c r="M16" i="6"/>
  <c r="M15" i="6"/>
  <c r="M12" i="6"/>
  <c r="M10" i="6"/>
  <c r="M46" i="7"/>
  <c r="M26" i="7"/>
  <c r="M3" i="7"/>
  <c r="M55" i="7"/>
  <c r="M10" i="7"/>
  <c r="M24" i="7"/>
  <c r="M57" i="7"/>
  <c r="M42" i="7"/>
  <c r="M43" i="7"/>
  <c r="M58" i="7"/>
  <c r="M50" i="7"/>
  <c r="M27" i="7"/>
  <c r="M28" i="7"/>
  <c r="M30" i="7"/>
  <c r="M38" i="7"/>
  <c r="M45" i="7"/>
  <c r="M25" i="7"/>
  <c r="M13" i="7"/>
  <c r="N14" i="5"/>
  <c r="N30" i="5"/>
  <c r="N26" i="5"/>
  <c r="N37" i="5"/>
  <c r="N10" i="5"/>
  <c r="N7" i="5"/>
  <c r="N20" i="5"/>
  <c r="N48" i="5"/>
  <c r="N28" i="5"/>
  <c r="N50" i="5"/>
  <c r="N38" i="5"/>
  <c r="N36" i="5"/>
  <c r="N35" i="5"/>
  <c r="N34" i="5"/>
  <c r="BR22" i="5"/>
  <c r="N25" i="5" s="1"/>
  <c r="BR6" i="5"/>
  <c r="N18" i="5" s="1"/>
  <c r="BR17" i="5"/>
  <c r="BJ4" i="7"/>
  <c r="M5" i="7" s="1"/>
  <c r="BJ6" i="7"/>
  <c r="M8" i="7" s="1"/>
  <c r="BJ19" i="6"/>
  <c r="M19" i="6" s="1"/>
  <c r="BJ3" i="6"/>
  <c r="M3" i="6" s="1"/>
  <c r="BJ21" i="7"/>
  <c r="BR16" i="5"/>
  <c r="N5" i="5" s="1"/>
  <c r="BR3" i="5"/>
  <c r="BJ41" i="7"/>
  <c r="M31" i="7" s="1"/>
  <c r="BR13" i="5"/>
  <c r="N13" i="5" s="1"/>
  <c r="BK81" i="1"/>
  <c r="M81" i="1" s="1"/>
  <c r="BJ81" i="1"/>
  <c r="BI81" i="1"/>
  <c r="BK80" i="1"/>
  <c r="M80" i="1" s="1"/>
  <c r="BJ80" i="1"/>
  <c r="BI80" i="1"/>
  <c r="BJ69" i="1"/>
  <c r="BI69" i="1"/>
  <c r="BK69" i="1" s="1"/>
  <c r="M69" i="1" s="1"/>
  <c r="BK54" i="1"/>
  <c r="M54" i="1" s="1"/>
  <c r="BJ54" i="1"/>
  <c r="BI54" i="1"/>
  <c r="BK45" i="1"/>
  <c r="M45" i="1" s="1"/>
  <c r="BJ45" i="1"/>
  <c r="BI45" i="1"/>
  <c r="BK44" i="1"/>
  <c r="M44" i="1" s="1"/>
  <c r="BJ44" i="1"/>
  <c r="BI44" i="1"/>
  <c r="BK75" i="1"/>
  <c r="M75" i="1" s="1"/>
  <c r="BJ75" i="1"/>
  <c r="BI75" i="1"/>
  <c r="BK39" i="1"/>
  <c r="M39" i="1" s="1"/>
  <c r="BJ39" i="1"/>
  <c r="BI39" i="1"/>
  <c r="BJ79" i="1"/>
  <c r="BI79" i="1"/>
  <c r="BK79" i="1" s="1"/>
  <c r="M79" i="1" s="1"/>
  <c r="BK78" i="1"/>
  <c r="M78" i="1" s="1"/>
  <c r="BJ78" i="1"/>
  <c r="BI78" i="1"/>
  <c r="BK77" i="1"/>
  <c r="M77" i="1" s="1"/>
  <c r="BJ77" i="1"/>
  <c r="BI77" i="1"/>
  <c r="BJ76" i="1"/>
  <c r="BI76" i="1"/>
  <c r="BK76" i="1" s="1"/>
  <c r="M76" i="1" s="1"/>
  <c r="BK58" i="1"/>
  <c r="M58" i="1" s="1"/>
  <c r="BJ58" i="1"/>
  <c r="BI58" i="1"/>
  <c r="BK67" i="1"/>
  <c r="M67" i="1" s="1"/>
  <c r="BJ67" i="1"/>
  <c r="BI67" i="1"/>
  <c r="BK73" i="1"/>
  <c r="M73" i="1" s="1"/>
  <c r="BJ73" i="1"/>
  <c r="BI73" i="1"/>
  <c r="BK72" i="1"/>
  <c r="M72" i="1" s="1"/>
  <c r="BJ72" i="1"/>
  <c r="BI72" i="1"/>
  <c r="BK71" i="1"/>
  <c r="M71" i="1" s="1"/>
  <c r="BJ71" i="1"/>
  <c r="BI71" i="1"/>
  <c r="BK70" i="1"/>
  <c r="M70" i="1" s="1"/>
  <c r="BJ70" i="1"/>
  <c r="BI70" i="1"/>
  <c r="BK66" i="1"/>
  <c r="M66" i="1" s="1"/>
  <c r="BJ66" i="1"/>
  <c r="BI66" i="1"/>
  <c r="BK65" i="1"/>
  <c r="M65" i="1" s="1"/>
  <c r="BJ65" i="1"/>
  <c r="BI65" i="1"/>
  <c r="BK36" i="1"/>
  <c r="M36" i="1" s="1"/>
  <c r="BJ36" i="1"/>
  <c r="BI36" i="1"/>
  <c r="BK64" i="1"/>
  <c r="M64" i="1" s="1"/>
  <c r="BJ64" i="1"/>
  <c r="BI64" i="1"/>
  <c r="BK63" i="1"/>
  <c r="M63" i="1" s="1"/>
  <c r="BJ63" i="1"/>
  <c r="BI63" i="1"/>
  <c r="BK55" i="1"/>
  <c r="M55" i="1" s="1"/>
  <c r="BJ55" i="1"/>
  <c r="BI55" i="1"/>
  <c r="BK53" i="1"/>
  <c r="M53" i="1" s="1"/>
  <c r="BJ53" i="1"/>
  <c r="BI53" i="1"/>
  <c r="BK52" i="1"/>
  <c r="M52" i="1" s="1"/>
  <c r="BJ52" i="1"/>
  <c r="BI52" i="1"/>
  <c r="BK51" i="1"/>
  <c r="M51" i="1" s="1"/>
  <c r="BJ51" i="1"/>
  <c r="BI51" i="1"/>
  <c r="BK50" i="1"/>
  <c r="M50" i="1" s="1"/>
  <c r="BJ50" i="1"/>
  <c r="BI50" i="1"/>
  <c r="BK33" i="1"/>
  <c r="M33" i="1" s="1"/>
  <c r="BJ33" i="1"/>
  <c r="BI33" i="1"/>
  <c r="BK48" i="1"/>
  <c r="M48" i="1" s="1"/>
  <c r="BJ48" i="1"/>
  <c r="BI48" i="1"/>
  <c r="BK41" i="1"/>
  <c r="M41" i="1" s="1"/>
  <c r="BJ41" i="1"/>
  <c r="BI41" i="1"/>
  <c r="BJ28" i="1"/>
  <c r="BI28" i="1"/>
  <c r="BK28" i="1" s="1"/>
  <c r="M28" i="1" s="1"/>
  <c r="BK38" i="1"/>
  <c r="M38" i="1" s="1"/>
  <c r="BJ38" i="1"/>
  <c r="BI38" i="1"/>
  <c r="BK56" i="1"/>
  <c r="M56" i="1" s="1"/>
  <c r="BJ56" i="1"/>
  <c r="BI56" i="1"/>
  <c r="BJ47" i="1"/>
  <c r="BI47" i="1"/>
  <c r="BK74" i="1"/>
  <c r="M74" i="1" s="1"/>
  <c r="BJ74" i="1"/>
  <c r="BI74" i="1"/>
  <c r="BJ14" i="1"/>
  <c r="BI14" i="1"/>
  <c r="BK35" i="1"/>
  <c r="M35" i="1" s="1"/>
  <c r="BJ35" i="1"/>
  <c r="BI35" i="1"/>
  <c r="BJ17" i="1"/>
  <c r="BI17" i="1"/>
  <c r="BK17" i="1" s="1"/>
  <c r="M17" i="1" s="1"/>
  <c r="BJ12" i="1"/>
  <c r="BI12" i="1"/>
  <c r="BK12" i="1" s="1"/>
  <c r="M12" i="1" s="1"/>
  <c r="BK49" i="1"/>
  <c r="M49" i="1" s="1"/>
  <c r="BJ49" i="1"/>
  <c r="BI49" i="1"/>
  <c r="BJ3" i="1"/>
  <c r="BI3" i="1"/>
  <c r="BK3" i="1" s="1"/>
  <c r="M3" i="1" s="1"/>
  <c r="BK31" i="1"/>
  <c r="M31" i="1" s="1"/>
  <c r="BJ31" i="1"/>
  <c r="BI31" i="1"/>
  <c r="BK30" i="1"/>
  <c r="M30" i="1" s="1"/>
  <c r="BJ30" i="1"/>
  <c r="BI30" i="1"/>
  <c r="BK37" i="1"/>
  <c r="M37" i="1" s="1"/>
  <c r="BJ37" i="1"/>
  <c r="BI37" i="1"/>
  <c r="BK7" i="1"/>
  <c r="M7" i="1" s="1"/>
  <c r="BJ7" i="1"/>
  <c r="BI7" i="1"/>
  <c r="BJ25" i="1"/>
  <c r="BI25" i="1"/>
  <c r="BK68" i="1"/>
  <c r="M68" i="1" s="1"/>
  <c r="BJ68" i="1"/>
  <c r="BI68" i="1"/>
  <c r="BK62" i="1"/>
  <c r="M62" i="1" s="1"/>
  <c r="BJ62" i="1"/>
  <c r="BI62" i="1"/>
  <c r="BK34" i="1"/>
  <c r="M34" i="1" s="1"/>
  <c r="BJ34" i="1"/>
  <c r="BI34" i="1"/>
  <c r="BK9" i="1"/>
  <c r="M9" i="1" s="1"/>
  <c r="BJ9" i="1"/>
  <c r="BI9" i="1"/>
  <c r="BK46" i="1"/>
  <c r="M46" i="1" s="1"/>
  <c r="BJ46" i="1"/>
  <c r="BI46" i="1"/>
  <c r="BK61" i="1"/>
  <c r="M61" i="1" s="1"/>
  <c r="BJ61" i="1"/>
  <c r="BI61" i="1"/>
  <c r="BK42" i="1"/>
  <c r="M42" i="1" s="1"/>
  <c r="BJ42" i="1"/>
  <c r="BI42" i="1"/>
  <c r="BK60" i="1"/>
  <c r="M60" i="1" s="1"/>
  <c r="BJ60" i="1"/>
  <c r="BI60" i="1"/>
  <c r="BK59" i="1"/>
  <c r="M59" i="1" s="1"/>
  <c r="BJ59" i="1"/>
  <c r="BI59" i="1"/>
  <c r="BK57" i="1"/>
  <c r="M57" i="1" s="1"/>
  <c r="BJ57" i="1"/>
  <c r="BI57" i="1"/>
  <c r="BK32" i="1"/>
  <c r="M32" i="1" s="1"/>
  <c r="BJ32" i="1"/>
  <c r="BI32" i="1"/>
  <c r="BK29" i="1"/>
  <c r="M29" i="1" s="1"/>
  <c r="BJ29" i="1"/>
  <c r="BI29" i="1"/>
  <c r="BJ20" i="1"/>
  <c r="BI20" i="1"/>
  <c r="BK20" i="1" s="1"/>
  <c r="M20" i="1" s="1"/>
  <c r="BK19" i="1"/>
  <c r="M19" i="1" s="1"/>
  <c r="BJ19" i="1"/>
  <c r="BI19" i="1"/>
  <c r="BK43" i="1"/>
  <c r="M43" i="1" s="1"/>
  <c r="BJ43" i="1"/>
  <c r="BI43" i="1"/>
  <c r="BK4" i="1"/>
  <c r="M4" i="1" s="1"/>
  <c r="BJ4" i="1"/>
  <c r="BI4" i="1"/>
  <c r="BK22" i="1"/>
  <c r="M22" i="1" s="1"/>
  <c r="BJ22" i="1"/>
  <c r="BI22" i="1"/>
  <c r="BK21" i="1"/>
  <c r="M21" i="1" s="1"/>
  <c r="BJ21" i="1"/>
  <c r="BI21" i="1"/>
  <c r="BK10" i="1"/>
  <c r="M10" i="1" s="1"/>
  <c r="BJ10" i="1"/>
  <c r="BI10" i="1"/>
  <c r="BK40" i="1"/>
  <c r="M40" i="1" s="1"/>
  <c r="BJ40" i="1"/>
  <c r="BI40" i="1"/>
  <c r="BJ27" i="1"/>
  <c r="BI27" i="1"/>
  <c r="BJ15" i="1"/>
  <c r="BI15" i="1"/>
  <c r="BK15" i="1" s="1"/>
  <c r="M15" i="1" s="1"/>
  <c r="BJ26" i="1"/>
  <c r="BI26" i="1"/>
  <c r="BK18" i="1"/>
  <c r="M18" i="1" s="1"/>
  <c r="BJ18" i="1"/>
  <c r="BI18" i="1"/>
  <c r="BK24" i="1"/>
  <c r="M24" i="1" s="1"/>
  <c r="BJ24" i="1"/>
  <c r="BI24" i="1"/>
  <c r="BJ23" i="1"/>
  <c r="BI23" i="1"/>
  <c r="BJ16" i="1"/>
  <c r="BI16" i="1"/>
  <c r="BJ6" i="1"/>
  <c r="BI6" i="1"/>
  <c r="BJ13" i="1"/>
  <c r="BI13" i="1"/>
  <c r="BJ5" i="1"/>
  <c r="BI5" i="1"/>
  <c r="BJ8" i="1"/>
  <c r="BI8" i="1"/>
  <c r="BJ11" i="1"/>
  <c r="BI11" i="1"/>
  <c r="BK11" i="1" s="1"/>
  <c r="M11" i="1" s="1"/>
  <c r="BL53" i="5"/>
  <c r="BK53" i="5"/>
  <c r="BJ53" i="5"/>
  <c r="BL52" i="5"/>
  <c r="BK52" i="5"/>
  <c r="BJ52" i="5"/>
  <c r="BL51" i="5"/>
  <c r="BK51" i="5"/>
  <c r="BJ51" i="5"/>
  <c r="BL50" i="5"/>
  <c r="BK50" i="5"/>
  <c r="BJ50" i="5"/>
  <c r="BL15" i="5"/>
  <c r="BK15" i="5"/>
  <c r="BJ15" i="5"/>
  <c r="BL23" i="5"/>
  <c r="BK23" i="5"/>
  <c r="BJ23" i="5"/>
  <c r="BK32" i="5"/>
  <c r="BJ32" i="5"/>
  <c r="BL32" i="5" s="1"/>
  <c r="BL14" i="5"/>
  <c r="BK14" i="5"/>
  <c r="BJ14" i="5"/>
  <c r="BL25" i="5"/>
  <c r="BK25" i="5"/>
  <c r="BJ25" i="5"/>
  <c r="BL36" i="5"/>
  <c r="BK36" i="5"/>
  <c r="BJ36" i="5"/>
  <c r="BL39" i="5"/>
  <c r="BK39" i="5"/>
  <c r="BJ39" i="5"/>
  <c r="BL48" i="5"/>
  <c r="M55" i="5" s="1"/>
  <c r="BK48" i="5"/>
  <c r="BJ48" i="5"/>
  <c r="BL35" i="5"/>
  <c r="BK35" i="5"/>
  <c r="BJ35" i="5"/>
  <c r="BL41" i="5"/>
  <c r="BK41" i="5"/>
  <c r="BJ41" i="5"/>
  <c r="BL40" i="5"/>
  <c r="BK40" i="5"/>
  <c r="BJ40" i="5"/>
  <c r="BL33" i="5"/>
  <c r="BK33" i="5"/>
  <c r="BJ33" i="5"/>
  <c r="BL10" i="5"/>
  <c r="BK10" i="5"/>
  <c r="BJ10" i="5"/>
  <c r="BK5" i="5"/>
  <c r="BJ5" i="5"/>
  <c r="BL5" i="5" s="1"/>
  <c r="BL38" i="5"/>
  <c r="BK38" i="5"/>
  <c r="BJ38" i="5"/>
  <c r="BK4" i="5"/>
  <c r="BJ4" i="5"/>
  <c r="BL49" i="5"/>
  <c r="M56" i="5" s="1"/>
  <c r="BK49" i="5"/>
  <c r="BJ49" i="5"/>
  <c r="BL47" i="5"/>
  <c r="BK47" i="5"/>
  <c r="BJ47" i="5"/>
  <c r="BL46" i="5"/>
  <c r="BK46" i="5"/>
  <c r="BJ46" i="5"/>
  <c r="BL45" i="5"/>
  <c r="BK45" i="5"/>
  <c r="BJ45" i="5"/>
  <c r="BK11" i="5"/>
  <c r="BJ11" i="5"/>
  <c r="BL34" i="5"/>
  <c r="M49" i="5" s="1"/>
  <c r="BK34" i="5"/>
  <c r="BJ34" i="5"/>
  <c r="BL21" i="5"/>
  <c r="M47" i="5" s="1"/>
  <c r="BK21" i="5"/>
  <c r="BJ21" i="5"/>
  <c r="BK30" i="5"/>
  <c r="BJ30" i="5"/>
  <c r="BL43" i="5"/>
  <c r="BK43" i="5"/>
  <c r="BJ43" i="5"/>
  <c r="BL42" i="5"/>
  <c r="BK42" i="5"/>
  <c r="BJ42" i="5"/>
  <c r="BL37" i="5"/>
  <c r="BK37" i="5"/>
  <c r="BJ37" i="5"/>
  <c r="BK19" i="5"/>
  <c r="BJ19" i="5"/>
  <c r="BL19" i="5" s="1"/>
  <c r="BL24" i="5"/>
  <c r="BK24" i="5"/>
  <c r="BJ24" i="5"/>
  <c r="BL29" i="5"/>
  <c r="BK29" i="5"/>
  <c r="BJ29" i="5"/>
  <c r="BL31" i="5"/>
  <c r="BK31" i="5"/>
  <c r="BJ31" i="5"/>
  <c r="BK16" i="5"/>
  <c r="BJ16" i="5"/>
  <c r="BL16" i="5"/>
  <c r="BK6" i="5"/>
  <c r="BJ6" i="5"/>
  <c r="BL6" i="5" s="1"/>
  <c r="BK28" i="5"/>
  <c r="BJ28" i="5"/>
  <c r="BK26" i="5"/>
  <c r="BJ26" i="5"/>
  <c r="BL26" i="5" s="1"/>
  <c r="BK3" i="5"/>
  <c r="BJ3" i="5"/>
  <c r="BL3" i="5" s="1"/>
  <c r="BK8" i="5"/>
  <c r="BJ8" i="5"/>
  <c r="BK9" i="5"/>
  <c r="BJ9" i="5"/>
  <c r="BK20" i="5"/>
  <c r="BJ20" i="5"/>
  <c r="BK22" i="5"/>
  <c r="BJ22" i="5"/>
  <c r="BL18" i="5"/>
  <c r="BK18" i="5"/>
  <c r="BJ18" i="5"/>
  <c r="BK7" i="5"/>
  <c r="BJ7" i="5"/>
  <c r="BL7" i="5" s="1"/>
  <c r="BL12" i="5"/>
  <c r="M12" i="5" s="1"/>
  <c r="BK12" i="5"/>
  <c r="BJ12" i="5"/>
  <c r="BL27" i="5"/>
  <c r="BK27" i="5"/>
  <c r="BJ27" i="5"/>
  <c r="BK13" i="5"/>
  <c r="BJ13" i="5"/>
  <c r="BL17" i="5"/>
  <c r="BK17" i="5"/>
  <c r="BJ17" i="5"/>
  <c r="BD70" i="7"/>
  <c r="L70" i="7" s="1"/>
  <c r="BC70" i="7"/>
  <c r="BB70" i="7"/>
  <c r="BD69" i="7"/>
  <c r="L69" i="7" s="1"/>
  <c r="BC69" i="7"/>
  <c r="BB69" i="7"/>
  <c r="BD68" i="7"/>
  <c r="L68" i="7" s="1"/>
  <c r="BC68" i="7"/>
  <c r="BB68" i="7"/>
  <c r="BD67" i="7"/>
  <c r="L67" i="7" s="1"/>
  <c r="BC67" i="7"/>
  <c r="BB67" i="7"/>
  <c r="BD66" i="7"/>
  <c r="L66" i="7" s="1"/>
  <c r="BC66" i="7"/>
  <c r="BB66" i="7"/>
  <c r="BD65" i="7"/>
  <c r="L65" i="7" s="1"/>
  <c r="BC65" i="7"/>
  <c r="BB65" i="7"/>
  <c r="BD64" i="7"/>
  <c r="L64" i="7" s="1"/>
  <c r="BC64" i="7"/>
  <c r="BB64" i="7"/>
  <c r="BD60" i="7"/>
  <c r="L60" i="7" s="1"/>
  <c r="BC60" i="7"/>
  <c r="BB60" i="7"/>
  <c r="BD55" i="7"/>
  <c r="BC55" i="7"/>
  <c r="BB55" i="7"/>
  <c r="BD53" i="7"/>
  <c r="BC53" i="7"/>
  <c r="BB53" i="7"/>
  <c r="BC63" i="7"/>
  <c r="BB63" i="7"/>
  <c r="BD62" i="7"/>
  <c r="L62" i="7" s="1"/>
  <c r="BC62" i="7"/>
  <c r="BB62" i="7"/>
  <c r="BD13" i="7"/>
  <c r="BC13" i="7"/>
  <c r="BB13" i="7"/>
  <c r="BD61" i="7"/>
  <c r="L61" i="7" s="1"/>
  <c r="BC61" i="7"/>
  <c r="BB61" i="7"/>
  <c r="BC59" i="7"/>
  <c r="BB59" i="7"/>
  <c r="BD59" i="7" s="1"/>
  <c r="L59" i="7" s="1"/>
  <c r="BC47" i="7"/>
  <c r="BB47" i="7"/>
  <c r="BD47" i="7" s="1"/>
  <c r="L47" i="7" s="1"/>
  <c r="BC37" i="7"/>
  <c r="BB37" i="7"/>
  <c r="BD58" i="7"/>
  <c r="BC58" i="7"/>
  <c r="BB58" i="7"/>
  <c r="BD57" i="7"/>
  <c r="BC57" i="7"/>
  <c r="BB57" i="7"/>
  <c r="BD56" i="7"/>
  <c r="BC56" i="7"/>
  <c r="BB56" i="7"/>
  <c r="BD8" i="7"/>
  <c r="BC8" i="7"/>
  <c r="BB8" i="7"/>
  <c r="BD42" i="7"/>
  <c r="BC42" i="7"/>
  <c r="BB42" i="7"/>
  <c r="BC18" i="7"/>
  <c r="BB18" i="7"/>
  <c r="BD50" i="7"/>
  <c r="L54" i="7" s="1"/>
  <c r="BC50" i="7"/>
  <c r="BB50" i="7"/>
  <c r="BD49" i="7"/>
  <c r="BC49" i="7"/>
  <c r="BB49" i="7"/>
  <c r="BD48" i="7"/>
  <c r="L53" i="7" s="1"/>
  <c r="BC48" i="7"/>
  <c r="BB48" i="7"/>
  <c r="BD33" i="7"/>
  <c r="BC33" i="7"/>
  <c r="BB33" i="7"/>
  <c r="BD29" i="7"/>
  <c r="BC29" i="7"/>
  <c r="BB29" i="7"/>
  <c r="BD12" i="7"/>
  <c r="BC12" i="7"/>
  <c r="BB12" i="7"/>
  <c r="BC36" i="7"/>
  <c r="BB36" i="7"/>
  <c r="BD36" i="7" s="1"/>
  <c r="BC10" i="7"/>
  <c r="BB10" i="7"/>
  <c r="BD10" i="7" s="1"/>
  <c r="BC40" i="7"/>
  <c r="BB40" i="7"/>
  <c r="BD40" i="7" s="1"/>
  <c r="BD54" i="7"/>
  <c r="BC54" i="7"/>
  <c r="BB54" i="7"/>
  <c r="BD52" i="7"/>
  <c r="BC52" i="7"/>
  <c r="BB52" i="7"/>
  <c r="BD31" i="7"/>
  <c r="BC31" i="7"/>
  <c r="BB31" i="7"/>
  <c r="BD51" i="7"/>
  <c r="BC51" i="7"/>
  <c r="BB51" i="7"/>
  <c r="BD39" i="7"/>
  <c r="BC39" i="7"/>
  <c r="BB39" i="7"/>
  <c r="BD46" i="7"/>
  <c r="BC46" i="7"/>
  <c r="BB46" i="7"/>
  <c r="BD16" i="7"/>
  <c r="BC16" i="7"/>
  <c r="BB16" i="7"/>
  <c r="BC24" i="7"/>
  <c r="BB24" i="7"/>
  <c r="BD24" i="7" s="1"/>
  <c r="L23" i="7" s="1"/>
  <c r="BD30" i="7"/>
  <c r="BC30" i="7"/>
  <c r="BB30" i="7"/>
  <c r="BC27" i="7"/>
  <c r="BB27" i="7"/>
  <c r="BD45" i="7"/>
  <c r="BC45" i="7"/>
  <c r="BB45" i="7"/>
  <c r="BD7" i="7"/>
  <c r="BC7" i="7"/>
  <c r="BB7" i="7"/>
  <c r="BD44" i="7"/>
  <c r="BC44" i="7"/>
  <c r="BB44" i="7"/>
  <c r="BD43" i="7"/>
  <c r="BC43" i="7"/>
  <c r="BB43" i="7"/>
  <c r="BD9" i="7"/>
  <c r="BC9" i="7"/>
  <c r="BB9" i="7"/>
  <c r="BD19" i="7"/>
  <c r="BC19" i="7"/>
  <c r="BB19" i="7"/>
  <c r="BC17" i="7"/>
  <c r="BB17" i="7"/>
  <c r="BD38" i="7"/>
  <c r="BC38" i="7"/>
  <c r="BB38" i="7"/>
  <c r="BC28" i="7"/>
  <c r="BB28" i="7"/>
  <c r="BC15" i="7"/>
  <c r="BB15" i="7"/>
  <c r="BC20" i="7"/>
  <c r="BB20" i="7"/>
  <c r="BD20" i="7" s="1"/>
  <c r="BC23" i="7"/>
  <c r="BB23" i="7"/>
  <c r="BD23" i="7" s="1"/>
  <c r="BC4" i="7"/>
  <c r="BB4" i="7"/>
  <c r="BD22" i="7"/>
  <c r="BC22" i="7"/>
  <c r="BB22" i="7"/>
  <c r="BC6" i="7"/>
  <c r="BB6" i="7"/>
  <c r="BD6" i="7" s="1"/>
  <c r="BC25" i="7"/>
  <c r="BB25" i="7"/>
  <c r="BD35" i="7"/>
  <c r="BC35" i="7"/>
  <c r="BB35" i="7"/>
  <c r="BC11" i="7"/>
  <c r="BB11" i="7"/>
  <c r="BC32" i="7"/>
  <c r="BB32" i="7"/>
  <c r="BD32" i="7" s="1"/>
  <c r="BC26" i="7"/>
  <c r="BB26" i="7"/>
  <c r="BD34" i="7"/>
  <c r="BC34" i="7"/>
  <c r="BB34" i="7"/>
  <c r="BC5" i="7"/>
  <c r="BB5" i="7"/>
  <c r="BC3" i="7"/>
  <c r="BB3" i="7"/>
  <c r="BD14" i="7"/>
  <c r="BC14" i="7"/>
  <c r="BB14" i="7"/>
  <c r="BC41" i="7"/>
  <c r="BB41" i="7"/>
  <c r="BC21" i="7"/>
  <c r="BB21" i="7"/>
  <c r="BA10" i="6"/>
  <c r="BA6" i="6"/>
  <c r="BA4" i="6"/>
  <c r="BA11" i="6"/>
  <c r="BA15" i="6"/>
  <c r="BA16" i="6"/>
  <c r="BA5" i="6"/>
  <c r="BA9" i="6"/>
  <c r="BA14" i="6"/>
  <c r="BA7" i="6"/>
  <c r="BA12" i="6"/>
  <c r="BA13" i="6"/>
  <c r="BA20" i="6"/>
  <c r="BA21" i="6"/>
  <c r="BA8" i="6"/>
  <c r="BA17" i="6"/>
  <c r="BA18" i="6"/>
  <c r="BA19" i="6"/>
  <c r="BA22" i="6"/>
  <c r="BA23" i="6"/>
  <c r="BA24" i="6"/>
  <c r="BA25" i="6"/>
  <c r="BA26" i="6"/>
  <c r="BA27" i="6"/>
  <c r="BA28" i="6"/>
  <c r="BA3" i="6"/>
  <c r="BD12" i="6"/>
  <c r="BD16" i="6"/>
  <c r="BD15" i="6"/>
  <c r="BD32" i="6"/>
  <c r="BC32" i="6"/>
  <c r="BB32" i="6"/>
  <c r="BA32" i="6"/>
  <c r="BD31" i="6"/>
  <c r="BC31" i="6"/>
  <c r="BB31" i="6"/>
  <c r="BA31" i="6"/>
  <c r="BD30" i="6"/>
  <c r="BC30" i="6"/>
  <c r="BB30" i="6"/>
  <c r="BA30" i="6"/>
  <c r="BD29" i="6"/>
  <c r="BC29" i="6"/>
  <c r="BB29" i="6"/>
  <c r="BA29" i="6"/>
  <c r="BD28" i="6"/>
  <c r="BC28" i="6"/>
  <c r="BB28" i="6"/>
  <c r="BD27" i="6"/>
  <c r="BC27" i="6"/>
  <c r="BB27" i="6"/>
  <c r="BD26" i="6"/>
  <c r="BC26" i="6"/>
  <c r="BB26" i="6"/>
  <c r="BD25" i="6"/>
  <c r="L25" i="6" s="1"/>
  <c r="BC25" i="6"/>
  <c r="BB25" i="6"/>
  <c r="BD24" i="6"/>
  <c r="L24" i="6" s="1"/>
  <c r="BC24" i="6"/>
  <c r="BB24" i="6"/>
  <c r="BD23" i="6"/>
  <c r="L23" i="6" s="1"/>
  <c r="BC23" i="6"/>
  <c r="BB23" i="6"/>
  <c r="BD22" i="6"/>
  <c r="L22" i="6" s="1"/>
  <c r="BC22" i="6"/>
  <c r="BB22" i="6"/>
  <c r="BD19" i="6"/>
  <c r="L19" i="6" s="1"/>
  <c r="BC19" i="6"/>
  <c r="BB19" i="6"/>
  <c r="BD18" i="6"/>
  <c r="L18" i="6" s="1"/>
  <c r="BC18" i="6"/>
  <c r="BB18" i="6"/>
  <c r="BC17" i="6"/>
  <c r="BB17" i="6"/>
  <c r="BC8" i="6"/>
  <c r="BB8" i="6"/>
  <c r="BD21" i="6"/>
  <c r="L21" i="6" s="1"/>
  <c r="BC21" i="6"/>
  <c r="BB21" i="6"/>
  <c r="BD20" i="6"/>
  <c r="L20" i="6" s="1"/>
  <c r="BC20" i="6"/>
  <c r="BB20" i="6"/>
  <c r="BC13" i="6"/>
  <c r="BB13" i="6"/>
  <c r="BC12" i="6"/>
  <c r="BB12" i="6"/>
  <c r="BC7" i="6"/>
  <c r="BB7" i="6"/>
  <c r="BD14" i="6"/>
  <c r="BC14" i="6"/>
  <c r="BB14" i="6"/>
  <c r="BD9" i="6"/>
  <c r="L9" i="6" s="1"/>
  <c r="BC9" i="6"/>
  <c r="BB9" i="6"/>
  <c r="BC5" i="6"/>
  <c r="BB5" i="6"/>
  <c r="BD5" i="6" s="1"/>
  <c r="L5" i="6" s="1"/>
  <c r="BC16" i="6"/>
  <c r="BB16" i="6"/>
  <c r="BC15" i="6"/>
  <c r="BB15" i="6"/>
  <c r="BC11" i="6"/>
  <c r="BB11" i="6"/>
  <c r="BD11" i="6" s="1"/>
  <c r="BC4" i="6"/>
  <c r="BB4" i="6"/>
  <c r="BC10" i="6"/>
  <c r="BB10" i="6"/>
  <c r="BD6" i="6"/>
  <c r="BC6" i="6"/>
  <c r="BB6" i="6"/>
  <c r="BC3" i="6"/>
  <c r="BB3" i="6"/>
  <c r="BE81" i="1"/>
  <c r="L81" i="1" s="1"/>
  <c r="BD81" i="1"/>
  <c r="BC81" i="1"/>
  <c r="BB81" i="1"/>
  <c r="AY81" i="1"/>
  <c r="AX81" i="1"/>
  <c r="AW81" i="1"/>
  <c r="AV81" i="1"/>
  <c r="AS81" i="1"/>
  <c r="J81" i="1" s="1"/>
  <c r="AR81" i="1"/>
  <c r="AQ81" i="1"/>
  <c r="AP81" i="1"/>
  <c r="AM81" i="1"/>
  <c r="I81" i="1" s="1"/>
  <c r="AL81" i="1"/>
  <c r="AK81" i="1"/>
  <c r="AF81" i="1"/>
  <c r="H81" i="1" s="1"/>
  <c r="AE81" i="1"/>
  <c r="AD81" i="1"/>
  <c r="AC81" i="1"/>
  <c r="Z81" i="1"/>
  <c r="G81" i="1" s="1"/>
  <c r="Y81" i="1"/>
  <c r="X81" i="1"/>
  <c r="W81" i="1"/>
  <c r="T81" i="1"/>
  <c r="F81" i="1" s="1"/>
  <c r="S81" i="1"/>
  <c r="R81" i="1"/>
  <c r="Q81" i="1"/>
  <c r="K81" i="1"/>
  <c r="BE80" i="1"/>
  <c r="L80" i="1" s="1"/>
  <c r="BD80" i="1"/>
  <c r="BC80" i="1"/>
  <c r="BB80" i="1"/>
  <c r="AY80" i="1"/>
  <c r="K80" i="1" s="1"/>
  <c r="AX80" i="1"/>
  <c r="AW80" i="1"/>
  <c r="AV80" i="1"/>
  <c r="AS80" i="1"/>
  <c r="J80" i="1" s="1"/>
  <c r="AR80" i="1"/>
  <c r="AQ80" i="1"/>
  <c r="AP80" i="1"/>
  <c r="AM80" i="1"/>
  <c r="I80" i="1" s="1"/>
  <c r="AL80" i="1"/>
  <c r="AK80" i="1"/>
  <c r="AF80" i="1"/>
  <c r="H80" i="1" s="1"/>
  <c r="AE80" i="1"/>
  <c r="AD80" i="1"/>
  <c r="AC80" i="1"/>
  <c r="Z80" i="1"/>
  <c r="G80" i="1" s="1"/>
  <c r="Y80" i="1"/>
  <c r="X80" i="1"/>
  <c r="W80" i="1"/>
  <c r="T80" i="1"/>
  <c r="F80" i="1" s="1"/>
  <c r="S80" i="1"/>
  <c r="R80" i="1"/>
  <c r="Q80" i="1"/>
  <c r="BD69" i="1"/>
  <c r="BC69" i="1"/>
  <c r="BB69" i="1"/>
  <c r="BE69" i="1" s="1"/>
  <c r="L69" i="1" s="1"/>
  <c r="AY69" i="1"/>
  <c r="AX69" i="1"/>
  <c r="AW69" i="1"/>
  <c r="AV69" i="1"/>
  <c r="AS69" i="1"/>
  <c r="J69" i="1" s="1"/>
  <c r="AR69" i="1"/>
  <c r="AQ69" i="1"/>
  <c r="AP69" i="1"/>
  <c r="AM69" i="1"/>
  <c r="I69" i="1" s="1"/>
  <c r="AL69" i="1"/>
  <c r="AK69" i="1"/>
  <c r="AF69" i="1"/>
  <c r="H69" i="1" s="1"/>
  <c r="AE69" i="1"/>
  <c r="AD69" i="1"/>
  <c r="AC69" i="1"/>
  <c r="Z69" i="1"/>
  <c r="G69" i="1" s="1"/>
  <c r="Y69" i="1"/>
  <c r="X69" i="1"/>
  <c r="W69" i="1"/>
  <c r="T69" i="1"/>
  <c r="F69" i="1" s="1"/>
  <c r="S69" i="1"/>
  <c r="R69" i="1"/>
  <c r="Q69" i="1"/>
  <c r="K69" i="1"/>
  <c r="BD54" i="1"/>
  <c r="BC54" i="1"/>
  <c r="BB54" i="1"/>
  <c r="AY54" i="1"/>
  <c r="K54" i="1" s="1"/>
  <c r="AX54" i="1"/>
  <c r="AW54" i="1"/>
  <c r="AV54" i="1"/>
  <c r="AR54" i="1"/>
  <c r="AQ54" i="1"/>
  <c r="AP54" i="1"/>
  <c r="AM54" i="1"/>
  <c r="I54" i="1" s="1"/>
  <c r="AL54" i="1"/>
  <c r="AK54" i="1"/>
  <c r="AF54" i="1"/>
  <c r="H54" i="1" s="1"/>
  <c r="AE54" i="1"/>
  <c r="AD54" i="1"/>
  <c r="AC54" i="1"/>
  <c r="Z54" i="1"/>
  <c r="G54" i="1" s="1"/>
  <c r="Y54" i="1"/>
  <c r="X54" i="1"/>
  <c r="W54" i="1"/>
  <c r="F54" i="1"/>
  <c r="BD45" i="1"/>
  <c r="BC45" i="1"/>
  <c r="BB45" i="1"/>
  <c r="AY45" i="1"/>
  <c r="K45" i="1" s="1"/>
  <c r="AX45" i="1"/>
  <c r="AW45" i="1"/>
  <c r="AV45" i="1"/>
  <c r="AR45" i="1"/>
  <c r="AQ45" i="1"/>
  <c r="AP45" i="1"/>
  <c r="AM45" i="1"/>
  <c r="I45" i="1" s="1"/>
  <c r="AL45" i="1"/>
  <c r="AK45" i="1"/>
  <c r="AF45" i="1"/>
  <c r="H45" i="1" s="1"/>
  <c r="AE45" i="1"/>
  <c r="AD45" i="1"/>
  <c r="AC45" i="1"/>
  <c r="Z45" i="1"/>
  <c r="G45" i="1" s="1"/>
  <c r="Y45" i="1"/>
  <c r="X45" i="1"/>
  <c r="W45" i="1"/>
  <c r="F45" i="1"/>
  <c r="BD44" i="1"/>
  <c r="BC44" i="1"/>
  <c r="BB44" i="1"/>
  <c r="AY44" i="1"/>
  <c r="K44" i="1" s="1"/>
  <c r="AX44" i="1"/>
  <c r="AW44" i="1"/>
  <c r="AV44" i="1"/>
  <c r="AR44" i="1"/>
  <c r="AQ44" i="1"/>
  <c r="AP44" i="1"/>
  <c r="AM44" i="1"/>
  <c r="I44" i="1" s="1"/>
  <c r="AL44" i="1"/>
  <c r="AK44" i="1"/>
  <c r="AF44" i="1"/>
  <c r="H44" i="1" s="1"/>
  <c r="AE44" i="1"/>
  <c r="AD44" i="1"/>
  <c r="AC44" i="1"/>
  <c r="Z44" i="1"/>
  <c r="G44" i="1" s="1"/>
  <c r="Y44" i="1"/>
  <c r="X44" i="1"/>
  <c r="W44" i="1"/>
  <c r="F44" i="1"/>
  <c r="BD75" i="1"/>
  <c r="BC75" i="1"/>
  <c r="BB75" i="1"/>
  <c r="AY75" i="1"/>
  <c r="K75" i="1" s="1"/>
  <c r="AX75" i="1"/>
  <c r="AW75" i="1"/>
  <c r="AV75" i="1"/>
  <c r="AS75" i="1"/>
  <c r="J75" i="1" s="1"/>
  <c r="AR75" i="1"/>
  <c r="AQ75" i="1"/>
  <c r="AP75" i="1"/>
  <c r="AL75" i="1"/>
  <c r="AK75" i="1"/>
  <c r="AM75" i="1" s="1"/>
  <c r="I75" i="1" s="1"/>
  <c r="AF75" i="1"/>
  <c r="H75" i="1" s="1"/>
  <c r="AE75" i="1"/>
  <c r="AD75" i="1"/>
  <c r="AC75" i="1"/>
  <c r="Z75" i="1"/>
  <c r="G75" i="1" s="1"/>
  <c r="Y75" i="1"/>
  <c r="X75" i="1"/>
  <c r="W75" i="1"/>
  <c r="S75" i="1"/>
  <c r="R75" i="1"/>
  <c r="Q75" i="1"/>
  <c r="BD39" i="1"/>
  <c r="BC39" i="1"/>
  <c r="BB39" i="1"/>
  <c r="AY39" i="1"/>
  <c r="K39" i="1" s="1"/>
  <c r="AX39" i="1"/>
  <c r="AW39" i="1"/>
  <c r="AV39" i="1"/>
  <c r="AS39" i="1"/>
  <c r="J39" i="1" s="1"/>
  <c r="AR39" i="1"/>
  <c r="AQ39" i="1"/>
  <c r="AP39" i="1"/>
  <c r="AL39" i="1"/>
  <c r="AK39" i="1"/>
  <c r="AM39" i="1" s="1"/>
  <c r="I39" i="1" s="1"/>
  <c r="AF39" i="1"/>
  <c r="H39" i="1" s="1"/>
  <c r="AE39" i="1"/>
  <c r="AD39" i="1"/>
  <c r="AC39" i="1"/>
  <c r="Z39" i="1"/>
  <c r="G39" i="1" s="1"/>
  <c r="Y39" i="1"/>
  <c r="X39" i="1"/>
  <c r="W39" i="1"/>
  <c r="BD79" i="1"/>
  <c r="BC79" i="1"/>
  <c r="BB79" i="1"/>
  <c r="BE79" i="1" s="1"/>
  <c r="L79" i="1" s="1"/>
  <c r="AY79" i="1"/>
  <c r="K79" i="1" s="1"/>
  <c r="AX79" i="1"/>
  <c r="AW79" i="1"/>
  <c r="AV79" i="1"/>
  <c r="AS79" i="1"/>
  <c r="J79" i="1" s="1"/>
  <c r="AR79" i="1"/>
  <c r="AQ79" i="1"/>
  <c r="AP79" i="1"/>
  <c r="AM79" i="1"/>
  <c r="I79" i="1" s="1"/>
  <c r="AL79" i="1"/>
  <c r="AK79" i="1"/>
  <c r="AF79" i="1"/>
  <c r="H79" i="1" s="1"/>
  <c r="AE79" i="1"/>
  <c r="AD79" i="1"/>
  <c r="AC79" i="1"/>
  <c r="Z79" i="1"/>
  <c r="G79" i="1" s="1"/>
  <c r="Y79" i="1"/>
  <c r="X79" i="1"/>
  <c r="W79" i="1"/>
  <c r="T79" i="1"/>
  <c r="F79" i="1" s="1"/>
  <c r="S79" i="1"/>
  <c r="R79" i="1"/>
  <c r="Q79" i="1"/>
  <c r="BE41" i="1"/>
  <c r="L41" i="1" s="1"/>
  <c r="BD41" i="1"/>
  <c r="BC41" i="1"/>
  <c r="BB41" i="1"/>
  <c r="AY41" i="1"/>
  <c r="K41" i="1" s="1"/>
  <c r="AX41" i="1"/>
  <c r="AW41" i="1"/>
  <c r="AV41" i="1"/>
  <c r="AR41" i="1"/>
  <c r="AQ41" i="1"/>
  <c r="AP41" i="1"/>
  <c r="AM41" i="1"/>
  <c r="I41" i="1" s="1"/>
  <c r="AL41" i="1"/>
  <c r="AK41" i="1"/>
  <c r="AF41" i="1"/>
  <c r="H41" i="1" s="1"/>
  <c r="AE41" i="1"/>
  <c r="AD41" i="1"/>
  <c r="AC41" i="1"/>
  <c r="Z41" i="1"/>
  <c r="G41" i="1" s="1"/>
  <c r="Y41" i="1"/>
  <c r="X41" i="1"/>
  <c r="W41" i="1"/>
  <c r="F41" i="1"/>
  <c r="M41" i="7" l="1"/>
  <c r="M20" i="7"/>
  <c r="M7" i="7"/>
  <c r="M42" i="5"/>
  <c r="N22" i="5"/>
  <c r="M39" i="7"/>
  <c r="L8" i="7"/>
  <c r="M18" i="7"/>
  <c r="L49" i="7"/>
  <c r="L56" i="7"/>
  <c r="L16" i="7"/>
  <c r="M29" i="7"/>
  <c r="M40" i="5"/>
  <c r="N17" i="5"/>
  <c r="M41" i="5"/>
  <c r="M20" i="5"/>
  <c r="BL11" i="5"/>
  <c r="M50" i="5" s="1"/>
  <c r="BL4" i="5"/>
  <c r="M4" i="5" s="1"/>
  <c r="N6" i="5"/>
  <c r="N16" i="5"/>
  <c r="M6" i="7"/>
  <c r="BD13" i="6"/>
  <c r="L13" i="6" s="1"/>
  <c r="L15" i="6"/>
  <c r="L12" i="7"/>
  <c r="L22" i="7"/>
  <c r="L48" i="7"/>
  <c r="L51" i="7"/>
  <c r="L50" i="7"/>
  <c r="L32" i="7"/>
  <c r="L52" i="7"/>
  <c r="BD37" i="7"/>
  <c r="L37" i="7" s="1"/>
  <c r="N3" i="5"/>
  <c r="M17" i="5"/>
  <c r="M21" i="5"/>
  <c r="M14" i="5"/>
  <c r="M46" i="5"/>
  <c r="BK14" i="1"/>
  <c r="M14" i="1" s="1"/>
  <c r="BK27" i="1"/>
  <c r="M27" i="1" s="1"/>
  <c r="L12" i="6"/>
  <c r="L16" i="6"/>
  <c r="L30" i="7"/>
  <c r="L34" i="7"/>
  <c r="M16" i="5"/>
  <c r="L36" i="7"/>
  <c r="L42" i="7"/>
  <c r="L11" i="7"/>
  <c r="L58" i="7"/>
  <c r="L57" i="7"/>
  <c r="L33" i="7"/>
  <c r="L18" i="7"/>
  <c r="L13" i="7"/>
  <c r="L35" i="7"/>
  <c r="L27" i="7"/>
  <c r="L46" i="7"/>
  <c r="L40" i="7"/>
  <c r="L45" i="7"/>
  <c r="L14" i="7"/>
  <c r="L55" i="7"/>
  <c r="M19" i="5"/>
  <c r="M6" i="5"/>
  <c r="M38" i="5"/>
  <c r="M48" i="5"/>
  <c r="M35" i="5"/>
  <c r="M27" i="5"/>
  <c r="M23" i="5"/>
  <c r="M3" i="5"/>
  <c r="M7" i="5"/>
  <c r="M34" i="5"/>
  <c r="M43" i="5"/>
  <c r="M51" i="5"/>
  <c r="M45" i="5"/>
  <c r="M33" i="5"/>
  <c r="M31" i="5"/>
  <c r="M52" i="5"/>
  <c r="M32" i="5"/>
  <c r="M18" i="5"/>
  <c r="M15" i="5"/>
  <c r="M5" i="5"/>
  <c r="M22" i="5"/>
  <c r="M39" i="5"/>
  <c r="M53" i="5"/>
  <c r="AS44" i="1"/>
  <c r="J44" i="1" s="1"/>
  <c r="AS54" i="1"/>
  <c r="J54" i="1" s="1"/>
  <c r="AS45" i="1"/>
  <c r="J45" i="1" s="1"/>
  <c r="T75" i="1"/>
  <c r="F75" i="1" s="1"/>
  <c r="F39" i="1"/>
  <c r="E81" i="1"/>
  <c r="E80" i="1"/>
  <c r="N80" i="1" s="1"/>
  <c r="BD4" i="6"/>
  <c r="L4" i="6" s="1"/>
  <c r="E69" i="1"/>
  <c r="N69" i="1" s="1"/>
  <c r="BE44" i="1"/>
  <c r="L44" i="1" s="1"/>
  <c r="E75" i="1"/>
  <c r="BE75" i="1"/>
  <c r="L75" i="1" s="1"/>
  <c r="E39" i="1"/>
  <c r="BE39" i="1"/>
  <c r="L39" i="1" s="1"/>
  <c r="BD17" i="7"/>
  <c r="L38" i="7" s="1"/>
  <c r="BE54" i="1"/>
  <c r="L54" i="1" s="1"/>
  <c r="BE45" i="1"/>
  <c r="L45" i="1" s="1"/>
  <c r="E79" i="1"/>
  <c r="BK23" i="1"/>
  <c r="M23" i="1" s="1"/>
  <c r="E41" i="1"/>
  <c r="BD28" i="7"/>
  <c r="BD26" i="7"/>
  <c r="L17" i="7" s="1"/>
  <c r="BK25" i="1"/>
  <c r="M25" i="1" s="1"/>
  <c r="E54" i="1"/>
  <c r="E44" i="1"/>
  <c r="E45" i="1"/>
  <c r="BK47" i="1"/>
  <c r="M47" i="1" s="1"/>
  <c r="BK16" i="1"/>
  <c r="M16" i="1" s="1"/>
  <c r="BK26" i="1"/>
  <c r="M26" i="1" s="1"/>
  <c r="BK13" i="1"/>
  <c r="M13" i="1" s="1"/>
  <c r="BK8" i="1"/>
  <c r="M8" i="1" s="1"/>
  <c r="BK6" i="1"/>
  <c r="M6" i="1" s="1"/>
  <c r="BK5" i="1"/>
  <c r="M5" i="1" s="1"/>
  <c r="N79" i="1"/>
  <c r="BL30" i="5"/>
  <c r="M37" i="5" s="1"/>
  <c r="BL28" i="5"/>
  <c r="M36" i="5" s="1"/>
  <c r="BL22" i="5"/>
  <c r="M25" i="5" s="1"/>
  <c r="BL20" i="5"/>
  <c r="BL8" i="5"/>
  <c r="M26" i="5" s="1"/>
  <c r="BL9" i="5"/>
  <c r="M28" i="5" s="1"/>
  <c r="BL13" i="5"/>
  <c r="M13" i="5" s="1"/>
  <c r="BD63" i="7"/>
  <c r="L63" i="7" s="1"/>
  <c r="BD25" i="7"/>
  <c r="L6" i="7" s="1"/>
  <c r="BD18" i="7"/>
  <c r="L44" i="7" s="1"/>
  <c r="BD27" i="7"/>
  <c r="L19" i="7" s="1"/>
  <c r="BD15" i="7"/>
  <c r="L43" i="7" s="1"/>
  <c r="BD5" i="7"/>
  <c r="BD11" i="7"/>
  <c r="L7" i="7" s="1"/>
  <c r="BD4" i="7"/>
  <c r="L5" i="7" s="1"/>
  <c r="BD3" i="7"/>
  <c r="L9" i="7" s="1"/>
  <c r="BD41" i="7"/>
  <c r="L31" i="7" s="1"/>
  <c r="BD21" i="7"/>
  <c r="L21" i="7" s="1"/>
  <c r="BD10" i="6"/>
  <c r="L11" i="6" s="1"/>
  <c r="BD17" i="6"/>
  <c r="L17" i="6" s="1"/>
  <c r="BD3" i="6"/>
  <c r="L3" i="6" s="1"/>
  <c r="BD7" i="6"/>
  <c r="L14" i="6" s="1"/>
  <c r="BD8" i="6"/>
  <c r="L6" i="6" s="1"/>
  <c r="AS41" i="1"/>
  <c r="J41" i="1" s="1"/>
  <c r="N81" i="1"/>
  <c r="L4" i="7" l="1"/>
  <c r="L15" i="7"/>
  <c r="L28" i="7"/>
  <c r="M30" i="5"/>
  <c r="N45" i="1"/>
  <c r="N54" i="1"/>
  <c r="L26" i="7"/>
  <c r="L29" i="7"/>
  <c r="L25" i="7"/>
  <c r="L7" i="6"/>
  <c r="L10" i="6"/>
  <c r="L8" i="6"/>
  <c r="L39" i="7"/>
  <c r="L20" i="7"/>
  <c r="L41" i="7"/>
  <c r="L3" i="7"/>
  <c r="L10" i="7"/>
  <c r="L24" i="7"/>
  <c r="M24" i="5"/>
  <c r="M8" i="5"/>
  <c r="M11" i="5"/>
  <c r="M9" i="5"/>
  <c r="M29" i="5"/>
  <c r="M10" i="5"/>
  <c r="N39" i="1"/>
  <c r="N75" i="1"/>
  <c r="N44" i="1"/>
  <c r="N41" i="1"/>
  <c r="Q52" i="7"/>
  <c r="R52" i="7"/>
  <c r="S52" i="7"/>
  <c r="T52" i="7"/>
  <c r="F52" i="7" s="1"/>
  <c r="W52" i="7"/>
  <c r="X52" i="7"/>
  <c r="Y52" i="7"/>
  <c r="Z52" i="7"/>
  <c r="G52" i="7" s="1"/>
  <c r="AC52" i="7"/>
  <c r="AD52" i="7"/>
  <c r="AE52" i="7"/>
  <c r="AF52" i="7"/>
  <c r="H52" i="7" s="1"/>
  <c r="AI52" i="7"/>
  <c r="AJ52" i="7"/>
  <c r="AK52" i="7"/>
  <c r="AL52" i="7"/>
  <c r="I52" i="7" s="1"/>
  <c r="AO52" i="7"/>
  <c r="AP52" i="7"/>
  <c r="AQ52" i="7"/>
  <c r="AU39" i="7"/>
  <c r="AV39" i="7"/>
  <c r="AW39" i="7"/>
  <c r="AX39" i="7"/>
  <c r="Q40" i="7"/>
  <c r="R40" i="7"/>
  <c r="S40" i="7"/>
  <c r="W29" i="7"/>
  <c r="Z29" i="7" s="1"/>
  <c r="X29" i="7"/>
  <c r="Y29" i="7"/>
  <c r="AC29" i="7"/>
  <c r="AD29" i="7"/>
  <c r="AE29" i="7"/>
  <c r="AF29" i="7"/>
  <c r="AI29" i="7"/>
  <c r="AJ29" i="7"/>
  <c r="AK29" i="7"/>
  <c r="AL29" i="7"/>
  <c r="AO29" i="7"/>
  <c r="AP29" i="7"/>
  <c r="AQ29" i="7"/>
  <c r="AU51" i="7"/>
  <c r="AV51" i="7"/>
  <c r="AW51" i="7"/>
  <c r="AX51" i="7"/>
  <c r="Q54" i="7"/>
  <c r="R54" i="7"/>
  <c r="S54" i="7"/>
  <c r="T54" i="7"/>
  <c r="F54" i="7" s="1"/>
  <c r="W54" i="7"/>
  <c r="X54" i="7"/>
  <c r="Y54" i="7"/>
  <c r="Z54" i="7"/>
  <c r="G54" i="7" s="1"/>
  <c r="AC54" i="7"/>
  <c r="AD54" i="7"/>
  <c r="AE54" i="7"/>
  <c r="AI54" i="7"/>
  <c r="AJ54" i="7"/>
  <c r="AK54" i="7"/>
  <c r="AL54" i="7"/>
  <c r="I54" i="7" s="1"/>
  <c r="AO54" i="7"/>
  <c r="AP54" i="7"/>
  <c r="AQ54" i="7"/>
  <c r="AU50" i="7"/>
  <c r="AV50" i="7"/>
  <c r="AW50" i="7"/>
  <c r="AX50" i="7"/>
  <c r="Q44" i="7"/>
  <c r="R44" i="7"/>
  <c r="S44" i="7"/>
  <c r="W44" i="7"/>
  <c r="X44" i="7"/>
  <c r="Y44" i="7"/>
  <c r="Z44" i="7"/>
  <c r="G44" i="7" s="1"/>
  <c r="AC44" i="7"/>
  <c r="AD44" i="7"/>
  <c r="AE44" i="7"/>
  <c r="AF44" i="7"/>
  <c r="H44" i="7" s="1"/>
  <c r="AI44" i="7"/>
  <c r="AJ44" i="7"/>
  <c r="AK44" i="7"/>
  <c r="AL44" i="7"/>
  <c r="I44" i="7" s="1"/>
  <c r="AO44" i="7"/>
  <c r="AP44" i="7"/>
  <c r="AQ44" i="7"/>
  <c r="AU18" i="7"/>
  <c r="AV18" i="7"/>
  <c r="AW18" i="7"/>
  <c r="Q46" i="7"/>
  <c r="R46" i="7"/>
  <c r="S46" i="7"/>
  <c r="T46" i="7"/>
  <c r="F46" i="7" s="1"/>
  <c r="W46" i="7"/>
  <c r="X46" i="7"/>
  <c r="Y46" i="7"/>
  <c r="Z46" i="7"/>
  <c r="G46" i="7" s="1"/>
  <c r="AC46" i="7"/>
  <c r="AD46" i="7"/>
  <c r="AE46" i="7"/>
  <c r="AI46" i="7"/>
  <c r="AJ46" i="7"/>
  <c r="AK46" i="7"/>
  <c r="AL46" i="7"/>
  <c r="I46" i="7" s="1"/>
  <c r="AO46" i="7"/>
  <c r="AP46" i="7"/>
  <c r="AQ46" i="7"/>
  <c r="AU42" i="7"/>
  <c r="AV42" i="7"/>
  <c r="AW42" i="7"/>
  <c r="AX42" i="7"/>
  <c r="Q34" i="7"/>
  <c r="R34" i="7"/>
  <c r="S34" i="7"/>
  <c r="W36" i="7"/>
  <c r="X36" i="7"/>
  <c r="Y36" i="7"/>
  <c r="Z36" i="7"/>
  <c r="AC36" i="7"/>
  <c r="AD36" i="7"/>
  <c r="AE36" i="7"/>
  <c r="AF36" i="7"/>
  <c r="AI36" i="7"/>
  <c r="AJ36" i="7"/>
  <c r="AK36" i="7"/>
  <c r="AL36" i="7"/>
  <c r="AO36" i="7"/>
  <c r="AP36" i="7"/>
  <c r="AQ36" i="7"/>
  <c r="AU58" i="7"/>
  <c r="AV58" i="7"/>
  <c r="AW58" i="7"/>
  <c r="AX58" i="7"/>
  <c r="Q27" i="7"/>
  <c r="R27" i="7"/>
  <c r="S27" i="7"/>
  <c r="W12" i="7"/>
  <c r="X12" i="7"/>
  <c r="Y12" i="7"/>
  <c r="AC12" i="7"/>
  <c r="AD12" i="7"/>
  <c r="AE12" i="7"/>
  <c r="AF12" i="7"/>
  <c r="AI12" i="7"/>
  <c r="AJ12" i="7"/>
  <c r="AK12" i="7"/>
  <c r="AL12" i="7"/>
  <c r="AO12" i="7"/>
  <c r="AP12" i="7"/>
  <c r="AQ12" i="7"/>
  <c r="AU13" i="7"/>
  <c r="AV13" i="7"/>
  <c r="AW13" i="7"/>
  <c r="Q63" i="7"/>
  <c r="R63" i="7"/>
  <c r="S63" i="7"/>
  <c r="T63" i="7"/>
  <c r="F63" i="7" s="1"/>
  <c r="W63" i="7"/>
  <c r="X63" i="7"/>
  <c r="Y63" i="7"/>
  <c r="Z63" i="7"/>
  <c r="G63" i="7" s="1"/>
  <c r="AC63" i="7"/>
  <c r="AD63" i="7"/>
  <c r="AE63" i="7"/>
  <c r="AF63" i="7"/>
  <c r="H63" i="7" s="1"/>
  <c r="AI63" i="7"/>
  <c r="AJ63" i="7"/>
  <c r="AK63" i="7"/>
  <c r="AL63" i="7"/>
  <c r="I63" i="7" s="1"/>
  <c r="AO63" i="7"/>
  <c r="AP63" i="7"/>
  <c r="AQ63" i="7"/>
  <c r="AR63" i="7"/>
  <c r="J63" i="7" s="1"/>
  <c r="AU63" i="7"/>
  <c r="AV63" i="7"/>
  <c r="AW63" i="7"/>
  <c r="AX63" i="7"/>
  <c r="K63" i="7" s="1"/>
  <c r="Q41" i="7"/>
  <c r="R41" i="7"/>
  <c r="S41" i="7"/>
  <c r="W18" i="7"/>
  <c r="Z18" i="7" s="1"/>
  <c r="X18" i="7"/>
  <c r="Y18" i="7"/>
  <c r="AC18" i="7"/>
  <c r="AD18" i="7"/>
  <c r="AE18" i="7"/>
  <c r="AF18" i="7"/>
  <c r="AI18" i="7"/>
  <c r="AJ18" i="7"/>
  <c r="AK18" i="7"/>
  <c r="AL18" i="7"/>
  <c r="AO18" i="7"/>
  <c r="AP18" i="7"/>
  <c r="AQ18" i="7"/>
  <c r="AU53" i="7"/>
  <c r="AV53" i="7"/>
  <c r="AW53" i="7"/>
  <c r="Q22" i="7"/>
  <c r="R22" i="7"/>
  <c r="T22" i="7" s="1"/>
  <c r="F22" i="7" s="1"/>
  <c r="S22" i="7"/>
  <c r="W22" i="7"/>
  <c r="X22" i="7"/>
  <c r="Y22" i="7"/>
  <c r="Z22" i="7"/>
  <c r="G22" i="7" s="1"/>
  <c r="AC22" i="7"/>
  <c r="AD22" i="7"/>
  <c r="AE22" i="7"/>
  <c r="AF22" i="7"/>
  <c r="H22" i="7" s="1"/>
  <c r="AI22" i="7"/>
  <c r="AJ22" i="7"/>
  <c r="AK22" i="7"/>
  <c r="AL22" i="7"/>
  <c r="I22" i="7" s="1"/>
  <c r="AO22" i="7"/>
  <c r="AP22" i="7"/>
  <c r="AQ22" i="7"/>
  <c r="AU55" i="7"/>
  <c r="AV55" i="7"/>
  <c r="AW55" i="7"/>
  <c r="Q60" i="7"/>
  <c r="R60" i="7"/>
  <c r="S60" i="7"/>
  <c r="T60" i="7"/>
  <c r="F60" i="7" s="1"/>
  <c r="W60" i="7"/>
  <c r="X60" i="7"/>
  <c r="Y60" i="7"/>
  <c r="Z60" i="7"/>
  <c r="G60" i="7" s="1"/>
  <c r="AC60" i="7"/>
  <c r="AD60" i="7"/>
  <c r="AE60" i="7"/>
  <c r="AF60" i="7"/>
  <c r="H60" i="7" s="1"/>
  <c r="AI60" i="7"/>
  <c r="AJ60" i="7"/>
  <c r="AK60" i="7"/>
  <c r="AL60" i="7"/>
  <c r="I60" i="7" s="1"/>
  <c r="AO60" i="7"/>
  <c r="AP60" i="7"/>
  <c r="AQ60" i="7"/>
  <c r="AR60" i="7"/>
  <c r="J60" i="7" s="1"/>
  <c r="AU60" i="7"/>
  <c r="AV60" i="7"/>
  <c r="AW60" i="7"/>
  <c r="Q64" i="7"/>
  <c r="R64" i="7"/>
  <c r="S64" i="7"/>
  <c r="T64" i="7"/>
  <c r="F64" i="7" s="1"/>
  <c r="W64" i="7"/>
  <c r="X64" i="7"/>
  <c r="Y64" i="7"/>
  <c r="Z64" i="7"/>
  <c r="G64" i="7" s="1"/>
  <c r="AC64" i="7"/>
  <c r="AD64" i="7"/>
  <c r="AE64" i="7"/>
  <c r="AF64" i="7"/>
  <c r="H64" i="7" s="1"/>
  <c r="AI64" i="7"/>
  <c r="AJ64" i="7"/>
  <c r="AK64" i="7"/>
  <c r="AL64" i="7"/>
  <c r="I64" i="7" s="1"/>
  <c r="AO64" i="7"/>
  <c r="AP64" i="7"/>
  <c r="AQ64" i="7"/>
  <c r="AR64" i="7"/>
  <c r="J64" i="7" s="1"/>
  <c r="AU64" i="7"/>
  <c r="AV64" i="7"/>
  <c r="AW64" i="7"/>
  <c r="AX64" i="7"/>
  <c r="K64" i="7" s="1"/>
  <c r="Q65" i="7"/>
  <c r="R65" i="7"/>
  <c r="S65" i="7"/>
  <c r="T65" i="7"/>
  <c r="F65" i="7" s="1"/>
  <c r="W65" i="7"/>
  <c r="X65" i="7"/>
  <c r="Y65" i="7"/>
  <c r="Z65" i="7"/>
  <c r="G65" i="7" s="1"/>
  <c r="AC65" i="7"/>
  <c r="AD65" i="7"/>
  <c r="AE65" i="7"/>
  <c r="AF65" i="7"/>
  <c r="H65" i="7" s="1"/>
  <c r="AI65" i="7"/>
  <c r="AJ65" i="7"/>
  <c r="AK65" i="7"/>
  <c r="AL65" i="7"/>
  <c r="I65" i="7" s="1"/>
  <c r="AO65" i="7"/>
  <c r="AP65" i="7"/>
  <c r="AQ65" i="7"/>
  <c r="AR65" i="7"/>
  <c r="J65" i="7" s="1"/>
  <c r="AU65" i="7"/>
  <c r="AV65" i="7"/>
  <c r="AW65" i="7"/>
  <c r="AX65" i="7"/>
  <c r="K65" i="7" s="1"/>
  <c r="Q66" i="7"/>
  <c r="R66" i="7"/>
  <c r="S66" i="7"/>
  <c r="T66" i="7"/>
  <c r="F66" i="7" s="1"/>
  <c r="W66" i="7"/>
  <c r="X66" i="7"/>
  <c r="Y66" i="7"/>
  <c r="Z66" i="7"/>
  <c r="G66" i="7" s="1"/>
  <c r="AC66" i="7"/>
  <c r="AD66" i="7"/>
  <c r="AE66" i="7"/>
  <c r="AF66" i="7"/>
  <c r="H66" i="7" s="1"/>
  <c r="AI66" i="7"/>
  <c r="AJ66" i="7"/>
  <c r="AK66" i="7"/>
  <c r="AL66" i="7"/>
  <c r="I66" i="7" s="1"/>
  <c r="AO66" i="7"/>
  <c r="AP66" i="7"/>
  <c r="AQ66" i="7"/>
  <c r="AR66" i="7"/>
  <c r="J66" i="7" s="1"/>
  <c r="AU66" i="7"/>
  <c r="AV66" i="7"/>
  <c r="AW66" i="7"/>
  <c r="AX66" i="7"/>
  <c r="K66" i="7" s="1"/>
  <c r="Q67" i="7"/>
  <c r="R67" i="7"/>
  <c r="S67" i="7"/>
  <c r="T67" i="7"/>
  <c r="F67" i="7" s="1"/>
  <c r="W67" i="7"/>
  <c r="X67" i="7"/>
  <c r="Y67" i="7"/>
  <c r="Z67" i="7"/>
  <c r="G67" i="7" s="1"/>
  <c r="AC67" i="7"/>
  <c r="AD67" i="7"/>
  <c r="AE67" i="7"/>
  <c r="AF67" i="7"/>
  <c r="H67" i="7" s="1"/>
  <c r="AI67" i="7"/>
  <c r="AJ67" i="7"/>
  <c r="AK67" i="7"/>
  <c r="AL67" i="7"/>
  <c r="I67" i="7" s="1"/>
  <c r="AO67" i="7"/>
  <c r="AP67" i="7"/>
  <c r="AQ67" i="7"/>
  <c r="AR67" i="7"/>
  <c r="J67" i="7" s="1"/>
  <c r="AU67" i="7"/>
  <c r="AV67" i="7"/>
  <c r="AW67" i="7"/>
  <c r="AX67" i="7"/>
  <c r="K67" i="7" s="1"/>
  <c r="Q68" i="7"/>
  <c r="R68" i="7"/>
  <c r="S68" i="7"/>
  <c r="T68" i="7"/>
  <c r="F68" i="7" s="1"/>
  <c r="W68" i="7"/>
  <c r="X68" i="7"/>
  <c r="Y68" i="7"/>
  <c r="Z68" i="7"/>
  <c r="G68" i="7" s="1"/>
  <c r="AC68" i="7"/>
  <c r="AD68" i="7"/>
  <c r="AE68" i="7"/>
  <c r="AF68" i="7"/>
  <c r="H68" i="7" s="1"/>
  <c r="AI68" i="7"/>
  <c r="AJ68" i="7"/>
  <c r="AK68" i="7"/>
  <c r="AL68" i="7"/>
  <c r="I68" i="7" s="1"/>
  <c r="AO68" i="7"/>
  <c r="AP68" i="7"/>
  <c r="AQ68" i="7"/>
  <c r="AR68" i="7"/>
  <c r="J68" i="7" s="1"/>
  <c r="AU68" i="7"/>
  <c r="AV68" i="7"/>
  <c r="AW68" i="7"/>
  <c r="AX68" i="7"/>
  <c r="K68" i="7" s="1"/>
  <c r="Q69" i="7"/>
  <c r="R69" i="7"/>
  <c r="S69" i="7"/>
  <c r="T69" i="7"/>
  <c r="F69" i="7" s="1"/>
  <c r="W69" i="7"/>
  <c r="X69" i="7"/>
  <c r="Y69" i="7"/>
  <c r="Z69" i="7"/>
  <c r="G69" i="7" s="1"/>
  <c r="AC69" i="7"/>
  <c r="AD69" i="7"/>
  <c r="AE69" i="7"/>
  <c r="AF69" i="7"/>
  <c r="H69" i="7" s="1"/>
  <c r="AI69" i="7"/>
  <c r="AJ69" i="7"/>
  <c r="AK69" i="7"/>
  <c r="AL69" i="7"/>
  <c r="I69" i="7" s="1"/>
  <c r="AO69" i="7"/>
  <c r="AP69" i="7"/>
  <c r="AQ69" i="7"/>
  <c r="AR69" i="7"/>
  <c r="J69" i="7" s="1"/>
  <c r="AU69" i="7"/>
  <c r="AV69" i="7"/>
  <c r="AW69" i="7"/>
  <c r="AX69" i="7"/>
  <c r="K69" i="7" s="1"/>
  <c r="Q70" i="7"/>
  <c r="R70" i="7"/>
  <c r="S70" i="7"/>
  <c r="T70" i="7"/>
  <c r="F70" i="7" s="1"/>
  <c r="W70" i="7"/>
  <c r="X70" i="7"/>
  <c r="Y70" i="7"/>
  <c r="Z70" i="7"/>
  <c r="G70" i="7" s="1"/>
  <c r="AC70" i="7"/>
  <c r="AD70" i="7"/>
  <c r="AE70" i="7"/>
  <c r="AF70" i="7"/>
  <c r="H70" i="7" s="1"/>
  <c r="AI70" i="7"/>
  <c r="AJ70" i="7"/>
  <c r="AK70" i="7"/>
  <c r="AL70" i="7"/>
  <c r="I70" i="7" s="1"/>
  <c r="AO70" i="7"/>
  <c r="AP70" i="7"/>
  <c r="AQ70" i="7"/>
  <c r="AR70" i="7"/>
  <c r="J70" i="7" s="1"/>
  <c r="AU70" i="7"/>
  <c r="AV70" i="7"/>
  <c r="AW70" i="7"/>
  <c r="AX70" i="7"/>
  <c r="AX9" i="7"/>
  <c r="AW9" i="7"/>
  <c r="AV9" i="7"/>
  <c r="AU9" i="7"/>
  <c r="AQ21" i="7"/>
  <c r="AP21" i="7"/>
  <c r="AO21" i="7"/>
  <c r="AK21" i="7"/>
  <c r="AJ21" i="7"/>
  <c r="AI21" i="7"/>
  <c r="AE21" i="7"/>
  <c r="AD21" i="7"/>
  <c r="AC21" i="7"/>
  <c r="Y21" i="7"/>
  <c r="X21" i="7"/>
  <c r="W21" i="7"/>
  <c r="S20" i="7"/>
  <c r="R20" i="7"/>
  <c r="Q20" i="7"/>
  <c r="T34" i="7" l="1"/>
  <c r="F34" i="7" s="1"/>
  <c r="AR22" i="7"/>
  <c r="J22" i="7" s="1"/>
  <c r="AF54" i="7"/>
  <c r="H54" i="7" s="1"/>
  <c r="AR18" i="7"/>
  <c r="AR29" i="7"/>
  <c r="AL21" i="7"/>
  <c r="AF46" i="7"/>
  <c r="H46" i="7" s="1"/>
  <c r="T44" i="7"/>
  <c r="F44" i="7" s="1"/>
  <c r="T40" i="7"/>
  <c r="F40" i="7" s="1"/>
  <c r="T41" i="7"/>
  <c r="F41" i="7" s="1"/>
  <c r="AF21" i="7"/>
  <c r="Z12" i="7"/>
  <c r="Z21" i="7"/>
  <c r="T27" i="7"/>
  <c r="F27" i="7" s="1"/>
  <c r="T20" i="7"/>
  <c r="F20" i="7" s="1"/>
  <c r="E60" i="7"/>
  <c r="E64" i="7"/>
  <c r="N64" i="7" s="1"/>
  <c r="E63" i="7"/>
  <c r="N63" i="7" s="1"/>
  <c r="AX60" i="7"/>
  <c r="K60" i="7" s="1"/>
  <c r="AX13" i="7"/>
  <c r="E69" i="7"/>
  <c r="N69" i="7" s="1"/>
  <c r="E68" i="7"/>
  <c r="N68" i="7" s="1"/>
  <c r="E67" i="7"/>
  <c r="N67" i="7" s="1"/>
  <c r="E70" i="7"/>
  <c r="N70" i="7" s="1"/>
  <c r="E66" i="7"/>
  <c r="N66" i="7" s="1"/>
  <c r="E65" i="7"/>
  <c r="N65" i="7" s="1"/>
  <c r="AX55" i="7"/>
  <c r="AX18" i="7"/>
  <c r="AX53" i="7"/>
  <c r="AR36" i="7"/>
  <c r="AR12" i="7"/>
  <c r="AR21" i="7"/>
  <c r="AR44" i="7"/>
  <c r="J44" i="7" s="1"/>
  <c r="AR46" i="7"/>
  <c r="J46" i="7" s="1"/>
  <c r="AR54" i="7"/>
  <c r="J54" i="7" s="1"/>
  <c r="AR52" i="7"/>
  <c r="J52" i="7" s="1"/>
  <c r="N60" i="7" l="1"/>
  <c r="AI24" i="7"/>
  <c r="AI7" i="7"/>
  <c r="AI9" i="6" l="1"/>
  <c r="AP24" i="1"/>
  <c r="Q62" i="7"/>
  <c r="AO30" i="7" l="1"/>
  <c r="W11" i="1"/>
  <c r="X11" i="1"/>
  <c r="Y11" i="1"/>
  <c r="AC8" i="1"/>
  <c r="AD8" i="1"/>
  <c r="AE8" i="1"/>
  <c r="AK8" i="1"/>
  <c r="AL8" i="1"/>
  <c r="AP8" i="1"/>
  <c r="AQ8" i="1"/>
  <c r="AR8" i="1"/>
  <c r="AV8" i="1"/>
  <c r="AW8" i="1"/>
  <c r="AX8" i="1"/>
  <c r="AY8" i="1"/>
  <c r="BB8" i="1"/>
  <c r="BC8" i="1"/>
  <c r="BD8" i="1"/>
  <c r="AX10" i="7"/>
  <c r="AW10" i="7"/>
  <c r="AV10" i="7"/>
  <c r="AU10" i="7"/>
  <c r="AQ10" i="7"/>
  <c r="AP10" i="7"/>
  <c r="AO10" i="7"/>
  <c r="AL10" i="7"/>
  <c r="AK10" i="7"/>
  <c r="AJ10" i="7"/>
  <c r="AI10" i="7"/>
  <c r="AE10" i="7"/>
  <c r="AD10" i="7"/>
  <c r="AC10" i="7"/>
  <c r="Y10" i="7"/>
  <c r="X10" i="7"/>
  <c r="W10" i="7"/>
  <c r="S4" i="7"/>
  <c r="R4" i="7"/>
  <c r="Q4" i="7"/>
  <c r="AX56" i="7"/>
  <c r="AW56" i="7"/>
  <c r="AV56" i="7"/>
  <c r="AU56" i="7"/>
  <c r="AQ20" i="7"/>
  <c r="AP20" i="7"/>
  <c r="AO20" i="7"/>
  <c r="AL20" i="7"/>
  <c r="AK20" i="7"/>
  <c r="AJ20" i="7"/>
  <c r="AI20" i="7"/>
  <c r="AE20" i="7"/>
  <c r="AD20" i="7"/>
  <c r="AC20" i="7"/>
  <c r="Y20" i="7"/>
  <c r="X20" i="7"/>
  <c r="W20" i="7"/>
  <c r="S19" i="7"/>
  <c r="R19" i="7"/>
  <c r="Q19" i="7"/>
  <c r="AW3" i="7"/>
  <c r="AV3" i="7"/>
  <c r="AU3" i="7"/>
  <c r="AQ9" i="7"/>
  <c r="AP9" i="7"/>
  <c r="AO9" i="7"/>
  <c r="AR9" i="7" s="1"/>
  <c r="J9" i="7" s="1"/>
  <c r="AL9" i="7"/>
  <c r="I9" i="7" s="1"/>
  <c r="AK9" i="7"/>
  <c r="AJ9" i="7"/>
  <c r="AI9" i="7"/>
  <c r="AE9" i="7"/>
  <c r="AD9" i="7"/>
  <c r="AC9" i="7"/>
  <c r="Y9" i="7"/>
  <c r="X9" i="7"/>
  <c r="W9" i="7"/>
  <c r="S9" i="7"/>
  <c r="R9" i="7"/>
  <c r="Q9" i="7"/>
  <c r="AW19" i="7"/>
  <c r="AV19" i="7"/>
  <c r="AX19" i="7" s="1"/>
  <c r="AU19" i="7"/>
  <c r="AQ7" i="7"/>
  <c r="AP7" i="7"/>
  <c r="AO7" i="7"/>
  <c r="AK7" i="7"/>
  <c r="AJ7" i="7"/>
  <c r="AL7" i="7" s="1"/>
  <c r="I21" i="7" s="1"/>
  <c r="AF7" i="7"/>
  <c r="H21" i="7" s="1"/>
  <c r="AE7" i="7"/>
  <c r="AD7" i="7"/>
  <c r="AC7" i="7"/>
  <c r="Y7" i="7"/>
  <c r="X7" i="7"/>
  <c r="W7" i="7"/>
  <c r="S21" i="7"/>
  <c r="R21" i="7"/>
  <c r="Q21" i="7"/>
  <c r="AX54" i="7"/>
  <c r="AW54" i="7"/>
  <c r="AV54" i="7"/>
  <c r="E54" i="7" s="1"/>
  <c r="AU54" i="7"/>
  <c r="AR57" i="7"/>
  <c r="J57" i="7" s="1"/>
  <c r="AQ57" i="7"/>
  <c r="AP57" i="7"/>
  <c r="AO57" i="7"/>
  <c r="AL57" i="7"/>
  <c r="I57" i="7" s="1"/>
  <c r="AK57" i="7"/>
  <c r="AJ57" i="7"/>
  <c r="AI57" i="7"/>
  <c r="AE57" i="7"/>
  <c r="AD57" i="7"/>
  <c r="AC57" i="7"/>
  <c r="Z57" i="7"/>
  <c r="G57" i="7" s="1"/>
  <c r="Y57" i="7"/>
  <c r="X57" i="7"/>
  <c r="W57" i="7"/>
  <c r="S57" i="7"/>
  <c r="R57" i="7"/>
  <c r="Q57" i="7"/>
  <c r="AW17" i="7"/>
  <c r="AV17" i="7"/>
  <c r="AU17" i="7"/>
  <c r="AQ15" i="7"/>
  <c r="AP15" i="7"/>
  <c r="AO15" i="7"/>
  <c r="AL15" i="7"/>
  <c r="AK15" i="7"/>
  <c r="AJ15" i="7"/>
  <c r="AI15" i="7"/>
  <c r="AE15" i="7"/>
  <c r="AD15" i="7"/>
  <c r="AC15" i="7"/>
  <c r="Y15" i="7"/>
  <c r="X15" i="7"/>
  <c r="W15" i="7"/>
  <c r="S17" i="7"/>
  <c r="R17" i="7"/>
  <c r="Q17" i="7"/>
  <c r="AX33" i="7"/>
  <c r="K18" i="7" s="1"/>
  <c r="AW33" i="7"/>
  <c r="AV33" i="7"/>
  <c r="AU33" i="7"/>
  <c r="AQ34" i="7"/>
  <c r="AP34" i="7"/>
  <c r="AO34" i="7"/>
  <c r="AK34" i="7"/>
  <c r="AJ34" i="7"/>
  <c r="AI34" i="7"/>
  <c r="AE34" i="7"/>
  <c r="AD34" i="7"/>
  <c r="AC34" i="7"/>
  <c r="Y34" i="7"/>
  <c r="X34" i="7"/>
  <c r="W34" i="7"/>
  <c r="S14" i="7"/>
  <c r="R14" i="7"/>
  <c r="Q14" i="7"/>
  <c r="AX34" i="7"/>
  <c r="AW34" i="7"/>
  <c r="AV34" i="7"/>
  <c r="AU34" i="7"/>
  <c r="AQ38" i="7"/>
  <c r="AP38" i="7"/>
  <c r="AO38" i="7"/>
  <c r="AK38" i="7"/>
  <c r="AJ38" i="7"/>
  <c r="AI38" i="7"/>
  <c r="AF38" i="7"/>
  <c r="H38" i="7" s="1"/>
  <c r="AE38" i="7"/>
  <c r="AD38" i="7"/>
  <c r="AC38" i="7"/>
  <c r="Y38" i="7"/>
  <c r="X38" i="7"/>
  <c r="W38" i="7"/>
  <c r="S38" i="7"/>
  <c r="R38" i="7"/>
  <c r="Q38" i="7"/>
  <c r="AX44" i="7"/>
  <c r="AW44" i="7"/>
  <c r="AV44" i="7"/>
  <c r="E44" i="7" s="1"/>
  <c r="AU44" i="7"/>
  <c r="AQ16" i="7"/>
  <c r="AP16" i="7"/>
  <c r="AO16" i="7"/>
  <c r="AL16" i="7"/>
  <c r="I16" i="7" s="1"/>
  <c r="AK16" i="7"/>
  <c r="AJ16" i="7"/>
  <c r="AI16" i="7"/>
  <c r="AE16" i="7"/>
  <c r="AD16" i="7"/>
  <c r="AC16" i="7"/>
  <c r="Y16" i="7"/>
  <c r="X16" i="7"/>
  <c r="W16" i="7"/>
  <c r="S16" i="7"/>
  <c r="R16" i="7"/>
  <c r="Q16" i="7"/>
  <c r="I20" i="7" l="1"/>
  <c r="K44" i="7"/>
  <c r="N44" i="7" s="1"/>
  <c r="K54" i="7"/>
  <c r="N54" i="7" s="1"/>
  <c r="AR7" i="7"/>
  <c r="J21" i="7" s="1"/>
  <c r="AR20" i="7"/>
  <c r="AF10" i="7"/>
  <c r="AF16" i="7"/>
  <c r="H16" i="7" s="1"/>
  <c r="Z20" i="7"/>
  <c r="Z9" i="7"/>
  <c r="G9" i="7" s="1"/>
  <c r="T57" i="7"/>
  <c r="F57" i="7" s="1"/>
  <c r="T9" i="7"/>
  <c r="F9" i="7" s="1"/>
  <c r="E9" i="7"/>
  <c r="AF8" i="1"/>
  <c r="AR10" i="7"/>
  <c r="AS8" i="1"/>
  <c r="Z11" i="1"/>
  <c r="G11" i="1" s="1"/>
  <c r="AF20" i="7"/>
  <c r="AF57" i="7"/>
  <c r="H57" i="7" s="1"/>
  <c r="AF9" i="7"/>
  <c r="H9" i="7" s="1"/>
  <c r="Z34" i="7"/>
  <c r="G34" i="7" s="1"/>
  <c r="T17" i="7"/>
  <c r="F17" i="7" s="1"/>
  <c r="AF34" i="7"/>
  <c r="AM8" i="1"/>
  <c r="Z38" i="7"/>
  <c r="G38" i="7" s="1"/>
  <c r="Z7" i="7"/>
  <c r="G21" i="7" s="1"/>
  <c r="Z15" i="7"/>
  <c r="Z10" i="7"/>
  <c r="T21" i="7"/>
  <c r="F21" i="7" s="1"/>
  <c r="T16" i="7"/>
  <c r="F16" i="7" s="1"/>
  <c r="T14" i="7"/>
  <c r="F14" i="7" s="1"/>
  <c r="T38" i="7"/>
  <c r="F38" i="7" s="1"/>
  <c r="T19" i="7"/>
  <c r="F19" i="7" s="1"/>
  <c r="T4" i="7"/>
  <c r="F4" i="7" s="1"/>
  <c r="AL38" i="7"/>
  <c r="I38" i="7" s="1"/>
  <c r="AX3" i="7"/>
  <c r="K9" i="7" s="1"/>
  <c r="AL34" i="7"/>
  <c r="AR15" i="7"/>
  <c r="AF15" i="7"/>
  <c r="Z16" i="7"/>
  <c r="G16" i="7" s="1"/>
  <c r="F11" i="1"/>
  <c r="BE8" i="1"/>
  <c r="L8" i="1" s="1"/>
  <c r="AR38" i="7"/>
  <c r="J38" i="7" s="1"/>
  <c r="AR34" i="7"/>
  <c r="AX17" i="7"/>
  <c r="AR16" i="7"/>
  <c r="J16" i="7" s="1"/>
  <c r="BB22" i="1"/>
  <c r="BB19" i="1"/>
  <c r="BB57" i="1"/>
  <c r="BB60" i="1"/>
  <c r="BB11" i="1"/>
  <c r="BB59" i="1"/>
  <c r="BB23" i="1"/>
  <c r="BB58" i="1"/>
  <c r="BB13" i="1"/>
  <c r="BB27" i="1"/>
  <c r="BB9" i="1"/>
  <c r="BB36" i="1"/>
  <c r="BB48" i="1"/>
  <c r="BB15" i="1"/>
  <c r="BB32" i="1"/>
  <c r="BB78" i="1"/>
  <c r="BB55" i="1"/>
  <c r="BB29" i="1"/>
  <c r="BB5" i="1"/>
  <c r="BB10" i="1"/>
  <c r="BB14" i="1"/>
  <c r="BB76" i="1"/>
  <c r="BB3" i="1"/>
  <c r="BB63" i="1"/>
  <c r="BB35" i="1"/>
  <c r="BB77" i="1"/>
  <c r="BB47" i="1"/>
  <c r="BB30" i="1"/>
  <c r="BB21" i="1"/>
  <c r="BB50" i="1"/>
  <c r="BB62" i="1"/>
  <c r="BB24" i="1"/>
  <c r="BB61" i="1"/>
  <c r="BB46" i="1"/>
  <c r="BB7" i="1"/>
  <c r="BB37" i="1"/>
  <c r="BB49" i="1"/>
  <c r="BB12" i="1"/>
  <c r="BB56" i="1"/>
  <c r="BB38" i="1"/>
  <c r="BB28" i="1"/>
  <c r="BB51" i="1"/>
  <c r="BB52" i="1"/>
  <c r="BB65" i="1"/>
  <c r="BB66" i="1"/>
  <c r="BB70" i="1"/>
  <c r="BB71" i="1"/>
  <c r="BB67" i="1"/>
  <c r="BB53" i="1"/>
  <c r="BB6" i="1"/>
  <c r="BB74" i="1"/>
  <c r="BB64" i="1"/>
  <c r="BB33" i="1"/>
  <c r="BB18" i="1"/>
  <c r="BB31" i="1"/>
  <c r="BB17" i="1"/>
  <c r="BB25" i="1"/>
  <c r="BB72" i="1"/>
  <c r="BB42" i="1"/>
  <c r="BB20" i="1"/>
  <c r="BB26" i="1"/>
  <c r="BB43" i="1"/>
  <c r="BB68" i="1"/>
  <c r="BB16" i="1"/>
  <c r="BB4" i="1"/>
  <c r="BB73" i="1"/>
  <c r="BB34" i="1"/>
  <c r="BB40" i="1"/>
  <c r="I34" i="7" l="1"/>
  <c r="H34" i="7"/>
  <c r="G20" i="7"/>
  <c r="J20" i="7"/>
  <c r="H20" i="7"/>
  <c r="J34" i="7"/>
  <c r="N9" i="7"/>
  <c r="R8" i="5"/>
  <c r="S8" i="5"/>
  <c r="T8" i="5"/>
  <c r="Y8" i="5"/>
  <c r="Z8" i="5"/>
  <c r="AA8" i="5"/>
  <c r="AQ8" i="5"/>
  <c r="AR8" i="5"/>
  <c r="AS8" i="5"/>
  <c r="AE8" i="5"/>
  <c r="AF8" i="5"/>
  <c r="AG8" i="5"/>
  <c r="AK8" i="5"/>
  <c r="AL8" i="5"/>
  <c r="AM8" i="5"/>
  <c r="AN8" i="5"/>
  <c r="I8" i="5" s="1"/>
  <c r="BC20" i="5"/>
  <c r="BD20" i="5"/>
  <c r="BE20" i="5"/>
  <c r="BF20" i="5"/>
  <c r="AW20" i="5"/>
  <c r="AX20" i="5"/>
  <c r="AY20" i="5"/>
  <c r="AZ20" i="5"/>
  <c r="Q31" i="6"/>
  <c r="R31" i="6"/>
  <c r="E31" i="6" s="1"/>
  <c r="S31" i="6"/>
  <c r="T31" i="6"/>
  <c r="F31" i="6" s="1"/>
  <c r="W31" i="6"/>
  <c r="X31" i="6"/>
  <c r="Y31" i="6"/>
  <c r="Z31" i="6"/>
  <c r="G31" i="6" s="1"/>
  <c r="AO31" i="6"/>
  <c r="AP31" i="6"/>
  <c r="AQ31" i="6"/>
  <c r="AR31" i="6"/>
  <c r="J31" i="6" s="1"/>
  <c r="AC31" i="6"/>
  <c r="AD31" i="6"/>
  <c r="AE31" i="6"/>
  <c r="AF31" i="6"/>
  <c r="H31" i="6" s="1"/>
  <c r="AI31" i="6"/>
  <c r="AJ31" i="6"/>
  <c r="AK31" i="6"/>
  <c r="AL31" i="6"/>
  <c r="I31" i="6" s="1"/>
  <c r="AU31" i="6"/>
  <c r="AV31" i="6"/>
  <c r="AW31" i="6"/>
  <c r="AX31" i="6"/>
  <c r="L31" i="6" s="1"/>
  <c r="Q32" i="6"/>
  <c r="R32" i="6"/>
  <c r="S32" i="6"/>
  <c r="T32" i="6"/>
  <c r="F32" i="6" s="1"/>
  <c r="W32" i="6"/>
  <c r="X32" i="6"/>
  <c r="Y32" i="6"/>
  <c r="Z32" i="6"/>
  <c r="G32" i="6" s="1"/>
  <c r="AO32" i="6"/>
  <c r="AP32" i="6"/>
  <c r="AQ32" i="6"/>
  <c r="AR32" i="6"/>
  <c r="J32" i="6" s="1"/>
  <c r="AC32" i="6"/>
  <c r="AD32" i="6"/>
  <c r="AE32" i="6"/>
  <c r="AF32" i="6"/>
  <c r="H32" i="6" s="1"/>
  <c r="AI32" i="6"/>
  <c r="AJ32" i="6"/>
  <c r="AK32" i="6"/>
  <c r="AL32" i="6"/>
  <c r="I32" i="6" s="1"/>
  <c r="AU32" i="6"/>
  <c r="AV32" i="6"/>
  <c r="AW32" i="6"/>
  <c r="AX32" i="6"/>
  <c r="L32" i="6" s="1"/>
  <c r="AB8" i="5" l="1"/>
  <c r="G8" i="5" s="1"/>
  <c r="N31" i="6"/>
  <c r="AH8" i="5"/>
  <c r="H8" i="5" s="1"/>
  <c r="E32" i="6"/>
  <c r="N32" i="6" s="1"/>
  <c r="AT8" i="5"/>
  <c r="J8" i="5" s="1"/>
  <c r="U8" i="5"/>
  <c r="F8" i="5" s="1"/>
  <c r="AP23" i="1"/>
  <c r="AP22" i="1"/>
  <c r="AP55" i="1"/>
  <c r="AP29" i="1"/>
  <c r="AP5" i="1"/>
  <c r="AP10" i="1"/>
  <c r="AP14" i="1"/>
  <c r="AP76" i="1"/>
  <c r="AP3" i="1"/>
  <c r="AP63" i="1"/>
  <c r="AP35" i="1"/>
  <c r="AP77" i="1"/>
  <c r="AP47" i="1"/>
  <c r="AP30" i="1"/>
  <c r="AP21" i="1"/>
  <c r="AP50" i="1"/>
  <c r="AP62" i="1"/>
  <c r="AP61" i="1"/>
  <c r="AP46" i="1"/>
  <c r="AP7" i="1"/>
  <c r="AP37" i="1"/>
  <c r="AP49" i="1"/>
  <c r="AP12" i="1"/>
  <c r="AP56" i="1"/>
  <c r="AP38" i="1"/>
  <c r="AP28" i="1"/>
  <c r="AP51" i="1"/>
  <c r="AP52" i="1"/>
  <c r="AP65" i="1"/>
  <c r="AP66" i="1"/>
  <c r="AP70" i="1"/>
  <c r="AP71" i="1"/>
  <c r="AP67" i="1"/>
  <c r="AP53" i="1"/>
  <c r="AQ24" i="5"/>
  <c r="AQ15" i="5"/>
  <c r="AQ9" i="5"/>
  <c r="AQ30" i="5"/>
  <c r="AQ33" i="5"/>
  <c r="AQ41" i="5"/>
  <c r="AQ49" i="5"/>
  <c r="AQ40" i="5"/>
  <c r="AQ37" i="5"/>
  <c r="AQ43" i="5"/>
  <c r="AQ35" i="5"/>
  <c r="AJ6" i="1" l="1"/>
  <c r="AM40" i="1"/>
  <c r="I40" i="1" s="1"/>
  <c r="AM64" i="1"/>
  <c r="I64" i="1" s="1"/>
  <c r="AM6" i="1"/>
  <c r="I8" i="1" s="1"/>
  <c r="AM25" i="1"/>
  <c r="AM26" i="1"/>
  <c r="AM18" i="1"/>
  <c r="AM68" i="1"/>
  <c r="AM73" i="1"/>
  <c r="I73" i="1" s="1"/>
  <c r="AM58" i="1"/>
  <c r="I58" i="1" s="1"/>
  <c r="AM13" i="1"/>
  <c r="AM29" i="1"/>
  <c r="AM5" i="1"/>
  <c r="AM10" i="1"/>
  <c r="AM14" i="1"/>
  <c r="AM35" i="1"/>
  <c r="AM21" i="1"/>
  <c r="AM61" i="1"/>
  <c r="I61" i="1" s="1"/>
  <c r="AM46" i="1"/>
  <c r="I46" i="1" s="1"/>
  <c r="AM7" i="1"/>
  <c r="I7" i="1" s="1"/>
  <c r="AM37" i="1"/>
  <c r="I37" i="1" s="1"/>
  <c r="AM49" i="1"/>
  <c r="I49" i="1" s="1"/>
  <c r="AM12" i="1"/>
  <c r="I12" i="1" s="1"/>
  <c r="AM56" i="1"/>
  <c r="I56" i="1" s="1"/>
  <c r="AM38" i="1"/>
  <c r="I38" i="1" s="1"/>
  <c r="AM28" i="1"/>
  <c r="I28" i="1" s="1"/>
  <c r="AM51" i="1"/>
  <c r="I51" i="1" s="1"/>
  <c r="AM52" i="1"/>
  <c r="I52" i="1" s="1"/>
  <c r="AM65" i="1"/>
  <c r="I65" i="1" s="1"/>
  <c r="AM66" i="1"/>
  <c r="I66" i="1" s="1"/>
  <c r="AM70" i="1"/>
  <c r="I70" i="1" s="1"/>
  <c r="AM71" i="1"/>
  <c r="I71" i="1" s="1"/>
  <c r="AM67" i="1"/>
  <c r="I67" i="1" s="1"/>
  <c r="AM53" i="1"/>
  <c r="I53" i="1" s="1"/>
  <c r="I35" i="1" l="1"/>
  <c r="I6" i="1"/>
  <c r="I5" i="1"/>
  <c r="I18" i="1"/>
  <c r="I29" i="1"/>
  <c r="I25" i="1"/>
  <c r="I13" i="1"/>
  <c r="I26" i="1"/>
  <c r="Y47" i="5"/>
  <c r="Y18" i="5"/>
  <c r="Y10" i="5"/>
  <c r="Y39" i="5"/>
  <c r="Y29" i="5"/>
  <c r="Y50" i="5"/>
  <c r="Y17" i="5"/>
  <c r="Y7" i="5"/>
  <c r="Y20" i="5"/>
  <c r="Y31" i="5"/>
  <c r="Y26" i="5"/>
  <c r="Y36" i="5"/>
  <c r="Y56" i="5"/>
  <c r="Y38" i="5"/>
  <c r="Y4" i="5"/>
  <c r="Y14" i="5"/>
  <c r="Y3" i="5"/>
  <c r="Y34" i="5"/>
  <c r="Y13" i="5"/>
  <c r="Y46" i="5"/>
  <c r="Y42" i="5"/>
  <c r="Y53" i="5"/>
  <c r="Y52" i="5"/>
  <c r="Y32" i="5"/>
  <c r="Y6" i="5"/>
  <c r="Y12" i="5"/>
  <c r="Y51" i="5"/>
  <c r="Y21" i="5"/>
  <c r="Y16" i="5"/>
  <c r="Y22" i="5"/>
  <c r="Y28" i="5"/>
  <c r="Y48" i="5"/>
  <c r="Y19" i="5"/>
  <c r="Y11" i="5"/>
  <c r="Y27" i="5"/>
  <c r="Y5" i="5"/>
  <c r="Y24" i="5"/>
  <c r="Y15" i="5"/>
  <c r="Y9" i="5"/>
  <c r="Y30" i="5"/>
  <c r="Y33" i="5"/>
  <c r="Y41" i="5"/>
  <c r="Y49" i="5"/>
  <c r="Y40" i="5"/>
  <c r="Y37" i="5"/>
  <c r="Y43" i="5"/>
  <c r="Y35" i="5"/>
  <c r="Y25" i="5"/>
  <c r="W20" i="1" l="1"/>
  <c r="W64" i="1"/>
  <c r="W8" i="1"/>
  <c r="W35" i="1"/>
  <c r="W72" i="1"/>
  <c r="W47" i="1"/>
  <c r="W18" i="1"/>
  <c r="W30" i="1"/>
  <c r="W24" i="1"/>
  <c r="W50" i="1"/>
  <c r="W13" i="1"/>
  <c r="W34" i="1"/>
  <c r="W73" i="1"/>
  <c r="W16" i="1"/>
  <c r="W31" i="1"/>
  <c r="W17" i="1"/>
  <c r="W14" i="1"/>
  <c r="W57" i="1"/>
  <c r="W21" i="1"/>
  <c r="W62" i="1"/>
  <c r="W59" i="1"/>
  <c r="W58" i="1"/>
  <c r="W5" i="1"/>
  <c r="W27" i="1"/>
  <c r="W36" i="1"/>
  <c r="W48" i="1"/>
  <c r="W33" i="1"/>
  <c r="W32" i="1"/>
  <c r="W9" i="1"/>
  <c r="W78" i="1"/>
  <c r="W68" i="1"/>
  <c r="W19" i="1"/>
  <c r="W22" i="1"/>
  <c r="W10" i="1"/>
  <c r="W55" i="1"/>
  <c r="W26" i="1"/>
  <c r="W6" i="1"/>
  <c r="W42" i="1"/>
  <c r="W74" i="1"/>
  <c r="W76" i="1"/>
  <c r="W3" i="1"/>
  <c r="Z3" i="1" s="1"/>
  <c r="G3" i="1" s="1"/>
  <c r="W63" i="1"/>
  <c r="W29" i="1"/>
  <c r="W77" i="1"/>
  <c r="W15" i="1"/>
  <c r="W4" i="1"/>
  <c r="W25" i="1"/>
  <c r="W23" i="1"/>
  <c r="W60" i="1"/>
  <c r="W43" i="1"/>
  <c r="W61" i="1"/>
  <c r="W46" i="1"/>
  <c r="W7" i="1"/>
  <c r="Z7" i="1" s="1"/>
  <c r="G7" i="1" s="1"/>
  <c r="W37" i="1"/>
  <c r="W49" i="1"/>
  <c r="W12" i="1"/>
  <c r="W56" i="1"/>
  <c r="W38" i="1"/>
  <c r="W28" i="1"/>
  <c r="W51" i="1"/>
  <c r="W52" i="1"/>
  <c r="W65" i="1"/>
  <c r="W66" i="1"/>
  <c r="W70" i="1"/>
  <c r="W71" i="1"/>
  <c r="W67" i="1"/>
  <c r="W53" i="1"/>
  <c r="W40" i="1"/>
  <c r="R56" i="5"/>
  <c r="R22" i="5"/>
  <c r="R47" i="5"/>
  <c r="R15" i="5"/>
  <c r="R30" i="5"/>
  <c r="R50" i="5"/>
  <c r="R17" i="5"/>
  <c r="R7" i="5"/>
  <c r="R10" i="5"/>
  <c r="R32" i="5"/>
  <c r="R27" i="5"/>
  <c r="R18" i="5"/>
  <c r="R39" i="5"/>
  <c r="R14" i="5"/>
  <c r="R4" i="5"/>
  <c r="R37" i="5"/>
  <c r="R3" i="5"/>
  <c r="R34" i="5"/>
  <c r="R13" i="5"/>
  <c r="R46" i="5"/>
  <c r="R43" i="5"/>
  <c r="R53" i="5"/>
  <c r="R52" i="5"/>
  <c r="R35" i="5"/>
  <c r="R6" i="5"/>
  <c r="R12" i="5"/>
  <c r="R51" i="5"/>
  <c r="R21" i="5"/>
  <c r="R16" i="5"/>
  <c r="R24" i="5"/>
  <c r="R29" i="5"/>
  <c r="R48" i="5"/>
  <c r="R19" i="5"/>
  <c r="R55" i="5"/>
  <c r="R31" i="5"/>
  <c r="R28" i="5"/>
  <c r="R5" i="5"/>
  <c r="R25" i="5"/>
  <c r="R40" i="5"/>
  <c r="U40" i="5" s="1"/>
  <c r="F40" i="5" s="1"/>
  <c r="R9" i="5"/>
  <c r="R11" i="5"/>
  <c r="R33" i="5"/>
  <c r="R42" i="5"/>
  <c r="U42" i="5" s="1"/>
  <c r="F42" i="5" s="1"/>
  <c r="R49" i="5"/>
  <c r="R41" i="5"/>
  <c r="R38" i="5"/>
  <c r="R20" i="5"/>
  <c r="R36" i="5"/>
  <c r="R26" i="5"/>
  <c r="AU14" i="6"/>
  <c r="AU27" i="6"/>
  <c r="AU11" i="6"/>
  <c r="AU18" i="6"/>
  <c r="AU5" i="6"/>
  <c r="AU7" i="6"/>
  <c r="AU22" i="6"/>
  <c r="AU19" i="6"/>
  <c r="AU10" i="6"/>
  <c r="AU12" i="6"/>
  <c r="AU3" i="6"/>
  <c r="AU13" i="6"/>
  <c r="AU8" i="6"/>
  <c r="AU23" i="6"/>
  <c r="AU9" i="6"/>
  <c r="AU17" i="6"/>
  <c r="AU21" i="6"/>
  <c r="AU24" i="6"/>
  <c r="AU25" i="6"/>
  <c r="AU26" i="6"/>
  <c r="AU20" i="6"/>
  <c r="AU28" i="6"/>
  <c r="AU16" i="6"/>
  <c r="AU15" i="6"/>
  <c r="AU6" i="6"/>
  <c r="AU29" i="6"/>
  <c r="AU30" i="6"/>
  <c r="AU4" i="6"/>
  <c r="AI10" i="6"/>
  <c r="AI27" i="6"/>
  <c r="AI8" i="6"/>
  <c r="AI18" i="6"/>
  <c r="AI12" i="6"/>
  <c r="AI14" i="6"/>
  <c r="AI22" i="6"/>
  <c r="AI19" i="6"/>
  <c r="AI3" i="6"/>
  <c r="AI11" i="6"/>
  <c r="AI13" i="6"/>
  <c r="AI6" i="6"/>
  <c r="AI23" i="6"/>
  <c r="AI4" i="6"/>
  <c r="AI17" i="6"/>
  <c r="AI21" i="6"/>
  <c r="AI24" i="6"/>
  <c r="AI25" i="6"/>
  <c r="AI26" i="6"/>
  <c r="AI20" i="6"/>
  <c r="AI28" i="6"/>
  <c r="AI7" i="6"/>
  <c r="AI5" i="6"/>
  <c r="AI15" i="6"/>
  <c r="AI29" i="6"/>
  <c r="AI30" i="6"/>
  <c r="AI16" i="6"/>
  <c r="AX30" i="6"/>
  <c r="AW30" i="6"/>
  <c r="AV30" i="6"/>
  <c r="AX29" i="6"/>
  <c r="AW29" i="6"/>
  <c r="AV29" i="6"/>
  <c r="AW6" i="6"/>
  <c r="AV6" i="6"/>
  <c r="AW15" i="6"/>
  <c r="AV15" i="6"/>
  <c r="AW16" i="6"/>
  <c r="AV16" i="6"/>
  <c r="AX28" i="6"/>
  <c r="AW28" i="6"/>
  <c r="AV28" i="6"/>
  <c r="AX20" i="6"/>
  <c r="K20" i="6" s="1"/>
  <c r="AW20" i="6"/>
  <c r="AV20" i="6"/>
  <c r="AX26" i="6"/>
  <c r="AW26" i="6"/>
  <c r="AV26" i="6"/>
  <c r="AX25" i="6"/>
  <c r="K25" i="6" s="1"/>
  <c r="AW25" i="6"/>
  <c r="AV25" i="6"/>
  <c r="AX24" i="6"/>
  <c r="K24" i="6" s="1"/>
  <c r="AW24" i="6"/>
  <c r="AV24" i="6"/>
  <c r="AW21" i="6"/>
  <c r="AV21" i="6"/>
  <c r="AX21" i="6" s="1"/>
  <c r="K21" i="6" s="1"/>
  <c r="AW17" i="6"/>
  <c r="AV17" i="6"/>
  <c r="AX17" i="6" s="1"/>
  <c r="K17" i="6" s="1"/>
  <c r="AX9" i="6"/>
  <c r="K9" i="6" s="1"/>
  <c r="AW9" i="6"/>
  <c r="AV9" i="6"/>
  <c r="AX23" i="6"/>
  <c r="K23" i="6" s="1"/>
  <c r="AW23" i="6"/>
  <c r="AV23" i="6"/>
  <c r="AX8" i="6"/>
  <c r="AW8" i="6"/>
  <c r="AV8" i="6"/>
  <c r="AX13" i="6"/>
  <c r="K13" i="6" s="1"/>
  <c r="AW13" i="6"/>
  <c r="AV13" i="6"/>
  <c r="AW3" i="6"/>
  <c r="AV3" i="6"/>
  <c r="AX12" i="6"/>
  <c r="AW12" i="6"/>
  <c r="AV12" i="6"/>
  <c r="AW10" i="6"/>
  <c r="AV10" i="6"/>
  <c r="AX10" i="6" s="1"/>
  <c r="AX19" i="6"/>
  <c r="K19" i="6" s="1"/>
  <c r="AW19" i="6"/>
  <c r="AV19" i="6"/>
  <c r="AX22" i="6"/>
  <c r="K22" i="6" s="1"/>
  <c r="AW22" i="6"/>
  <c r="AV22" i="6"/>
  <c r="AW7" i="6"/>
  <c r="AV7" i="6"/>
  <c r="AX5" i="6"/>
  <c r="K5" i="6" s="1"/>
  <c r="AW5" i="6"/>
  <c r="AV5" i="6"/>
  <c r="AW18" i="6"/>
  <c r="AV18" i="6"/>
  <c r="AW11" i="6"/>
  <c r="AV11" i="6"/>
  <c r="AX27" i="6"/>
  <c r="AW27" i="6"/>
  <c r="AV27" i="6"/>
  <c r="AW14" i="6"/>
  <c r="AV14" i="6"/>
  <c r="AW4" i="6"/>
  <c r="AV4" i="6"/>
  <c r="AX4" i="6" s="1"/>
  <c r="K4" i="6" s="1"/>
  <c r="AL30" i="6"/>
  <c r="I30" i="6" s="1"/>
  <c r="AK30" i="6"/>
  <c r="AJ30" i="6"/>
  <c r="AL29" i="6"/>
  <c r="I29" i="6" s="1"/>
  <c r="AK29" i="6"/>
  <c r="AJ29" i="6"/>
  <c r="AL15" i="6"/>
  <c r="I15" i="6" s="1"/>
  <c r="AK15" i="6"/>
  <c r="AJ15" i="6"/>
  <c r="AL5" i="6"/>
  <c r="I5" i="6" s="1"/>
  <c r="AK5" i="6"/>
  <c r="AJ5" i="6"/>
  <c r="AK7" i="6"/>
  <c r="AJ7" i="6"/>
  <c r="AL28" i="6"/>
  <c r="I28" i="6" s="1"/>
  <c r="AK28" i="6"/>
  <c r="AJ28" i="6"/>
  <c r="AK20" i="6"/>
  <c r="AJ20" i="6"/>
  <c r="AL26" i="6"/>
  <c r="I26" i="6" s="1"/>
  <c r="AK26" i="6"/>
  <c r="AJ26" i="6"/>
  <c r="AL25" i="6"/>
  <c r="I25" i="6" s="1"/>
  <c r="AK25" i="6"/>
  <c r="AJ25" i="6"/>
  <c r="AL24" i="6"/>
  <c r="I24" i="6" s="1"/>
  <c r="AK24" i="6"/>
  <c r="AJ24" i="6"/>
  <c r="AK21" i="6"/>
  <c r="AJ21" i="6"/>
  <c r="AK17" i="6"/>
  <c r="AJ17" i="6"/>
  <c r="AL4" i="6"/>
  <c r="I4" i="6" s="1"/>
  <c r="AK4" i="6"/>
  <c r="AJ4" i="6"/>
  <c r="AL23" i="6"/>
  <c r="I23" i="6" s="1"/>
  <c r="AK23" i="6"/>
  <c r="AJ23" i="6"/>
  <c r="AK6" i="6"/>
  <c r="AJ6" i="6"/>
  <c r="AL13" i="6"/>
  <c r="I13" i="6" s="1"/>
  <c r="AK13" i="6"/>
  <c r="AJ13" i="6"/>
  <c r="AL11" i="6"/>
  <c r="I11" i="6" s="1"/>
  <c r="AK11" i="6"/>
  <c r="AJ11" i="6"/>
  <c r="AK3" i="6"/>
  <c r="AJ3" i="6"/>
  <c r="AK9" i="6"/>
  <c r="AJ9" i="6"/>
  <c r="AL19" i="6"/>
  <c r="I19" i="6" s="1"/>
  <c r="AK19" i="6"/>
  <c r="AJ19" i="6"/>
  <c r="AL22" i="6"/>
  <c r="I22" i="6" s="1"/>
  <c r="AK22" i="6"/>
  <c r="AJ22" i="6"/>
  <c r="AL14" i="6"/>
  <c r="I14" i="6" s="1"/>
  <c r="AK14" i="6"/>
  <c r="AJ14" i="6"/>
  <c r="AL12" i="6"/>
  <c r="I12" i="6" s="1"/>
  <c r="AK12" i="6"/>
  <c r="AJ12" i="6"/>
  <c r="AL18" i="6"/>
  <c r="I18" i="6" s="1"/>
  <c r="AK18" i="6"/>
  <c r="AJ18" i="6"/>
  <c r="AL8" i="6"/>
  <c r="I8" i="6" s="1"/>
  <c r="AK8" i="6"/>
  <c r="AJ8" i="6"/>
  <c r="AL27" i="6"/>
  <c r="I27" i="6" s="1"/>
  <c r="AK27" i="6"/>
  <c r="AJ27" i="6"/>
  <c r="AL10" i="6"/>
  <c r="I10" i="6" s="1"/>
  <c r="AK10" i="6"/>
  <c r="AJ10" i="6"/>
  <c r="AL16" i="6"/>
  <c r="I16" i="6" s="1"/>
  <c r="AK16" i="6"/>
  <c r="AJ16" i="6"/>
  <c r="AU43" i="7"/>
  <c r="AU5" i="7"/>
  <c r="AU38" i="7"/>
  <c r="AU28" i="7"/>
  <c r="AU14" i="7"/>
  <c r="AU22" i="7"/>
  <c r="AU37" i="7"/>
  <c r="AU35" i="7"/>
  <c r="AU23" i="7"/>
  <c r="AU26" i="7"/>
  <c r="AU41" i="7"/>
  <c r="AU46" i="7"/>
  <c r="AU32" i="7"/>
  <c r="AU12" i="7"/>
  <c r="AU16" i="7"/>
  <c r="AU20" i="7"/>
  <c r="AU61" i="7"/>
  <c r="AU21" i="7"/>
  <c r="AU36" i="7"/>
  <c r="AU11" i="7"/>
  <c r="AU29" i="7"/>
  <c r="AU40" i="7"/>
  <c r="AU52" i="7"/>
  <c r="AU6" i="7"/>
  <c r="AU48" i="7"/>
  <c r="AU4" i="7"/>
  <c r="AU15" i="7"/>
  <c r="AU31" i="7"/>
  <c r="AU47" i="7"/>
  <c r="AU59" i="7"/>
  <c r="AU7" i="7"/>
  <c r="AU49" i="7"/>
  <c r="AU57" i="7"/>
  <c r="AU45" i="7"/>
  <c r="AU30" i="7"/>
  <c r="AU24" i="7"/>
  <c r="AU62" i="7"/>
  <c r="AU25" i="7"/>
  <c r="AU27" i="7"/>
  <c r="AU8" i="7"/>
  <c r="AI28" i="7"/>
  <c r="AI58" i="7"/>
  <c r="AI27" i="7"/>
  <c r="AI49" i="7"/>
  <c r="AI4" i="7"/>
  <c r="AI33" i="7"/>
  <c r="AI5" i="7"/>
  <c r="AI8" i="7"/>
  <c r="AI26" i="7"/>
  <c r="AI32" i="7"/>
  <c r="AI19" i="7"/>
  <c r="AI30" i="7"/>
  <c r="AI47" i="7"/>
  <c r="AI43" i="7"/>
  <c r="AI37" i="7"/>
  <c r="AI23" i="7"/>
  <c r="AI14" i="7"/>
  <c r="AI13" i="7"/>
  <c r="AI3" i="7"/>
  <c r="AI59" i="7"/>
  <c r="AI40" i="7"/>
  <c r="AI55" i="7"/>
  <c r="AI51" i="7"/>
  <c r="AI6" i="7"/>
  <c r="AI45" i="7"/>
  <c r="AI61" i="7"/>
  <c r="AI56" i="7"/>
  <c r="AI39" i="7"/>
  <c r="AI53" i="7"/>
  <c r="AI25" i="7"/>
  <c r="AI31" i="7"/>
  <c r="AI11" i="7"/>
  <c r="AI35" i="7"/>
  <c r="AI42" i="7"/>
  <c r="AI41" i="7"/>
  <c r="AI50" i="7"/>
  <c r="AI17" i="7"/>
  <c r="AI48" i="7"/>
  <c r="AI62" i="7"/>
  <c r="AW27" i="7"/>
  <c r="AV27" i="7"/>
  <c r="AW25" i="7"/>
  <c r="AV25" i="7"/>
  <c r="AW62" i="7"/>
  <c r="AV62" i="7"/>
  <c r="AX24" i="7"/>
  <c r="AW24" i="7"/>
  <c r="AV24" i="7"/>
  <c r="AX30" i="7"/>
  <c r="AW30" i="7"/>
  <c r="AV30" i="7"/>
  <c r="AW45" i="7"/>
  <c r="AV45" i="7"/>
  <c r="AX57" i="7"/>
  <c r="AW57" i="7"/>
  <c r="AV57" i="7"/>
  <c r="E57" i="7" s="1"/>
  <c r="AX49" i="7"/>
  <c r="AW49" i="7"/>
  <c r="AV49" i="7"/>
  <c r="AW7" i="7"/>
  <c r="AV7" i="7"/>
  <c r="AX59" i="7"/>
  <c r="K59" i="7" s="1"/>
  <c r="AW59" i="7"/>
  <c r="AV59" i="7"/>
  <c r="AW47" i="7"/>
  <c r="AV47" i="7"/>
  <c r="AX31" i="7"/>
  <c r="K56" i="7" s="1"/>
  <c r="AW31" i="7"/>
  <c r="AV31" i="7"/>
  <c r="AX15" i="7"/>
  <c r="K43" i="7" s="1"/>
  <c r="AW15" i="7"/>
  <c r="AV15" i="7"/>
  <c r="AW4" i="7"/>
  <c r="AV4" i="7"/>
  <c r="AW48" i="7"/>
  <c r="AV48" i="7"/>
  <c r="AX48" i="7" s="1"/>
  <c r="K53" i="7" s="1"/>
  <c r="AX6" i="7"/>
  <c r="AW6" i="7"/>
  <c r="AV6" i="7"/>
  <c r="AX52" i="7"/>
  <c r="AW52" i="7"/>
  <c r="AV52" i="7"/>
  <c r="E52" i="7" s="1"/>
  <c r="AX40" i="7"/>
  <c r="AW40" i="7"/>
  <c r="AV40" i="7"/>
  <c r="AX29" i="7"/>
  <c r="AW29" i="7"/>
  <c r="AV29" i="7"/>
  <c r="AW11" i="7"/>
  <c r="AV11" i="7"/>
  <c r="AW36" i="7"/>
  <c r="AV36" i="7"/>
  <c r="E34" i="7" s="1"/>
  <c r="AX21" i="7"/>
  <c r="AW21" i="7"/>
  <c r="AV21" i="7"/>
  <c r="AW61" i="7"/>
  <c r="AV61" i="7"/>
  <c r="AX61" i="7" s="1"/>
  <c r="K61" i="7" s="1"/>
  <c r="AX20" i="7"/>
  <c r="AW20" i="7"/>
  <c r="AV20" i="7"/>
  <c r="AX16" i="7"/>
  <c r="AW16" i="7"/>
  <c r="AV16" i="7"/>
  <c r="E16" i="7" s="1"/>
  <c r="AW12" i="7"/>
  <c r="AX12" i="7" s="1"/>
  <c r="AV12" i="7"/>
  <c r="AX32" i="7"/>
  <c r="K42" i="7" s="1"/>
  <c r="AW32" i="7"/>
  <c r="AV32" i="7"/>
  <c r="AW46" i="7"/>
  <c r="AV46" i="7"/>
  <c r="AW41" i="7"/>
  <c r="AV41" i="7"/>
  <c r="AW26" i="7"/>
  <c r="AV26" i="7"/>
  <c r="AW23" i="7"/>
  <c r="AV23" i="7"/>
  <c r="AX23" i="7" s="1"/>
  <c r="AW35" i="7"/>
  <c r="AV35" i="7"/>
  <c r="AX35" i="7" s="1"/>
  <c r="AX37" i="7"/>
  <c r="K37" i="7" s="1"/>
  <c r="AW37" i="7"/>
  <c r="AV37" i="7"/>
  <c r="AX22" i="7"/>
  <c r="AW22" i="7"/>
  <c r="AV22" i="7"/>
  <c r="E22" i="7" s="1"/>
  <c r="AW14" i="7"/>
  <c r="AV14" i="7"/>
  <c r="AW28" i="7"/>
  <c r="AV28" i="7"/>
  <c r="AX38" i="7"/>
  <c r="AW38" i="7"/>
  <c r="AV38" i="7"/>
  <c r="AW5" i="7"/>
  <c r="AV5" i="7"/>
  <c r="AX43" i="7"/>
  <c r="K33" i="7" s="1"/>
  <c r="AW43" i="7"/>
  <c r="AV43" i="7"/>
  <c r="AW8" i="7"/>
  <c r="AV8" i="7"/>
  <c r="AL48" i="7"/>
  <c r="I48" i="7" s="1"/>
  <c r="AK48" i="7"/>
  <c r="AJ48" i="7"/>
  <c r="AL17" i="7"/>
  <c r="AK17" i="7"/>
  <c r="AJ17" i="7"/>
  <c r="AK50" i="7"/>
  <c r="AJ50" i="7"/>
  <c r="AK41" i="7"/>
  <c r="AJ41" i="7"/>
  <c r="AL42" i="7"/>
  <c r="I42" i="7" s="1"/>
  <c r="AK42" i="7"/>
  <c r="AJ42" i="7"/>
  <c r="AL35" i="7"/>
  <c r="AK35" i="7"/>
  <c r="AJ35" i="7"/>
  <c r="AK11" i="7"/>
  <c r="AJ11" i="7"/>
  <c r="AL31" i="7"/>
  <c r="AK31" i="7"/>
  <c r="AJ31" i="7"/>
  <c r="AK25" i="7"/>
  <c r="AJ25" i="7"/>
  <c r="AL53" i="7"/>
  <c r="I53" i="7" s="1"/>
  <c r="AK53" i="7"/>
  <c r="AJ53" i="7"/>
  <c r="AL39" i="7"/>
  <c r="I18" i="7" s="1"/>
  <c r="AK39" i="7"/>
  <c r="AJ39" i="7"/>
  <c r="AL56" i="7"/>
  <c r="I56" i="7" s="1"/>
  <c r="AK56" i="7"/>
  <c r="AJ56" i="7"/>
  <c r="AK61" i="7"/>
  <c r="AJ61" i="7"/>
  <c r="AL61" i="7" s="1"/>
  <c r="I61" i="7" s="1"/>
  <c r="AL45" i="7"/>
  <c r="I45" i="7" s="1"/>
  <c r="AK45" i="7"/>
  <c r="AJ45" i="7"/>
  <c r="AL6" i="7"/>
  <c r="I6" i="7" s="1"/>
  <c r="AK6" i="7"/>
  <c r="AJ6" i="7"/>
  <c r="AL51" i="7"/>
  <c r="I51" i="7" s="1"/>
  <c r="AK51" i="7"/>
  <c r="AJ51" i="7"/>
  <c r="AL55" i="7"/>
  <c r="I55" i="7" s="1"/>
  <c r="AK55" i="7"/>
  <c r="AJ55" i="7"/>
  <c r="AL40" i="7"/>
  <c r="AK40" i="7"/>
  <c r="AJ40" i="7"/>
  <c r="AL59" i="7"/>
  <c r="I59" i="7" s="1"/>
  <c r="AK59" i="7"/>
  <c r="AJ59" i="7"/>
  <c r="AL3" i="7"/>
  <c r="I3" i="7" s="1"/>
  <c r="AK3" i="7"/>
  <c r="AJ3" i="7"/>
  <c r="AK13" i="7"/>
  <c r="AJ13" i="7"/>
  <c r="AL14" i="7"/>
  <c r="AK14" i="7"/>
  <c r="AJ14" i="7"/>
  <c r="AL23" i="7"/>
  <c r="I15" i="7" s="1"/>
  <c r="AK23" i="7"/>
  <c r="AJ23" i="7"/>
  <c r="AL37" i="7"/>
  <c r="I37" i="7" s="1"/>
  <c r="AK37" i="7"/>
  <c r="AJ37" i="7"/>
  <c r="AL43" i="7"/>
  <c r="I43" i="7" s="1"/>
  <c r="AK43" i="7"/>
  <c r="AJ43" i="7"/>
  <c r="AL47" i="7"/>
  <c r="I47" i="7" s="1"/>
  <c r="AK47" i="7"/>
  <c r="AJ47" i="7"/>
  <c r="AL30" i="7"/>
  <c r="I12" i="7" s="1"/>
  <c r="AK30" i="7"/>
  <c r="AJ30" i="7"/>
  <c r="AK19" i="7"/>
  <c r="AJ19" i="7"/>
  <c r="AK32" i="7"/>
  <c r="AJ32" i="7"/>
  <c r="AL26" i="7"/>
  <c r="AK26" i="7"/>
  <c r="AJ26" i="7"/>
  <c r="AL8" i="7"/>
  <c r="I8" i="7" s="1"/>
  <c r="AK8" i="7"/>
  <c r="AJ8" i="7"/>
  <c r="AK5" i="7"/>
  <c r="AJ5" i="7"/>
  <c r="AK33" i="7"/>
  <c r="AJ33" i="7"/>
  <c r="AK4" i="7"/>
  <c r="AJ4" i="7"/>
  <c r="AK24" i="7"/>
  <c r="AJ24" i="7"/>
  <c r="AL49" i="7"/>
  <c r="I49" i="7" s="1"/>
  <c r="AK49" i="7"/>
  <c r="AJ49" i="7"/>
  <c r="AK27" i="7"/>
  <c r="AJ27" i="7"/>
  <c r="AL58" i="7"/>
  <c r="I58" i="7" s="1"/>
  <c r="AK58" i="7"/>
  <c r="AJ58" i="7"/>
  <c r="AK28" i="7"/>
  <c r="AJ28" i="7"/>
  <c r="AL62" i="7"/>
  <c r="I62" i="7" s="1"/>
  <c r="AK62" i="7"/>
  <c r="AJ62" i="7"/>
  <c r="AW49" i="5"/>
  <c r="AW19" i="5"/>
  <c r="AW21" i="5"/>
  <c r="AW50" i="5"/>
  <c r="AW26" i="5"/>
  <c r="AW11" i="5"/>
  <c r="AW3" i="5"/>
  <c r="AW18" i="5"/>
  <c r="AW10" i="5"/>
  <c r="AW27" i="5"/>
  <c r="AW23" i="5"/>
  <c r="AW6" i="5"/>
  <c r="AW35" i="5"/>
  <c r="AW29" i="5"/>
  <c r="AW5" i="5"/>
  <c r="AW30" i="5"/>
  <c r="AW17" i="5"/>
  <c r="AW40" i="5"/>
  <c r="AW13" i="5"/>
  <c r="AW43" i="5"/>
  <c r="AW53" i="5"/>
  <c r="AW47" i="5"/>
  <c r="AW46" i="5"/>
  <c r="AW42" i="5"/>
  <c r="AW7" i="5"/>
  <c r="AW12" i="5"/>
  <c r="AW45" i="5"/>
  <c r="AW38" i="5"/>
  <c r="AW4" i="5"/>
  <c r="AW14" i="5"/>
  <c r="AW32" i="5"/>
  <c r="AW33" i="5"/>
  <c r="AW25" i="5"/>
  <c r="AW48" i="5"/>
  <c r="AW41" i="5"/>
  <c r="AW9" i="5"/>
  <c r="AW16" i="5"/>
  <c r="AW22" i="5"/>
  <c r="AW51" i="5"/>
  <c r="AW24" i="5"/>
  <c r="AW39" i="5"/>
  <c r="AW15" i="5"/>
  <c r="AW36" i="5"/>
  <c r="AW34" i="5"/>
  <c r="AW52" i="5"/>
  <c r="AW31" i="5"/>
  <c r="AW37" i="5"/>
  <c r="AW28" i="5"/>
  <c r="AW8" i="5"/>
  <c r="BC49" i="5"/>
  <c r="BC19" i="5"/>
  <c r="BC21" i="5"/>
  <c r="BC50" i="5"/>
  <c r="BC26" i="5"/>
  <c r="BC11" i="5"/>
  <c r="BC3" i="5"/>
  <c r="BC18" i="5"/>
  <c r="BC10" i="5"/>
  <c r="BC27" i="5"/>
  <c r="BC23" i="5"/>
  <c r="BC6" i="5"/>
  <c r="BC35" i="5"/>
  <c r="BC29" i="5"/>
  <c r="BC5" i="5"/>
  <c r="BC30" i="5"/>
  <c r="BC17" i="5"/>
  <c r="BC40" i="5"/>
  <c r="BC13" i="5"/>
  <c r="BC43" i="5"/>
  <c r="BC53" i="5"/>
  <c r="BC47" i="5"/>
  <c r="BC46" i="5"/>
  <c r="BC42" i="5"/>
  <c r="BC7" i="5"/>
  <c r="BC12" i="5"/>
  <c r="BC45" i="5"/>
  <c r="BC38" i="5"/>
  <c r="BC4" i="5"/>
  <c r="BC14" i="5"/>
  <c r="BC32" i="5"/>
  <c r="BC33" i="5"/>
  <c r="BC25" i="5"/>
  <c r="BC48" i="5"/>
  <c r="BC41" i="5"/>
  <c r="BC9" i="5"/>
  <c r="BC16" i="5"/>
  <c r="BC22" i="5"/>
  <c r="BC51" i="5"/>
  <c r="BC24" i="5"/>
  <c r="BC39" i="5"/>
  <c r="BC15" i="5"/>
  <c r="BC36" i="5"/>
  <c r="BC34" i="5"/>
  <c r="BC52" i="5"/>
  <c r="BC31" i="5"/>
  <c r="BC37" i="5"/>
  <c r="BC28" i="5"/>
  <c r="BC8" i="5"/>
  <c r="AK56" i="5"/>
  <c r="AK10" i="5"/>
  <c r="AK47" i="5"/>
  <c r="AK39" i="5"/>
  <c r="AK29" i="5"/>
  <c r="AK50" i="5"/>
  <c r="AK17" i="5"/>
  <c r="AK7" i="5"/>
  <c r="AK20" i="5"/>
  <c r="AN20" i="5" s="1"/>
  <c r="AK31" i="5"/>
  <c r="AK26" i="5"/>
  <c r="AK18" i="5"/>
  <c r="AK38" i="5"/>
  <c r="AK36" i="5"/>
  <c r="AK4" i="5"/>
  <c r="AK14" i="5"/>
  <c r="AK3" i="5"/>
  <c r="AK34" i="5"/>
  <c r="AK13" i="5"/>
  <c r="AK46" i="5"/>
  <c r="AK42" i="5"/>
  <c r="AK53" i="5"/>
  <c r="AK52" i="5"/>
  <c r="AK32" i="5"/>
  <c r="AK6" i="5"/>
  <c r="AK12" i="5"/>
  <c r="AK51" i="5"/>
  <c r="AK21" i="5"/>
  <c r="AK16" i="5"/>
  <c r="AK22" i="5"/>
  <c r="AK28" i="5"/>
  <c r="AK48" i="5"/>
  <c r="AK19" i="5"/>
  <c r="AK55" i="5"/>
  <c r="AK11" i="5"/>
  <c r="AK27" i="5"/>
  <c r="AK5" i="5"/>
  <c r="AK24" i="5"/>
  <c r="AK15" i="5"/>
  <c r="AK9" i="5"/>
  <c r="AK30" i="5"/>
  <c r="AK33" i="5"/>
  <c r="AK41" i="5"/>
  <c r="AK49" i="5"/>
  <c r="AK40" i="5"/>
  <c r="AK37" i="5"/>
  <c r="AK43" i="5"/>
  <c r="AK35" i="5"/>
  <c r="AK25" i="5"/>
  <c r="AX49" i="5"/>
  <c r="AY49" i="5"/>
  <c r="AZ49" i="5"/>
  <c r="K56" i="5" s="1"/>
  <c r="AX19" i="5"/>
  <c r="AY19" i="5"/>
  <c r="AZ19" i="5"/>
  <c r="AX21" i="5"/>
  <c r="AY21" i="5"/>
  <c r="AZ21" i="5"/>
  <c r="AX50" i="5"/>
  <c r="AY50" i="5"/>
  <c r="AZ50" i="5"/>
  <c r="K15" i="5" s="1"/>
  <c r="AX26" i="5"/>
  <c r="AY26" i="5"/>
  <c r="AZ26" i="5"/>
  <c r="K30" i="5" s="1"/>
  <c r="AX11" i="5"/>
  <c r="AY11" i="5"/>
  <c r="AZ11" i="5"/>
  <c r="K50" i="5" s="1"/>
  <c r="AX3" i="5"/>
  <c r="AY3" i="5"/>
  <c r="AZ3" i="5"/>
  <c r="AX18" i="5"/>
  <c r="AY18" i="5"/>
  <c r="AZ18" i="5"/>
  <c r="K7" i="5" s="1"/>
  <c r="AX10" i="5"/>
  <c r="AY10" i="5"/>
  <c r="AZ10" i="5"/>
  <c r="K10" i="5" s="1"/>
  <c r="AX27" i="5"/>
  <c r="AY27" i="5"/>
  <c r="AZ27" i="5"/>
  <c r="K32" i="5" s="1"/>
  <c r="AX23" i="5"/>
  <c r="AY23" i="5"/>
  <c r="AZ23" i="5"/>
  <c r="AX6" i="5"/>
  <c r="AY6" i="5"/>
  <c r="AZ6" i="5"/>
  <c r="AX35" i="5"/>
  <c r="AY35" i="5"/>
  <c r="AZ35" i="5"/>
  <c r="AX29" i="5"/>
  <c r="AY29" i="5"/>
  <c r="AZ29" i="5"/>
  <c r="AX5" i="5"/>
  <c r="AY5" i="5"/>
  <c r="AZ5" i="5"/>
  <c r="AX30" i="5"/>
  <c r="AY30" i="5"/>
  <c r="AZ30" i="5"/>
  <c r="AX17" i="5"/>
  <c r="AY17" i="5"/>
  <c r="AZ17" i="5"/>
  <c r="K3" i="5" s="1"/>
  <c r="AX40" i="5"/>
  <c r="AY40" i="5"/>
  <c r="AZ40" i="5"/>
  <c r="K34" i="5" s="1"/>
  <c r="AX13" i="5"/>
  <c r="AY13" i="5"/>
  <c r="AZ13" i="5"/>
  <c r="K13" i="5" s="1"/>
  <c r="AX43" i="5"/>
  <c r="AY43" i="5"/>
  <c r="AZ43" i="5"/>
  <c r="K46" i="5" s="1"/>
  <c r="AX53" i="5"/>
  <c r="AY53" i="5"/>
  <c r="AZ53" i="5"/>
  <c r="AX47" i="5"/>
  <c r="AY47" i="5"/>
  <c r="AZ47" i="5"/>
  <c r="K53" i="5" s="1"/>
  <c r="AX46" i="5"/>
  <c r="AY46" i="5"/>
  <c r="AZ46" i="5"/>
  <c r="K52" i="5" s="1"/>
  <c r="AX42" i="5"/>
  <c r="AY42" i="5"/>
  <c r="AZ42" i="5"/>
  <c r="K35" i="5" s="1"/>
  <c r="AX7" i="5"/>
  <c r="AY7" i="5"/>
  <c r="AZ7" i="5"/>
  <c r="AX12" i="5"/>
  <c r="AY12" i="5"/>
  <c r="AZ12" i="5"/>
  <c r="K12" i="5" s="1"/>
  <c r="AX45" i="5"/>
  <c r="AY45" i="5"/>
  <c r="AZ45" i="5"/>
  <c r="AX38" i="5"/>
  <c r="AY38" i="5"/>
  <c r="AZ38" i="5"/>
  <c r="AX4" i="5"/>
  <c r="AY4" i="5"/>
  <c r="AZ4" i="5"/>
  <c r="K16" i="5" s="1"/>
  <c r="AX14" i="5"/>
  <c r="AY14" i="5"/>
  <c r="AZ14" i="5"/>
  <c r="AX32" i="5"/>
  <c r="AY32" i="5"/>
  <c r="AZ32" i="5"/>
  <c r="AX33" i="5"/>
  <c r="AY33" i="5"/>
  <c r="AZ33" i="5"/>
  <c r="AX25" i="5"/>
  <c r="AY25" i="5"/>
  <c r="AZ25" i="5"/>
  <c r="K19" i="5" s="1"/>
  <c r="AX48" i="5"/>
  <c r="AY48" i="5"/>
  <c r="AZ48" i="5"/>
  <c r="K55" i="5" s="1"/>
  <c r="AX41" i="5"/>
  <c r="AY41" i="5"/>
  <c r="AZ41" i="5"/>
  <c r="AX9" i="5"/>
  <c r="AY9" i="5"/>
  <c r="AZ9" i="5"/>
  <c r="AX16" i="5"/>
  <c r="AY16" i="5"/>
  <c r="AZ16" i="5"/>
  <c r="AX22" i="5"/>
  <c r="AY22" i="5"/>
  <c r="AZ22" i="5"/>
  <c r="K25" i="5" s="1"/>
  <c r="AX51" i="5"/>
  <c r="AY51" i="5"/>
  <c r="AZ51" i="5"/>
  <c r="AX24" i="5"/>
  <c r="AY24" i="5"/>
  <c r="AZ24" i="5"/>
  <c r="AX39" i="5"/>
  <c r="AY39" i="5"/>
  <c r="AZ39" i="5"/>
  <c r="AX15" i="5"/>
  <c r="AY15" i="5"/>
  <c r="AZ15" i="5"/>
  <c r="AX36" i="5"/>
  <c r="AY36" i="5"/>
  <c r="AZ36" i="5"/>
  <c r="K42" i="5" s="1"/>
  <c r="AX34" i="5"/>
  <c r="AY34" i="5"/>
  <c r="AZ34" i="5"/>
  <c r="AX52" i="5"/>
  <c r="AY52" i="5"/>
  <c r="AZ52" i="5"/>
  <c r="AX31" i="5"/>
  <c r="AY31" i="5"/>
  <c r="AZ31" i="5"/>
  <c r="AX37" i="5"/>
  <c r="AY37" i="5"/>
  <c r="AZ37" i="5"/>
  <c r="AX28" i="5"/>
  <c r="AY28" i="5"/>
  <c r="AZ28" i="5"/>
  <c r="K36" i="5" s="1"/>
  <c r="BD49" i="5"/>
  <c r="BE49" i="5"/>
  <c r="BD19" i="5"/>
  <c r="BE19" i="5"/>
  <c r="BD21" i="5"/>
  <c r="BE21" i="5"/>
  <c r="BF21" i="5"/>
  <c r="BD50" i="5"/>
  <c r="BE50" i="5"/>
  <c r="BF50" i="5"/>
  <c r="BD26" i="5"/>
  <c r="BE26" i="5"/>
  <c r="BF26" i="5"/>
  <c r="BD11" i="5"/>
  <c r="BE11" i="5"/>
  <c r="BD3" i="5"/>
  <c r="BE3" i="5"/>
  <c r="BD18" i="5"/>
  <c r="BE18" i="5"/>
  <c r="BD10" i="5"/>
  <c r="BE10" i="5"/>
  <c r="BD27" i="5"/>
  <c r="BE27" i="5"/>
  <c r="BD23" i="5"/>
  <c r="BE23" i="5"/>
  <c r="BD6" i="5"/>
  <c r="BE6" i="5"/>
  <c r="BD35" i="5"/>
  <c r="BE35" i="5"/>
  <c r="BF35" i="5"/>
  <c r="BD29" i="5"/>
  <c r="BE29" i="5"/>
  <c r="BD5" i="5"/>
  <c r="BE5" i="5"/>
  <c r="BD30" i="5"/>
  <c r="BE30" i="5"/>
  <c r="BF30" i="5"/>
  <c r="L37" i="5" s="1"/>
  <c r="BD17" i="5"/>
  <c r="BE17" i="5"/>
  <c r="BD40" i="5"/>
  <c r="BF40" i="5" s="1"/>
  <c r="BE40" i="5"/>
  <c r="BD13" i="5"/>
  <c r="BE13" i="5"/>
  <c r="BD43" i="5"/>
  <c r="BE43" i="5"/>
  <c r="BF43" i="5"/>
  <c r="BD53" i="5"/>
  <c r="BE53" i="5"/>
  <c r="BF53" i="5"/>
  <c r="L43" i="5" s="1"/>
  <c r="BD47" i="5"/>
  <c r="BE47" i="5"/>
  <c r="BD46" i="5"/>
  <c r="BE46" i="5"/>
  <c r="BF46" i="5"/>
  <c r="BD42" i="5"/>
  <c r="BE42" i="5"/>
  <c r="BF42" i="5"/>
  <c r="BD7" i="5"/>
  <c r="BE7" i="5"/>
  <c r="BF7" i="5"/>
  <c r="BD12" i="5"/>
  <c r="BE12" i="5"/>
  <c r="BD45" i="5"/>
  <c r="E45" i="5" s="1"/>
  <c r="BE45" i="5"/>
  <c r="BF45" i="5"/>
  <c r="BD38" i="5"/>
  <c r="BE38" i="5"/>
  <c r="BD4" i="5"/>
  <c r="BE4" i="5"/>
  <c r="BF4" i="5"/>
  <c r="BD14" i="5"/>
  <c r="BE14" i="5"/>
  <c r="BF14" i="5"/>
  <c r="BD32" i="5"/>
  <c r="BE32" i="5"/>
  <c r="BF32" i="5"/>
  <c r="BD33" i="5"/>
  <c r="BE33" i="5"/>
  <c r="BD25" i="5"/>
  <c r="BE25" i="5"/>
  <c r="BF25" i="5"/>
  <c r="BD48" i="5"/>
  <c r="BE48" i="5"/>
  <c r="BF48" i="5"/>
  <c r="L55" i="5" s="1"/>
  <c r="BD41" i="5"/>
  <c r="BE41" i="5"/>
  <c r="BF41" i="5"/>
  <c r="BD9" i="5"/>
  <c r="BE9" i="5"/>
  <c r="BD16" i="5"/>
  <c r="BE16" i="5"/>
  <c r="BD22" i="5"/>
  <c r="BE22" i="5"/>
  <c r="BD51" i="5"/>
  <c r="BE51" i="5"/>
  <c r="BF51" i="5"/>
  <c r="L40" i="5" s="1"/>
  <c r="BD24" i="5"/>
  <c r="BE24" i="5"/>
  <c r="BD39" i="5"/>
  <c r="BE39" i="5"/>
  <c r="BF39" i="5"/>
  <c r="BD15" i="5"/>
  <c r="BE15" i="5"/>
  <c r="BF15" i="5"/>
  <c r="BD36" i="5"/>
  <c r="BE36" i="5"/>
  <c r="BF36" i="5"/>
  <c r="L42" i="5" s="1"/>
  <c r="BD34" i="5"/>
  <c r="BE34" i="5"/>
  <c r="BD52" i="5"/>
  <c r="BE52" i="5"/>
  <c r="BD31" i="5"/>
  <c r="BE31" i="5"/>
  <c r="BF31" i="5"/>
  <c r="BD37" i="5"/>
  <c r="BE37" i="5"/>
  <c r="BF37" i="5"/>
  <c r="L20" i="5" s="1"/>
  <c r="BD28" i="5"/>
  <c r="BE28" i="5"/>
  <c r="AL56" i="5"/>
  <c r="AM56" i="5"/>
  <c r="AN56" i="5"/>
  <c r="I56" i="5" s="1"/>
  <c r="AL10" i="5"/>
  <c r="AM10" i="5"/>
  <c r="AL47" i="5"/>
  <c r="AM47" i="5"/>
  <c r="AN47" i="5"/>
  <c r="I47" i="5" s="1"/>
  <c r="AL39" i="5"/>
  <c r="AM39" i="5"/>
  <c r="AN39" i="5"/>
  <c r="AL29" i="5"/>
  <c r="AM29" i="5"/>
  <c r="AN29" i="5"/>
  <c r="AL50" i="5"/>
  <c r="AM50" i="5"/>
  <c r="AN50" i="5"/>
  <c r="I50" i="5" s="1"/>
  <c r="AL17" i="5"/>
  <c r="AM17" i="5"/>
  <c r="AN17" i="5"/>
  <c r="I17" i="5" s="1"/>
  <c r="AL7" i="5"/>
  <c r="AM7" i="5"/>
  <c r="AL20" i="5"/>
  <c r="AM20" i="5"/>
  <c r="AL31" i="5"/>
  <c r="AM31" i="5"/>
  <c r="AL26" i="5"/>
  <c r="AM26" i="5"/>
  <c r="AN26" i="5"/>
  <c r="AL18" i="5"/>
  <c r="AM18" i="5"/>
  <c r="AN18" i="5"/>
  <c r="I18" i="5" s="1"/>
  <c r="AL38" i="5"/>
  <c r="AM38" i="5"/>
  <c r="AN38" i="5"/>
  <c r="I39" i="5" s="1"/>
  <c r="AL36" i="5"/>
  <c r="AM36" i="5"/>
  <c r="AN36" i="5"/>
  <c r="AL4" i="5"/>
  <c r="AM4" i="5"/>
  <c r="AN4" i="5"/>
  <c r="I4" i="5" s="1"/>
  <c r="AL14" i="5"/>
  <c r="AM14" i="5"/>
  <c r="AL3" i="5"/>
  <c r="AM3" i="5"/>
  <c r="AN3" i="5"/>
  <c r="I3" i="5" s="1"/>
  <c r="AL34" i="5"/>
  <c r="AM34" i="5"/>
  <c r="AN34" i="5"/>
  <c r="I34" i="5" s="1"/>
  <c r="AL13" i="5"/>
  <c r="AM13" i="5"/>
  <c r="AN13" i="5"/>
  <c r="I13" i="5" s="1"/>
  <c r="AL46" i="5"/>
  <c r="AM46" i="5"/>
  <c r="AL42" i="5"/>
  <c r="AM42" i="5"/>
  <c r="AN42" i="5"/>
  <c r="AL53" i="5"/>
  <c r="AM53" i="5"/>
  <c r="AN53" i="5"/>
  <c r="I53" i="5" s="1"/>
  <c r="AL52" i="5"/>
  <c r="AM52" i="5"/>
  <c r="AL32" i="5"/>
  <c r="AM32" i="5"/>
  <c r="AN32" i="5"/>
  <c r="AL6" i="5"/>
  <c r="AM6" i="5"/>
  <c r="AL12" i="5"/>
  <c r="AM12" i="5"/>
  <c r="AN12" i="5"/>
  <c r="I12" i="5" s="1"/>
  <c r="AL51" i="5"/>
  <c r="AN51" i="5" s="1"/>
  <c r="I51" i="5" s="1"/>
  <c r="AM51" i="5"/>
  <c r="AL21" i="5"/>
  <c r="AM21" i="5"/>
  <c r="AN21" i="5"/>
  <c r="I21" i="5" s="1"/>
  <c r="AL16" i="5"/>
  <c r="AM16" i="5"/>
  <c r="AN16" i="5"/>
  <c r="I16" i="5" s="1"/>
  <c r="AL22" i="5"/>
  <c r="AM22" i="5"/>
  <c r="AL28" i="5"/>
  <c r="AM28" i="5"/>
  <c r="AL48" i="5"/>
  <c r="AM48" i="5"/>
  <c r="AL19" i="5"/>
  <c r="AM19" i="5"/>
  <c r="AN19" i="5"/>
  <c r="I19" i="5" s="1"/>
  <c r="AL55" i="5"/>
  <c r="AM55" i="5"/>
  <c r="AL11" i="5"/>
  <c r="AM11" i="5"/>
  <c r="AL27" i="5"/>
  <c r="AM27" i="5"/>
  <c r="AL5" i="5"/>
  <c r="AM5" i="5"/>
  <c r="AL24" i="5"/>
  <c r="AM24" i="5"/>
  <c r="AL15" i="5"/>
  <c r="AM15" i="5"/>
  <c r="AL9" i="5"/>
  <c r="AM9" i="5"/>
  <c r="AL30" i="5"/>
  <c r="AM30" i="5"/>
  <c r="AN30" i="5"/>
  <c r="AL33" i="5"/>
  <c r="AM33" i="5"/>
  <c r="AL41" i="5"/>
  <c r="AM41" i="5"/>
  <c r="AN41" i="5"/>
  <c r="AL49" i="5"/>
  <c r="AM49" i="5"/>
  <c r="AN49" i="5"/>
  <c r="I49" i="5" s="1"/>
  <c r="AL40" i="5"/>
  <c r="AM40" i="5"/>
  <c r="AN40" i="5"/>
  <c r="AL37" i="5"/>
  <c r="AM37" i="5"/>
  <c r="AL43" i="5"/>
  <c r="AM43" i="5"/>
  <c r="AL35" i="5"/>
  <c r="AM35" i="5"/>
  <c r="AN35" i="5"/>
  <c r="I36" i="5" s="1"/>
  <c r="AY8" i="5"/>
  <c r="AX8" i="5"/>
  <c r="BE8" i="5"/>
  <c r="BD8" i="5"/>
  <c r="E8" i="5" s="1"/>
  <c r="AN25" i="5"/>
  <c r="I26" i="5" s="1"/>
  <c r="AM25" i="5"/>
  <c r="AL25" i="5"/>
  <c r="AV68" i="1"/>
  <c r="AV16" i="1"/>
  <c r="AV73" i="1"/>
  <c r="AV34" i="1"/>
  <c r="AV31" i="1"/>
  <c r="AV17" i="1"/>
  <c r="AV19" i="1"/>
  <c r="AV57" i="1"/>
  <c r="AV60" i="1"/>
  <c r="AV11" i="1"/>
  <c r="AV59" i="1"/>
  <c r="AV58" i="1"/>
  <c r="AV13" i="1"/>
  <c r="AV27" i="1"/>
  <c r="AV36" i="1"/>
  <c r="AV48" i="1"/>
  <c r="AV15" i="1"/>
  <c r="AV32" i="1"/>
  <c r="AV9" i="1"/>
  <c r="AV78" i="1"/>
  <c r="AV42" i="1"/>
  <c r="AV4" i="1"/>
  <c r="AV23" i="1"/>
  <c r="AV22" i="1"/>
  <c r="AV55" i="1"/>
  <c r="AV29" i="1"/>
  <c r="AV5" i="1"/>
  <c r="AV10" i="1"/>
  <c r="AV14" i="1"/>
  <c r="AV76" i="1"/>
  <c r="AV3" i="1"/>
  <c r="AV63" i="1"/>
  <c r="AV35" i="1"/>
  <c r="AV77" i="1"/>
  <c r="AV47" i="1"/>
  <c r="AV30" i="1"/>
  <c r="AV21" i="1"/>
  <c r="AV50" i="1"/>
  <c r="AV62" i="1"/>
  <c r="AV24" i="1"/>
  <c r="AV61" i="1"/>
  <c r="AV46" i="1"/>
  <c r="AV7" i="1"/>
  <c r="AV37" i="1"/>
  <c r="AV49" i="1"/>
  <c r="AV12" i="1"/>
  <c r="AV56" i="1"/>
  <c r="AV38" i="1"/>
  <c r="AV28" i="1"/>
  <c r="AV51" i="1"/>
  <c r="AV52" i="1"/>
  <c r="AV65" i="1"/>
  <c r="AV66" i="1"/>
  <c r="AV70" i="1"/>
  <c r="AV71" i="1"/>
  <c r="AV67" i="1"/>
  <c r="AV53" i="1"/>
  <c r="AV74" i="1"/>
  <c r="AV64" i="1"/>
  <c r="AV25" i="1"/>
  <c r="AV72" i="1"/>
  <c r="AV20" i="1"/>
  <c r="AV26" i="1"/>
  <c r="AV6" i="1"/>
  <c r="AV43" i="1"/>
  <c r="AV18" i="1"/>
  <c r="AV33" i="1"/>
  <c r="AV40" i="1"/>
  <c r="AY74" i="1"/>
  <c r="AY64" i="1"/>
  <c r="K64" i="1" s="1"/>
  <c r="AY25" i="1"/>
  <c r="AY72" i="1"/>
  <c r="K72" i="1" s="1"/>
  <c r="AY20" i="1"/>
  <c r="AY26" i="1"/>
  <c r="AY43" i="1"/>
  <c r="AY18" i="1"/>
  <c r="AY33" i="1"/>
  <c r="AY68" i="1"/>
  <c r="AY16" i="1"/>
  <c r="AY73" i="1"/>
  <c r="K73" i="1" s="1"/>
  <c r="AY34" i="1"/>
  <c r="AY31" i="1"/>
  <c r="K31" i="1" s="1"/>
  <c r="AY17" i="1"/>
  <c r="K17" i="1" s="1"/>
  <c r="AY19" i="1"/>
  <c r="AY60" i="1"/>
  <c r="AY11" i="1"/>
  <c r="AY59" i="1"/>
  <c r="K59" i="1" s="1"/>
  <c r="AY58" i="1"/>
  <c r="K58" i="1" s="1"/>
  <c r="AY13" i="1"/>
  <c r="AY27" i="1"/>
  <c r="K27" i="1" s="1"/>
  <c r="AY36" i="1"/>
  <c r="K36" i="1" s="1"/>
  <c r="AY48" i="1"/>
  <c r="K48" i="1" s="1"/>
  <c r="AY15" i="1"/>
  <c r="AY32" i="1"/>
  <c r="K32" i="1" s="1"/>
  <c r="AY9" i="1"/>
  <c r="K9" i="1" s="1"/>
  <c r="AY78" i="1"/>
  <c r="K78" i="1" s="1"/>
  <c r="AY42" i="1"/>
  <c r="AY23" i="1"/>
  <c r="AY22" i="1"/>
  <c r="AY55" i="1"/>
  <c r="K55" i="1" s="1"/>
  <c r="AY29" i="1"/>
  <c r="AY10" i="1"/>
  <c r="AY14" i="1"/>
  <c r="AY76" i="1"/>
  <c r="K76" i="1" s="1"/>
  <c r="AY3" i="1"/>
  <c r="K3" i="1" s="1"/>
  <c r="AY63" i="1"/>
  <c r="K63" i="1" s="1"/>
  <c r="AY35" i="1"/>
  <c r="AY77" i="1"/>
  <c r="K77" i="1" s="1"/>
  <c r="AY47" i="1"/>
  <c r="AY21" i="1"/>
  <c r="AY50" i="1"/>
  <c r="AY62" i="1"/>
  <c r="AY24" i="1"/>
  <c r="AY61" i="1"/>
  <c r="K61" i="1" s="1"/>
  <c r="AY46" i="1"/>
  <c r="K46" i="1" s="1"/>
  <c r="AY7" i="1"/>
  <c r="K7" i="1" s="1"/>
  <c r="AY37" i="1"/>
  <c r="K37" i="1" s="1"/>
  <c r="AY49" i="1"/>
  <c r="K49" i="1" s="1"/>
  <c r="AY12" i="1"/>
  <c r="K12" i="1" s="1"/>
  <c r="AY56" i="1"/>
  <c r="K56" i="1" s="1"/>
  <c r="AY38" i="1"/>
  <c r="K38" i="1" s="1"/>
  <c r="AY28" i="1"/>
  <c r="K28" i="1" s="1"/>
  <c r="AY51" i="1"/>
  <c r="K51" i="1" s="1"/>
  <c r="AY52" i="1"/>
  <c r="K52" i="1" s="1"/>
  <c r="AY65" i="1"/>
  <c r="K65" i="1" s="1"/>
  <c r="AY66" i="1"/>
  <c r="K66" i="1" s="1"/>
  <c r="AY70" i="1"/>
  <c r="K70" i="1" s="1"/>
  <c r="AY71" i="1"/>
  <c r="K71" i="1" s="1"/>
  <c r="AY67" i="1"/>
  <c r="K67" i="1" s="1"/>
  <c r="AY53" i="1"/>
  <c r="K53" i="1" s="1"/>
  <c r="BE72" i="1"/>
  <c r="L72" i="1" s="1"/>
  <c r="BE57" i="1"/>
  <c r="L57" i="1" s="1"/>
  <c r="BE24" i="1"/>
  <c r="L24" i="1" s="1"/>
  <c r="BE64" i="1"/>
  <c r="L64" i="1" s="1"/>
  <c r="BE76" i="1"/>
  <c r="L76" i="1" s="1"/>
  <c r="BE3" i="1"/>
  <c r="L3" i="1" s="1"/>
  <c r="BE12" i="1"/>
  <c r="L12" i="1" s="1"/>
  <c r="BE28" i="1"/>
  <c r="L28" i="1" s="1"/>
  <c r="BE51" i="1"/>
  <c r="L51" i="1" s="1"/>
  <c r="BE52" i="1"/>
  <c r="L52" i="1" s="1"/>
  <c r="BE65" i="1"/>
  <c r="L65" i="1" s="1"/>
  <c r="BE66" i="1"/>
  <c r="L66" i="1" s="1"/>
  <c r="BE70" i="1"/>
  <c r="L70" i="1" s="1"/>
  <c r="BE71" i="1"/>
  <c r="L71" i="1" s="1"/>
  <c r="BE53" i="1"/>
  <c r="L53" i="1" s="1"/>
  <c r="AX53" i="1"/>
  <c r="AW53" i="1"/>
  <c r="AX67" i="1"/>
  <c r="AW67" i="1"/>
  <c r="AX71" i="1"/>
  <c r="AW71" i="1"/>
  <c r="AX70" i="1"/>
  <c r="AW70" i="1"/>
  <c r="AX66" i="1"/>
  <c r="AW66" i="1"/>
  <c r="AX65" i="1"/>
  <c r="AW65" i="1"/>
  <c r="AX52" i="1"/>
  <c r="AW52" i="1"/>
  <c r="AX51" i="1"/>
  <c r="AW51" i="1"/>
  <c r="AX28" i="1"/>
  <c r="AW28" i="1"/>
  <c r="AX38" i="1"/>
  <c r="AW38" i="1"/>
  <c r="AX56" i="1"/>
  <c r="AW56" i="1"/>
  <c r="AX12" i="1"/>
  <c r="AW12" i="1"/>
  <c r="AX49" i="1"/>
  <c r="AW49" i="1"/>
  <c r="AX37" i="1"/>
  <c r="AW37" i="1"/>
  <c r="AX7" i="1"/>
  <c r="AW7" i="1"/>
  <c r="AX46" i="1"/>
  <c r="AW46" i="1"/>
  <c r="AX61" i="1"/>
  <c r="AW61" i="1"/>
  <c r="AX24" i="1"/>
  <c r="AW24" i="1"/>
  <c r="AX62" i="1"/>
  <c r="AW62" i="1"/>
  <c r="AX50" i="1"/>
  <c r="AW50" i="1"/>
  <c r="AX21" i="1"/>
  <c r="AW21" i="1"/>
  <c r="AX30" i="1"/>
  <c r="AW30" i="1"/>
  <c r="AX47" i="1"/>
  <c r="AW47" i="1"/>
  <c r="AX77" i="1"/>
  <c r="AW77" i="1"/>
  <c r="AX35" i="1"/>
  <c r="AW35" i="1"/>
  <c r="AX63" i="1"/>
  <c r="AW63" i="1"/>
  <c r="AX3" i="1"/>
  <c r="AW3" i="1"/>
  <c r="AX76" i="1"/>
  <c r="AW76" i="1"/>
  <c r="AX14" i="1"/>
  <c r="AW14" i="1"/>
  <c r="AX10" i="1"/>
  <c r="AW10" i="1"/>
  <c r="AX5" i="1"/>
  <c r="AW5" i="1"/>
  <c r="AX29" i="1"/>
  <c r="AW29" i="1"/>
  <c r="AX55" i="1"/>
  <c r="AW55" i="1"/>
  <c r="AX22" i="1"/>
  <c r="AW22" i="1"/>
  <c r="AX23" i="1"/>
  <c r="AW23" i="1"/>
  <c r="AX4" i="1"/>
  <c r="AW4" i="1"/>
  <c r="AX42" i="1"/>
  <c r="AW42" i="1"/>
  <c r="AX78" i="1"/>
  <c r="AW78" i="1"/>
  <c r="AX9" i="1"/>
  <c r="AW9" i="1"/>
  <c r="AX32" i="1"/>
  <c r="AW32" i="1"/>
  <c r="AX15" i="1"/>
  <c r="AW15" i="1"/>
  <c r="AX48" i="1"/>
  <c r="AW48" i="1"/>
  <c r="AX36" i="1"/>
  <c r="AW36" i="1"/>
  <c r="AX27" i="1"/>
  <c r="AW27" i="1"/>
  <c r="AX13" i="1"/>
  <c r="AW13" i="1"/>
  <c r="AX58" i="1"/>
  <c r="AW58" i="1"/>
  <c r="AX59" i="1"/>
  <c r="AW59" i="1"/>
  <c r="AX11" i="1"/>
  <c r="AW11" i="1"/>
  <c r="AX60" i="1"/>
  <c r="AW60" i="1"/>
  <c r="AX57" i="1"/>
  <c r="AW57" i="1"/>
  <c r="AX19" i="1"/>
  <c r="AW19" i="1"/>
  <c r="AX17" i="1"/>
  <c r="AW17" i="1"/>
  <c r="AX31" i="1"/>
  <c r="AW31" i="1"/>
  <c r="AX34" i="1"/>
  <c r="AW34" i="1"/>
  <c r="AX73" i="1"/>
  <c r="AW73" i="1"/>
  <c r="AX16" i="1"/>
  <c r="AW16" i="1"/>
  <c r="AX68" i="1"/>
  <c r="AW68" i="1"/>
  <c r="AX33" i="1"/>
  <c r="AW33" i="1"/>
  <c r="AX18" i="1"/>
  <c r="AW18" i="1"/>
  <c r="AX43" i="1"/>
  <c r="AW43" i="1"/>
  <c r="AX6" i="1"/>
  <c r="AW6" i="1"/>
  <c r="AX26" i="1"/>
  <c r="AW26" i="1"/>
  <c r="AX20" i="1"/>
  <c r="AW20" i="1"/>
  <c r="AX72" i="1"/>
  <c r="AW72" i="1"/>
  <c r="AX25" i="1"/>
  <c r="AW25" i="1"/>
  <c r="AX64" i="1"/>
  <c r="AW64" i="1"/>
  <c r="AX74" i="1"/>
  <c r="AW74" i="1"/>
  <c r="AX40" i="1"/>
  <c r="AW40" i="1"/>
  <c r="BD53" i="1"/>
  <c r="BC53" i="1"/>
  <c r="BD67" i="1"/>
  <c r="BC67" i="1"/>
  <c r="BD71" i="1"/>
  <c r="BC71" i="1"/>
  <c r="BD70" i="1"/>
  <c r="BC70" i="1"/>
  <c r="BD66" i="1"/>
  <c r="BC66" i="1"/>
  <c r="BD65" i="1"/>
  <c r="BC65" i="1"/>
  <c r="BD52" i="1"/>
  <c r="BC52" i="1"/>
  <c r="BD51" i="1"/>
  <c r="BC51" i="1"/>
  <c r="BD28" i="1"/>
  <c r="BC28" i="1"/>
  <c r="BD38" i="1"/>
  <c r="BC38" i="1"/>
  <c r="BD56" i="1"/>
  <c r="BC56" i="1"/>
  <c r="BD12" i="1"/>
  <c r="BC12" i="1"/>
  <c r="BD49" i="1"/>
  <c r="BC49" i="1"/>
  <c r="BD37" i="1"/>
  <c r="BC37" i="1"/>
  <c r="BD7" i="1"/>
  <c r="BC7" i="1"/>
  <c r="BD46" i="1"/>
  <c r="BC46" i="1"/>
  <c r="BD61" i="1"/>
  <c r="BC61" i="1"/>
  <c r="BD24" i="1"/>
  <c r="BC24" i="1"/>
  <c r="BD62" i="1"/>
  <c r="BC62" i="1"/>
  <c r="BD50" i="1"/>
  <c r="BC50" i="1"/>
  <c r="BE50" i="1" s="1"/>
  <c r="L50" i="1" s="1"/>
  <c r="BD21" i="1"/>
  <c r="BC21" i="1"/>
  <c r="BD30" i="1"/>
  <c r="BC30" i="1"/>
  <c r="BD47" i="1"/>
  <c r="BC47" i="1"/>
  <c r="BD77" i="1"/>
  <c r="BC77" i="1"/>
  <c r="BD35" i="1"/>
  <c r="BC35" i="1"/>
  <c r="BD63" i="1"/>
  <c r="BC63" i="1"/>
  <c r="BD3" i="1"/>
  <c r="BC3" i="1"/>
  <c r="BD76" i="1"/>
  <c r="BC76" i="1"/>
  <c r="BD14" i="1"/>
  <c r="BC14" i="1"/>
  <c r="BD10" i="1"/>
  <c r="BC10" i="1"/>
  <c r="BE10" i="1" s="1"/>
  <c r="L10" i="1" s="1"/>
  <c r="BD5" i="1"/>
  <c r="BC5" i="1"/>
  <c r="BD29" i="1"/>
  <c r="BC29" i="1"/>
  <c r="BD55" i="1"/>
  <c r="BE55" i="1" s="1"/>
  <c r="L55" i="1" s="1"/>
  <c r="BC55" i="1"/>
  <c r="BD22" i="1"/>
  <c r="BC22" i="1"/>
  <c r="BE22" i="1" s="1"/>
  <c r="L22" i="1" s="1"/>
  <c r="BD23" i="1"/>
  <c r="BC23" i="1"/>
  <c r="BD4" i="1"/>
  <c r="BC4" i="1"/>
  <c r="BD42" i="1"/>
  <c r="BC42" i="1"/>
  <c r="BD78" i="1"/>
  <c r="BC78" i="1"/>
  <c r="BD9" i="1"/>
  <c r="BC9" i="1"/>
  <c r="BD32" i="1"/>
  <c r="BC32" i="1"/>
  <c r="BD15" i="1"/>
  <c r="BC15" i="1"/>
  <c r="BD48" i="1"/>
  <c r="BC48" i="1"/>
  <c r="BD36" i="1"/>
  <c r="BC36" i="1"/>
  <c r="BD27" i="1"/>
  <c r="BC27" i="1"/>
  <c r="BD13" i="1"/>
  <c r="BC13" i="1"/>
  <c r="BD58" i="1"/>
  <c r="BC58" i="1"/>
  <c r="BD59" i="1"/>
  <c r="BC59" i="1"/>
  <c r="BD11" i="1"/>
  <c r="BC11" i="1"/>
  <c r="BD60" i="1"/>
  <c r="BC60" i="1"/>
  <c r="BD57" i="1"/>
  <c r="BC57" i="1"/>
  <c r="BD19" i="1"/>
  <c r="BC19" i="1"/>
  <c r="BD17" i="1"/>
  <c r="BC17" i="1"/>
  <c r="BD31" i="1"/>
  <c r="BC31" i="1"/>
  <c r="BD34" i="1"/>
  <c r="BC34" i="1"/>
  <c r="BD73" i="1"/>
  <c r="BC73" i="1"/>
  <c r="BE62" i="1" s="1"/>
  <c r="L62" i="1" s="1"/>
  <c r="BD16" i="1"/>
  <c r="BC16" i="1"/>
  <c r="BD68" i="1"/>
  <c r="BC68" i="1"/>
  <c r="BD33" i="1"/>
  <c r="BC33" i="1"/>
  <c r="BD18" i="1"/>
  <c r="BC18" i="1"/>
  <c r="BE68" i="1" s="1"/>
  <c r="L68" i="1" s="1"/>
  <c r="BD43" i="1"/>
  <c r="BC43" i="1"/>
  <c r="BD6" i="1"/>
  <c r="BC6" i="1"/>
  <c r="BD26" i="1"/>
  <c r="BC26" i="1"/>
  <c r="BE20" i="1" s="1"/>
  <c r="L20" i="1" s="1"/>
  <c r="BD20" i="1"/>
  <c r="BC20" i="1"/>
  <c r="BD72" i="1"/>
  <c r="BC72" i="1"/>
  <c r="BD25" i="1"/>
  <c r="BC25" i="1"/>
  <c r="BE14" i="1" s="1"/>
  <c r="L14" i="1" s="1"/>
  <c r="BD64" i="1"/>
  <c r="BC64" i="1"/>
  <c r="BD74" i="1"/>
  <c r="BC74" i="1"/>
  <c r="BD40" i="1"/>
  <c r="BC40" i="1"/>
  <c r="AL74" i="1"/>
  <c r="AK57" i="1"/>
  <c r="AL57" i="1"/>
  <c r="AK60" i="1"/>
  <c r="AL60" i="1"/>
  <c r="AK11" i="1"/>
  <c r="AL11" i="1"/>
  <c r="AK59" i="1"/>
  <c r="AL59" i="1"/>
  <c r="AK58" i="1"/>
  <c r="AL58" i="1"/>
  <c r="AK13" i="1"/>
  <c r="AL13" i="1"/>
  <c r="AK27" i="1"/>
  <c r="AL27" i="1"/>
  <c r="AK36" i="1"/>
  <c r="AL36" i="1"/>
  <c r="AK48" i="1"/>
  <c r="AL48" i="1"/>
  <c r="AK15" i="1"/>
  <c r="AL15" i="1"/>
  <c r="AK32" i="1"/>
  <c r="AL32" i="1"/>
  <c r="AK9" i="1"/>
  <c r="AL9" i="1"/>
  <c r="AK78" i="1"/>
  <c r="AL78" i="1"/>
  <c r="AK42" i="1"/>
  <c r="AM42" i="1" s="1"/>
  <c r="AL42" i="1"/>
  <c r="AK4" i="1"/>
  <c r="AL4" i="1"/>
  <c r="AK23" i="1"/>
  <c r="AM23" i="1" s="1"/>
  <c r="AL23" i="1"/>
  <c r="AK22" i="1"/>
  <c r="AM22" i="1" s="1"/>
  <c r="I10" i="1" s="1"/>
  <c r="AL22" i="1"/>
  <c r="AK55" i="1"/>
  <c r="AL55" i="1"/>
  <c r="AK29" i="1"/>
  <c r="AL29" i="1"/>
  <c r="AK5" i="1"/>
  <c r="AL5" i="1"/>
  <c r="AK10" i="1"/>
  <c r="AL10" i="1"/>
  <c r="AK14" i="1"/>
  <c r="AL14" i="1"/>
  <c r="AK76" i="1"/>
  <c r="AL76" i="1"/>
  <c r="AK3" i="1"/>
  <c r="AL3" i="1"/>
  <c r="AK63" i="1"/>
  <c r="AM63" i="1" s="1"/>
  <c r="I63" i="1" s="1"/>
  <c r="AL63" i="1"/>
  <c r="AK35" i="1"/>
  <c r="AL35" i="1"/>
  <c r="AK77" i="1"/>
  <c r="AL77" i="1"/>
  <c r="AK47" i="1"/>
  <c r="AM47" i="1" s="1"/>
  <c r="AL47" i="1"/>
  <c r="AK30" i="1"/>
  <c r="AL30" i="1"/>
  <c r="AK21" i="1"/>
  <c r="AL21" i="1"/>
  <c r="AK50" i="1"/>
  <c r="AM50" i="1" s="1"/>
  <c r="AL50" i="1"/>
  <c r="AK62" i="1"/>
  <c r="AL62" i="1"/>
  <c r="AK24" i="1"/>
  <c r="AL24" i="1"/>
  <c r="AK61" i="1"/>
  <c r="AL61" i="1"/>
  <c r="AK46" i="1"/>
  <c r="AL46" i="1"/>
  <c r="AK7" i="1"/>
  <c r="AL7" i="1"/>
  <c r="AK37" i="1"/>
  <c r="AL37" i="1"/>
  <c r="AK49" i="1"/>
  <c r="AL49" i="1"/>
  <c r="AK12" i="1"/>
  <c r="AL12" i="1"/>
  <c r="AK56" i="1"/>
  <c r="AL56" i="1"/>
  <c r="AK38" i="1"/>
  <c r="AL38" i="1"/>
  <c r="AK28" i="1"/>
  <c r="AL28" i="1"/>
  <c r="AK51" i="1"/>
  <c r="AL51" i="1"/>
  <c r="AK52" i="1"/>
  <c r="AL52" i="1"/>
  <c r="AK65" i="1"/>
  <c r="AL65" i="1"/>
  <c r="AK66" i="1"/>
  <c r="AL66" i="1"/>
  <c r="AK70" i="1"/>
  <c r="AL70" i="1"/>
  <c r="AK71" i="1"/>
  <c r="AL71" i="1"/>
  <c r="AK67" i="1"/>
  <c r="AL67" i="1"/>
  <c r="AK53" i="1"/>
  <c r="AL53" i="1"/>
  <c r="AK72" i="1"/>
  <c r="AL72" i="1"/>
  <c r="AK20" i="1"/>
  <c r="AM20" i="1" s="1"/>
  <c r="AL20" i="1"/>
  <c r="AK26" i="1"/>
  <c r="AL26" i="1"/>
  <c r="AK6" i="1"/>
  <c r="AL6" i="1"/>
  <c r="AK43" i="1"/>
  <c r="AL43" i="1"/>
  <c r="AK18" i="1"/>
  <c r="AL18" i="1"/>
  <c r="AK33" i="1"/>
  <c r="AL33" i="1"/>
  <c r="AK68" i="1"/>
  <c r="AL68" i="1"/>
  <c r="AK16" i="1"/>
  <c r="AL16" i="1"/>
  <c r="AK73" i="1"/>
  <c r="AL73" i="1"/>
  <c r="AK34" i="1"/>
  <c r="AL34" i="1"/>
  <c r="AK31" i="1"/>
  <c r="AL31" i="1"/>
  <c r="AK17" i="1"/>
  <c r="AL17" i="1"/>
  <c r="AK19" i="1"/>
  <c r="AM19" i="1" s="1"/>
  <c r="AL19" i="1"/>
  <c r="AL25" i="1"/>
  <c r="AK25" i="1"/>
  <c r="AL64" i="1"/>
  <c r="AK64" i="1"/>
  <c r="AK74" i="1"/>
  <c r="AL40" i="1"/>
  <c r="AK40" i="1"/>
  <c r="Q16" i="6"/>
  <c r="R16" i="6"/>
  <c r="S16" i="6"/>
  <c r="W16" i="6"/>
  <c r="X16" i="6"/>
  <c r="Y16" i="6"/>
  <c r="AO16" i="6"/>
  <c r="AP16" i="6"/>
  <c r="AQ16" i="6"/>
  <c r="AR16" i="6"/>
  <c r="J16" i="6" s="1"/>
  <c r="AC16" i="6"/>
  <c r="AD16" i="6"/>
  <c r="AE16" i="6"/>
  <c r="Q10" i="6"/>
  <c r="R10" i="6"/>
  <c r="S10" i="6"/>
  <c r="W10" i="6"/>
  <c r="X10" i="6"/>
  <c r="Y10" i="6"/>
  <c r="Z10" i="6"/>
  <c r="G10" i="6" s="1"/>
  <c r="AO10" i="6"/>
  <c r="AP10" i="6"/>
  <c r="AQ10" i="6"/>
  <c r="AC10" i="6"/>
  <c r="AD10" i="6"/>
  <c r="AE10" i="6"/>
  <c r="Q27" i="6"/>
  <c r="R27" i="6"/>
  <c r="S27" i="6"/>
  <c r="W27" i="6"/>
  <c r="X27" i="6"/>
  <c r="Y27" i="6"/>
  <c r="Z27" i="6"/>
  <c r="G27" i="6" s="1"/>
  <c r="AO27" i="6"/>
  <c r="AP27" i="6"/>
  <c r="AQ27" i="6"/>
  <c r="AR27" i="6"/>
  <c r="J27" i="6" s="1"/>
  <c r="AC27" i="6"/>
  <c r="AD27" i="6"/>
  <c r="AE27" i="6"/>
  <c r="Q8" i="6"/>
  <c r="R8" i="6"/>
  <c r="S8" i="6"/>
  <c r="W8" i="6"/>
  <c r="X8" i="6"/>
  <c r="Y8" i="6"/>
  <c r="AO8" i="6"/>
  <c r="AP8" i="6"/>
  <c r="AQ8" i="6"/>
  <c r="AR8" i="6"/>
  <c r="J8" i="6" s="1"/>
  <c r="AC8" i="6"/>
  <c r="AD8" i="6"/>
  <c r="AE8" i="6"/>
  <c r="Q18" i="6"/>
  <c r="R18" i="6"/>
  <c r="S18" i="6"/>
  <c r="T18" i="6"/>
  <c r="F18" i="6" s="1"/>
  <c r="W18" i="6"/>
  <c r="X18" i="6"/>
  <c r="Y18" i="6"/>
  <c r="Z18" i="6"/>
  <c r="G18" i="6" s="1"/>
  <c r="AO18" i="6"/>
  <c r="AP18" i="6"/>
  <c r="AQ18" i="6"/>
  <c r="AC18" i="6"/>
  <c r="AD18" i="6"/>
  <c r="AE18" i="6"/>
  <c r="Q14" i="6"/>
  <c r="R14" i="6"/>
  <c r="S14" i="6"/>
  <c r="W14" i="6"/>
  <c r="X14" i="6"/>
  <c r="Y14" i="6"/>
  <c r="AO14" i="6"/>
  <c r="AP14" i="6"/>
  <c r="AQ14" i="6"/>
  <c r="AC14" i="6"/>
  <c r="AD14" i="6"/>
  <c r="AE14" i="6"/>
  <c r="Q22" i="6"/>
  <c r="R22" i="6"/>
  <c r="S22" i="6"/>
  <c r="T22" i="6"/>
  <c r="F22" i="6" s="1"/>
  <c r="W22" i="6"/>
  <c r="X22" i="6"/>
  <c r="Y22" i="6"/>
  <c r="Z22" i="6"/>
  <c r="G22" i="6" s="1"/>
  <c r="AO22" i="6"/>
  <c r="AP22" i="6"/>
  <c r="AQ22" i="6"/>
  <c r="AR22" i="6"/>
  <c r="J22" i="6" s="1"/>
  <c r="AC22" i="6"/>
  <c r="AD22" i="6"/>
  <c r="AF22" i="6" s="1"/>
  <c r="H22" i="6" s="1"/>
  <c r="AE22" i="6"/>
  <c r="Q19" i="6"/>
  <c r="R19" i="6"/>
  <c r="S19" i="6"/>
  <c r="W19" i="6"/>
  <c r="X19" i="6"/>
  <c r="Y19" i="6"/>
  <c r="AO19" i="6"/>
  <c r="AP19" i="6"/>
  <c r="AQ19" i="6"/>
  <c r="AC19" i="6"/>
  <c r="AD19" i="6"/>
  <c r="AE19" i="6"/>
  <c r="Q12" i="6"/>
  <c r="R12" i="6"/>
  <c r="S12" i="6"/>
  <c r="W12" i="6"/>
  <c r="X12" i="6"/>
  <c r="Y12" i="6"/>
  <c r="AO12" i="6"/>
  <c r="AP12" i="6"/>
  <c r="AQ12" i="6"/>
  <c r="AC12" i="6"/>
  <c r="AD12" i="6"/>
  <c r="AE12" i="6"/>
  <c r="Q9" i="6"/>
  <c r="R9" i="6"/>
  <c r="S9" i="6"/>
  <c r="W9" i="6"/>
  <c r="X9" i="6"/>
  <c r="Y9" i="6"/>
  <c r="AO9" i="6"/>
  <c r="AP9" i="6"/>
  <c r="AQ9" i="6"/>
  <c r="AC9" i="6"/>
  <c r="AD9" i="6"/>
  <c r="AE9" i="6"/>
  <c r="Q3" i="6"/>
  <c r="R3" i="6"/>
  <c r="S3" i="6"/>
  <c r="W3" i="6"/>
  <c r="X3" i="6"/>
  <c r="Y3" i="6"/>
  <c r="AO3" i="6"/>
  <c r="AP3" i="6"/>
  <c r="AQ3" i="6"/>
  <c r="AC3" i="6"/>
  <c r="AD3" i="6"/>
  <c r="AE3" i="6"/>
  <c r="Q11" i="6"/>
  <c r="R11" i="6"/>
  <c r="S11" i="6"/>
  <c r="W11" i="6"/>
  <c r="X11" i="6"/>
  <c r="Y11" i="6"/>
  <c r="AO11" i="6"/>
  <c r="AP11" i="6"/>
  <c r="AQ11" i="6"/>
  <c r="AC11" i="6"/>
  <c r="AD11" i="6"/>
  <c r="AE11" i="6"/>
  <c r="Q13" i="6"/>
  <c r="R13" i="6"/>
  <c r="S13" i="6"/>
  <c r="W13" i="6"/>
  <c r="X13" i="6"/>
  <c r="Y13" i="6"/>
  <c r="AO13" i="6"/>
  <c r="AP13" i="6"/>
  <c r="AQ13" i="6"/>
  <c r="AR13" i="6"/>
  <c r="J13" i="6" s="1"/>
  <c r="AC13" i="6"/>
  <c r="AD13" i="6"/>
  <c r="AE13" i="6"/>
  <c r="Q6" i="6"/>
  <c r="R6" i="6"/>
  <c r="S6" i="6"/>
  <c r="T6" i="6"/>
  <c r="F6" i="6" s="1"/>
  <c r="W6" i="6"/>
  <c r="X6" i="6"/>
  <c r="Y6" i="6"/>
  <c r="AO6" i="6"/>
  <c r="AP6" i="6"/>
  <c r="AQ6" i="6"/>
  <c r="AR6" i="6"/>
  <c r="J6" i="6" s="1"/>
  <c r="AC6" i="6"/>
  <c r="AD6" i="6"/>
  <c r="AE6" i="6"/>
  <c r="Q23" i="6"/>
  <c r="R23" i="6"/>
  <c r="S23" i="6"/>
  <c r="T23" i="6"/>
  <c r="F23" i="6" s="1"/>
  <c r="W23" i="6"/>
  <c r="X23" i="6"/>
  <c r="Y23" i="6"/>
  <c r="AO23" i="6"/>
  <c r="AP23" i="6"/>
  <c r="AQ23" i="6"/>
  <c r="AR23" i="6"/>
  <c r="J23" i="6" s="1"/>
  <c r="AC23" i="6"/>
  <c r="AD23" i="6"/>
  <c r="AE23" i="6"/>
  <c r="AF23" i="6"/>
  <c r="H23" i="6" s="1"/>
  <c r="Q4" i="6"/>
  <c r="R4" i="6"/>
  <c r="S4" i="6"/>
  <c r="W4" i="6"/>
  <c r="X4" i="6"/>
  <c r="Y4" i="6"/>
  <c r="AO4" i="6"/>
  <c r="AP4" i="6"/>
  <c r="AQ4" i="6"/>
  <c r="AC4" i="6"/>
  <c r="AD4" i="6"/>
  <c r="AE4" i="6"/>
  <c r="Q17" i="6"/>
  <c r="R17" i="6"/>
  <c r="S17" i="6"/>
  <c r="W17" i="6"/>
  <c r="X17" i="6"/>
  <c r="Y17" i="6"/>
  <c r="AO17" i="6"/>
  <c r="AP17" i="6"/>
  <c r="AQ17" i="6"/>
  <c r="AR17" i="6" s="1"/>
  <c r="J17" i="6" s="1"/>
  <c r="AC17" i="6"/>
  <c r="AD17" i="6"/>
  <c r="AE17" i="6"/>
  <c r="Q21" i="6"/>
  <c r="R21" i="6"/>
  <c r="E21" i="6" s="1"/>
  <c r="S21" i="6"/>
  <c r="T21" i="6"/>
  <c r="F21" i="6" s="1"/>
  <c r="W21" i="6"/>
  <c r="X21" i="6"/>
  <c r="Y21" i="6"/>
  <c r="AO21" i="6"/>
  <c r="AP21" i="6"/>
  <c r="AQ21" i="6"/>
  <c r="AC21" i="6"/>
  <c r="AD21" i="6"/>
  <c r="AE21" i="6"/>
  <c r="Q24" i="6"/>
  <c r="R24" i="6"/>
  <c r="S24" i="6"/>
  <c r="T24" i="6"/>
  <c r="F24" i="6" s="1"/>
  <c r="W24" i="6"/>
  <c r="X24" i="6"/>
  <c r="Y24" i="6"/>
  <c r="Z24" i="6"/>
  <c r="G24" i="6" s="1"/>
  <c r="AO24" i="6"/>
  <c r="AP24" i="6"/>
  <c r="AQ24" i="6"/>
  <c r="AR24" i="6"/>
  <c r="J24" i="6" s="1"/>
  <c r="AC24" i="6"/>
  <c r="AD24" i="6"/>
  <c r="AE24" i="6"/>
  <c r="Q25" i="6"/>
  <c r="R25" i="6"/>
  <c r="S25" i="6"/>
  <c r="T25" i="6"/>
  <c r="F25" i="6" s="1"/>
  <c r="W25" i="6"/>
  <c r="X25" i="6"/>
  <c r="Y25" i="6"/>
  <c r="Z25" i="6"/>
  <c r="G25" i="6" s="1"/>
  <c r="AO25" i="6"/>
  <c r="AP25" i="6"/>
  <c r="AQ25" i="6"/>
  <c r="AR25" i="6"/>
  <c r="J25" i="6" s="1"/>
  <c r="AC25" i="6"/>
  <c r="AD25" i="6"/>
  <c r="AE25" i="6"/>
  <c r="Q26" i="6"/>
  <c r="R26" i="6"/>
  <c r="S26" i="6"/>
  <c r="T26" i="6"/>
  <c r="F26" i="6" s="1"/>
  <c r="W26" i="6"/>
  <c r="X26" i="6"/>
  <c r="Y26" i="6"/>
  <c r="Z26" i="6"/>
  <c r="G26" i="6" s="1"/>
  <c r="AO26" i="6"/>
  <c r="AP26" i="6"/>
  <c r="AQ26" i="6"/>
  <c r="AR26" i="6"/>
  <c r="J26" i="6" s="1"/>
  <c r="AC26" i="6"/>
  <c r="AD26" i="6"/>
  <c r="AE26" i="6"/>
  <c r="Q20" i="6"/>
  <c r="R20" i="6"/>
  <c r="S20" i="6"/>
  <c r="W20" i="6"/>
  <c r="X20" i="6"/>
  <c r="Y20" i="6"/>
  <c r="AO20" i="6"/>
  <c r="AP20" i="6"/>
  <c r="AQ20" i="6"/>
  <c r="AR20" i="6"/>
  <c r="J20" i="6" s="1"/>
  <c r="AC20" i="6"/>
  <c r="AD20" i="6"/>
  <c r="AE20" i="6"/>
  <c r="Q28" i="6"/>
  <c r="R28" i="6"/>
  <c r="S28" i="6"/>
  <c r="T28" i="6"/>
  <c r="F28" i="6" s="1"/>
  <c r="W28" i="6"/>
  <c r="X28" i="6"/>
  <c r="Y28" i="6"/>
  <c r="Z28" i="6"/>
  <c r="G28" i="6" s="1"/>
  <c r="AO28" i="6"/>
  <c r="AP28" i="6"/>
  <c r="AQ28" i="6"/>
  <c r="AR28" i="6"/>
  <c r="J28" i="6" s="1"/>
  <c r="AC28" i="6"/>
  <c r="AD28" i="6"/>
  <c r="AE28" i="6"/>
  <c r="Q7" i="6"/>
  <c r="R7" i="6"/>
  <c r="S7" i="6"/>
  <c r="W7" i="6"/>
  <c r="X7" i="6"/>
  <c r="Y7" i="6"/>
  <c r="AO7" i="6"/>
  <c r="AP7" i="6"/>
  <c r="AQ7" i="6"/>
  <c r="AC7" i="6"/>
  <c r="AD7" i="6"/>
  <c r="AE7" i="6"/>
  <c r="Q5" i="6"/>
  <c r="R5" i="6"/>
  <c r="S5" i="6"/>
  <c r="W5" i="6"/>
  <c r="X5" i="6"/>
  <c r="Y5" i="6"/>
  <c r="AO5" i="6"/>
  <c r="AP5" i="6"/>
  <c r="AQ5" i="6"/>
  <c r="AC5" i="6"/>
  <c r="AD5" i="6"/>
  <c r="AE5" i="6"/>
  <c r="Q15" i="6"/>
  <c r="R15" i="6"/>
  <c r="S15" i="6"/>
  <c r="W15" i="6"/>
  <c r="X15" i="6"/>
  <c r="Y15" i="6"/>
  <c r="Z15" i="6"/>
  <c r="G15" i="6" s="1"/>
  <c r="AO15" i="6"/>
  <c r="AP15" i="6"/>
  <c r="AQ15" i="6"/>
  <c r="AR15" i="6"/>
  <c r="J15" i="6" s="1"/>
  <c r="AC15" i="6"/>
  <c r="AD15" i="6"/>
  <c r="AE15" i="6"/>
  <c r="Q29" i="6"/>
  <c r="R29" i="6"/>
  <c r="S29" i="6"/>
  <c r="T29" i="6"/>
  <c r="F29" i="6" s="1"/>
  <c r="W29" i="6"/>
  <c r="X29" i="6"/>
  <c r="Y29" i="6"/>
  <c r="Z29" i="6"/>
  <c r="G29" i="6" s="1"/>
  <c r="AO29" i="6"/>
  <c r="AP29" i="6"/>
  <c r="AQ29" i="6"/>
  <c r="AR29" i="6"/>
  <c r="J29" i="6" s="1"/>
  <c r="AC29" i="6"/>
  <c r="AD29" i="6"/>
  <c r="AE29" i="6"/>
  <c r="AF29" i="6"/>
  <c r="H29" i="6" s="1"/>
  <c r="Q30" i="6"/>
  <c r="R30" i="6"/>
  <c r="S30" i="6"/>
  <c r="T30" i="6"/>
  <c r="F30" i="6" s="1"/>
  <c r="W30" i="6"/>
  <c r="X30" i="6"/>
  <c r="Y30" i="6"/>
  <c r="Z30" i="6"/>
  <c r="G30" i="6" s="1"/>
  <c r="AO30" i="6"/>
  <c r="AP30" i="6"/>
  <c r="AQ30" i="6"/>
  <c r="AR30" i="6"/>
  <c r="J30" i="6" s="1"/>
  <c r="AC30" i="6"/>
  <c r="AD30" i="6"/>
  <c r="AE30" i="6"/>
  <c r="AF30" i="6"/>
  <c r="H30" i="6" s="1"/>
  <c r="R62" i="7"/>
  <c r="S62" i="7"/>
  <c r="W62" i="7"/>
  <c r="X62" i="7"/>
  <c r="Y62" i="7"/>
  <c r="AO62" i="7"/>
  <c r="AP62" i="7"/>
  <c r="AQ62" i="7"/>
  <c r="AC62" i="7"/>
  <c r="AD62" i="7"/>
  <c r="AE62" i="7"/>
  <c r="Q26" i="7"/>
  <c r="R26" i="7"/>
  <c r="S26" i="7"/>
  <c r="W28" i="7"/>
  <c r="X28" i="7"/>
  <c r="Y28" i="7"/>
  <c r="AO28" i="7"/>
  <c r="AP28" i="7"/>
  <c r="AQ28" i="7"/>
  <c r="AC28" i="7"/>
  <c r="AD28" i="7"/>
  <c r="AE28" i="7"/>
  <c r="Q58" i="7"/>
  <c r="R58" i="7"/>
  <c r="S58" i="7"/>
  <c r="W58" i="7"/>
  <c r="X58" i="7"/>
  <c r="Y58" i="7"/>
  <c r="AO58" i="7"/>
  <c r="AP58" i="7"/>
  <c r="AQ58" i="7"/>
  <c r="AC58" i="7"/>
  <c r="AD58" i="7"/>
  <c r="AE58" i="7"/>
  <c r="Q25" i="7"/>
  <c r="R25" i="7"/>
  <c r="S25" i="7"/>
  <c r="W27" i="7"/>
  <c r="X27" i="7"/>
  <c r="Y27" i="7"/>
  <c r="AO27" i="7"/>
  <c r="AP27" i="7"/>
  <c r="AQ27" i="7"/>
  <c r="AC27" i="7"/>
  <c r="AD27" i="7"/>
  <c r="AE27" i="7"/>
  <c r="Q49" i="7"/>
  <c r="R49" i="7"/>
  <c r="S49" i="7"/>
  <c r="W49" i="7"/>
  <c r="X49" i="7"/>
  <c r="Y49" i="7"/>
  <c r="AO49" i="7"/>
  <c r="AP49" i="7"/>
  <c r="AQ49" i="7"/>
  <c r="AR49" i="7"/>
  <c r="J49" i="7" s="1"/>
  <c r="AC49" i="7"/>
  <c r="AD49" i="7"/>
  <c r="AE49" i="7"/>
  <c r="Q29" i="7"/>
  <c r="R29" i="7"/>
  <c r="S29" i="7"/>
  <c r="W4" i="7"/>
  <c r="X4" i="7"/>
  <c r="Y4" i="7"/>
  <c r="AO4" i="7"/>
  <c r="AP4" i="7"/>
  <c r="AR4" i="7" s="1"/>
  <c r="AQ4" i="7"/>
  <c r="AC4" i="7"/>
  <c r="AD4" i="7"/>
  <c r="AE4" i="7"/>
  <c r="Q32" i="7"/>
  <c r="R32" i="7"/>
  <c r="S32" i="7"/>
  <c r="W33" i="7"/>
  <c r="X33" i="7"/>
  <c r="Y33" i="7"/>
  <c r="AO33" i="7"/>
  <c r="AP33" i="7"/>
  <c r="AQ33" i="7"/>
  <c r="AR33" i="7"/>
  <c r="AC33" i="7"/>
  <c r="AD33" i="7"/>
  <c r="AE33" i="7"/>
  <c r="Q5" i="7"/>
  <c r="R5" i="7"/>
  <c r="S5" i="7"/>
  <c r="W5" i="7"/>
  <c r="X5" i="7"/>
  <c r="Y5" i="7"/>
  <c r="AO5" i="7"/>
  <c r="AP5" i="7"/>
  <c r="AQ5" i="7"/>
  <c r="AR5" i="7"/>
  <c r="J5" i="7" s="1"/>
  <c r="AC5" i="7"/>
  <c r="AD5" i="7"/>
  <c r="AE5" i="7"/>
  <c r="Q24" i="7"/>
  <c r="R24" i="7"/>
  <c r="S24" i="7"/>
  <c r="W26" i="7"/>
  <c r="X26" i="7"/>
  <c r="Y26" i="7"/>
  <c r="AO26" i="7"/>
  <c r="AP26" i="7"/>
  <c r="AQ26" i="7"/>
  <c r="AC26" i="7"/>
  <c r="AD26" i="7"/>
  <c r="AE26" i="7"/>
  <c r="Q8" i="7"/>
  <c r="R8" i="7"/>
  <c r="S8" i="7"/>
  <c r="W8" i="7"/>
  <c r="X8" i="7"/>
  <c r="Y8" i="7"/>
  <c r="AO8" i="7"/>
  <c r="AP8" i="7"/>
  <c r="AQ8" i="7"/>
  <c r="AC8" i="7"/>
  <c r="AD8" i="7"/>
  <c r="AE8" i="7"/>
  <c r="Q43" i="7"/>
  <c r="R43" i="7"/>
  <c r="S43" i="7"/>
  <c r="W43" i="7"/>
  <c r="X43" i="7"/>
  <c r="Y43" i="7"/>
  <c r="AO43" i="7"/>
  <c r="AP43" i="7"/>
  <c r="AQ43" i="7"/>
  <c r="AC43" i="7"/>
  <c r="AD43" i="7"/>
  <c r="AE43" i="7"/>
  <c r="AF43" i="7"/>
  <c r="H43" i="7" s="1"/>
  <c r="Q11" i="7"/>
  <c r="R11" i="7"/>
  <c r="S11" i="7"/>
  <c r="W19" i="7"/>
  <c r="X19" i="7"/>
  <c r="Y19" i="7"/>
  <c r="AO19" i="7"/>
  <c r="AP19" i="7"/>
  <c r="AQ19" i="7"/>
  <c r="AC19" i="7"/>
  <c r="AD19" i="7"/>
  <c r="AE19" i="7"/>
  <c r="Q31" i="7"/>
  <c r="R31" i="7"/>
  <c r="S31" i="7"/>
  <c r="W14" i="7"/>
  <c r="X14" i="7"/>
  <c r="Y14" i="7"/>
  <c r="AO14" i="7"/>
  <c r="AP14" i="7"/>
  <c r="AQ14" i="7"/>
  <c r="AC14" i="7"/>
  <c r="AD14" i="7"/>
  <c r="AE14" i="7"/>
  <c r="Q12" i="7"/>
  <c r="R12" i="7"/>
  <c r="S12" i="7"/>
  <c r="W30" i="7"/>
  <c r="X30" i="7"/>
  <c r="Y30" i="7"/>
  <c r="AP30" i="7"/>
  <c r="AQ30" i="7"/>
  <c r="AC30" i="7"/>
  <c r="AD30" i="7"/>
  <c r="AE30" i="7"/>
  <c r="Q3" i="7"/>
  <c r="R3" i="7"/>
  <c r="S3" i="7"/>
  <c r="W3" i="7"/>
  <c r="X3" i="7"/>
  <c r="Y3" i="7"/>
  <c r="AO3" i="7"/>
  <c r="AP3" i="7"/>
  <c r="AQ3" i="7"/>
  <c r="AC3" i="7"/>
  <c r="AD3" i="7"/>
  <c r="AE3" i="7"/>
  <c r="Q59" i="7"/>
  <c r="R59" i="7"/>
  <c r="S59" i="7"/>
  <c r="W59" i="7"/>
  <c r="X59" i="7"/>
  <c r="Y59" i="7"/>
  <c r="Z59" i="7"/>
  <c r="G59" i="7" s="1"/>
  <c r="AO59" i="7"/>
  <c r="AP59" i="7"/>
  <c r="AQ59" i="7"/>
  <c r="AR59" i="7"/>
  <c r="J59" i="7" s="1"/>
  <c r="AC59" i="7"/>
  <c r="AD59" i="7"/>
  <c r="AE59" i="7"/>
  <c r="Q35" i="7"/>
  <c r="R35" i="7"/>
  <c r="S35" i="7"/>
  <c r="W40" i="7"/>
  <c r="X40" i="7"/>
  <c r="Y40" i="7"/>
  <c r="AO40" i="7"/>
  <c r="AP40" i="7"/>
  <c r="AQ40" i="7"/>
  <c r="AC40" i="7"/>
  <c r="AD40" i="7"/>
  <c r="AE40" i="7"/>
  <c r="AF40" i="7"/>
  <c r="Q30" i="7"/>
  <c r="R30" i="7"/>
  <c r="S30" i="7"/>
  <c r="W32" i="7"/>
  <c r="X32" i="7"/>
  <c r="Y32" i="7"/>
  <c r="AO32" i="7"/>
  <c r="AP32" i="7"/>
  <c r="AQ32" i="7"/>
  <c r="AC32" i="7"/>
  <c r="AD32" i="7"/>
  <c r="AE32" i="7"/>
  <c r="AF32" i="7"/>
  <c r="Q23" i="7"/>
  <c r="R23" i="7"/>
  <c r="S23" i="7"/>
  <c r="W24" i="7"/>
  <c r="X24" i="7"/>
  <c r="Y24" i="7"/>
  <c r="AO24" i="7"/>
  <c r="AP24" i="7"/>
  <c r="AQ24" i="7"/>
  <c r="AC24" i="7"/>
  <c r="AD24" i="7"/>
  <c r="AE24" i="7"/>
  <c r="Q55" i="7"/>
  <c r="R55" i="7"/>
  <c r="S55" i="7"/>
  <c r="W55" i="7"/>
  <c r="X55" i="7"/>
  <c r="Y55" i="7"/>
  <c r="Z55" i="7"/>
  <c r="G55" i="7" s="1"/>
  <c r="AO55" i="7"/>
  <c r="AP55" i="7"/>
  <c r="AQ55" i="7"/>
  <c r="AR55" i="7"/>
  <c r="J55" i="7" s="1"/>
  <c r="AC55" i="7"/>
  <c r="AD55" i="7"/>
  <c r="AE55" i="7"/>
  <c r="Q6" i="7"/>
  <c r="R6" i="7"/>
  <c r="S6" i="7"/>
  <c r="W6" i="7"/>
  <c r="X6" i="7"/>
  <c r="Y6" i="7"/>
  <c r="AO6" i="7"/>
  <c r="AP6" i="7"/>
  <c r="AQ6" i="7"/>
  <c r="AC6" i="7"/>
  <c r="AD6" i="7"/>
  <c r="AE6" i="7"/>
  <c r="Q47" i="7"/>
  <c r="R47" i="7"/>
  <c r="S47" i="7"/>
  <c r="W47" i="7"/>
  <c r="X47" i="7"/>
  <c r="Y47" i="7"/>
  <c r="AO47" i="7"/>
  <c r="AR47" i="7"/>
  <c r="J47" i="7" s="1"/>
  <c r="AP47" i="7"/>
  <c r="AQ47" i="7"/>
  <c r="AC47" i="7"/>
  <c r="AD47" i="7"/>
  <c r="AE47" i="7"/>
  <c r="AF47" i="7"/>
  <c r="H47" i="7" s="1"/>
  <c r="Q28" i="7"/>
  <c r="R28" i="7"/>
  <c r="S28" i="7"/>
  <c r="W13" i="7"/>
  <c r="X13" i="7"/>
  <c r="Y13" i="7"/>
  <c r="AO13" i="7"/>
  <c r="AP13" i="7"/>
  <c r="AQ13" i="7"/>
  <c r="AC13" i="7"/>
  <c r="AD13" i="7"/>
  <c r="AE13" i="7"/>
  <c r="AF13" i="7"/>
  <c r="Q15" i="7"/>
  <c r="R15" i="7"/>
  <c r="S15" i="7"/>
  <c r="W23" i="7"/>
  <c r="X23" i="7"/>
  <c r="Y23" i="7"/>
  <c r="AO23" i="7"/>
  <c r="AP23" i="7"/>
  <c r="AQ23" i="7"/>
  <c r="AC23" i="7"/>
  <c r="AD23" i="7"/>
  <c r="AE23" i="7"/>
  <c r="Q37" i="7"/>
  <c r="R37" i="7"/>
  <c r="S37" i="7"/>
  <c r="W37" i="7"/>
  <c r="X37" i="7"/>
  <c r="Y37" i="7"/>
  <c r="AO37" i="7"/>
  <c r="AP37" i="7"/>
  <c r="AQ37" i="7"/>
  <c r="AR37" i="7"/>
  <c r="J37" i="7" s="1"/>
  <c r="AC37" i="7"/>
  <c r="AD37" i="7"/>
  <c r="AE37" i="7"/>
  <c r="Q56" i="7"/>
  <c r="R56" i="7"/>
  <c r="S56" i="7"/>
  <c r="W56" i="7"/>
  <c r="X56" i="7"/>
  <c r="Y56" i="7"/>
  <c r="AO56" i="7"/>
  <c r="AP56" i="7"/>
  <c r="AQ56" i="7"/>
  <c r="AR56" i="7"/>
  <c r="J56" i="7" s="1"/>
  <c r="AC56" i="7"/>
  <c r="AD56" i="7"/>
  <c r="AE56" i="7"/>
  <c r="Q51" i="7"/>
  <c r="R51" i="7"/>
  <c r="S51" i="7"/>
  <c r="W51" i="7"/>
  <c r="X51" i="7"/>
  <c r="Y51" i="7"/>
  <c r="AO51" i="7"/>
  <c r="AP51" i="7"/>
  <c r="AQ51" i="7"/>
  <c r="AC51" i="7"/>
  <c r="AD51" i="7"/>
  <c r="AE51" i="7"/>
  <c r="AF51" i="7"/>
  <c r="H51" i="7" s="1"/>
  <c r="Q18" i="7"/>
  <c r="R18" i="7"/>
  <c r="S18" i="7"/>
  <c r="W39" i="7"/>
  <c r="X39" i="7"/>
  <c r="Y39" i="7"/>
  <c r="AO39" i="7"/>
  <c r="AP39" i="7"/>
  <c r="AQ39" i="7"/>
  <c r="AC39" i="7"/>
  <c r="AD39" i="7"/>
  <c r="AE39" i="7"/>
  <c r="Q53" i="7"/>
  <c r="T53" i="7"/>
  <c r="F53" i="7" s="1"/>
  <c r="R53" i="7"/>
  <c r="S53" i="7"/>
  <c r="W53" i="7"/>
  <c r="X53" i="7"/>
  <c r="Y53" i="7"/>
  <c r="AO53" i="7"/>
  <c r="AP53" i="7"/>
  <c r="AQ53" i="7"/>
  <c r="AR53" i="7"/>
  <c r="J53" i="7" s="1"/>
  <c r="AC53" i="7"/>
  <c r="AD53" i="7"/>
  <c r="AE53" i="7"/>
  <c r="Q7" i="7"/>
  <c r="R7" i="7"/>
  <c r="S7" i="7"/>
  <c r="W25" i="7"/>
  <c r="X25" i="7"/>
  <c r="Y25" i="7"/>
  <c r="AO25" i="7"/>
  <c r="AP25" i="7"/>
  <c r="AQ25" i="7"/>
  <c r="AR25" i="7"/>
  <c r="J7" i="7" s="1"/>
  <c r="AC25" i="7"/>
  <c r="AD25" i="7"/>
  <c r="AE25" i="7"/>
  <c r="Q13" i="7"/>
  <c r="R13" i="7"/>
  <c r="S13" i="7"/>
  <c r="W31" i="7"/>
  <c r="X31" i="7"/>
  <c r="Y31" i="7"/>
  <c r="AO31" i="7"/>
  <c r="AP31" i="7"/>
  <c r="AQ31" i="7"/>
  <c r="AC31" i="7"/>
  <c r="AD31" i="7"/>
  <c r="AE31" i="7"/>
  <c r="Q10" i="7"/>
  <c r="R10" i="7"/>
  <c r="S10" i="7"/>
  <c r="W11" i="7"/>
  <c r="X11" i="7"/>
  <c r="Y11" i="7"/>
  <c r="AO11" i="7"/>
  <c r="AP11" i="7"/>
  <c r="AQ11" i="7"/>
  <c r="AC11" i="7"/>
  <c r="AD11" i="7"/>
  <c r="AE11" i="7"/>
  <c r="Q33" i="7"/>
  <c r="R33" i="7"/>
  <c r="S33" i="7"/>
  <c r="W35" i="7"/>
  <c r="X35" i="7"/>
  <c r="Y35" i="7"/>
  <c r="AO35" i="7"/>
  <c r="AP35" i="7"/>
  <c r="AQ35" i="7"/>
  <c r="AC35" i="7"/>
  <c r="AD35" i="7"/>
  <c r="AE35" i="7"/>
  <c r="Q42" i="7"/>
  <c r="R42" i="7"/>
  <c r="S42" i="7"/>
  <c r="W42" i="7"/>
  <c r="X42" i="7"/>
  <c r="Y42" i="7"/>
  <c r="AO42" i="7"/>
  <c r="AP42" i="7"/>
  <c r="AQ42" i="7"/>
  <c r="AC42" i="7"/>
  <c r="AD42" i="7"/>
  <c r="AE42" i="7"/>
  <c r="Q45" i="7"/>
  <c r="R45" i="7"/>
  <c r="S45" i="7"/>
  <c r="W45" i="7"/>
  <c r="X45" i="7"/>
  <c r="Y45" i="7"/>
  <c r="AO45" i="7"/>
  <c r="AP45" i="7"/>
  <c r="AQ45" i="7"/>
  <c r="AR45" i="7"/>
  <c r="J45" i="7" s="1"/>
  <c r="AC45" i="7"/>
  <c r="AD45" i="7"/>
  <c r="AE45" i="7"/>
  <c r="Q61" i="7"/>
  <c r="R61" i="7"/>
  <c r="S61" i="7"/>
  <c r="W61" i="7"/>
  <c r="X61" i="7"/>
  <c r="Y61" i="7"/>
  <c r="AO61" i="7"/>
  <c r="AP61" i="7"/>
  <c r="AQ61" i="7"/>
  <c r="AR61" i="7"/>
  <c r="J61" i="7" s="1"/>
  <c r="AC61" i="7"/>
  <c r="AF61" i="7"/>
  <c r="H61" i="7" s="1"/>
  <c r="AD61" i="7"/>
  <c r="AE61" i="7"/>
  <c r="Q50" i="7"/>
  <c r="R50" i="7"/>
  <c r="S50" i="7"/>
  <c r="W50" i="7"/>
  <c r="X50" i="7"/>
  <c r="Y50" i="7"/>
  <c r="AO50" i="7"/>
  <c r="AP50" i="7"/>
  <c r="AQ50" i="7"/>
  <c r="AR50" i="7"/>
  <c r="J50" i="7" s="1"/>
  <c r="AC50" i="7"/>
  <c r="AD50" i="7"/>
  <c r="AE50" i="7"/>
  <c r="AF50" i="7"/>
  <c r="H50" i="7" s="1"/>
  <c r="Q36" i="7"/>
  <c r="R36" i="7"/>
  <c r="S36" i="7"/>
  <c r="W17" i="7"/>
  <c r="X17" i="7"/>
  <c r="Y17" i="7"/>
  <c r="AO17" i="7"/>
  <c r="AP17" i="7"/>
  <c r="AQ17" i="7"/>
  <c r="AC17" i="7"/>
  <c r="AD17" i="7"/>
  <c r="AE17" i="7"/>
  <c r="Q48" i="7"/>
  <c r="R48" i="7"/>
  <c r="S48" i="7"/>
  <c r="T48" i="7"/>
  <c r="F48" i="7" s="1"/>
  <c r="W48" i="7"/>
  <c r="X48" i="7"/>
  <c r="Y48" i="7"/>
  <c r="AO48" i="7"/>
  <c r="AP48" i="7"/>
  <c r="AQ48" i="7"/>
  <c r="AC48" i="7"/>
  <c r="AD48" i="7"/>
  <c r="AE48" i="7"/>
  <c r="AF48" i="7"/>
  <c r="H48" i="7" s="1"/>
  <c r="Q39" i="7"/>
  <c r="R39" i="7"/>
  <c r="S39" i="7"/>
  <c r="W41" i="7"/>
  <c r="X41" i="7"/>
  <c r="Y41" i="7"/>
  <c r="AO41" i="7"/>
  <c r="AP41" i="7"/>
  <c r="AQ41" i="7"/>
  <c r="AC41" i="7"/>
  <c r="AD41" i="7"/>
  <c r="AE41" i="7"/>
  <c r="S26" i="5"/>
  <c r="T26" i="5"/>
  <c r="Z25" i="5"/>
  <c r="AA25" i="5"/>
  <c r="AQ25" i="5"/>
  <c r="AR25" i="5"/>
  <c r="AS25" i="5"/>
  <c r="AE25" i="5"/>
  <c r="AF25" i="5"/>
  <c r="AG25" i="5"/>
  <c r="S56" i="5"/>
  <c r="T56" i="5"/>
  <c r="Z56" i="5"/>
  <c r="AA56" i="5"/>
  <c r="AQ56" i="5"/>
  <c r="AR56" i="5"/>
  <c r="AS56" i="5"/>
  <c r="AE56" i="5"/>
  <c r="AF56" i="5"/>
  <c r="AG56" i="5"/>
  <c r="S47" i="5"/>
  <c r="T47" i="5"/>
  <c r="Z47" i="5"/>
  <c r="AA47" i="5"/>
  <c r="AQ47" i="5"/>
  <c r="AR47" i="5"/>
  <c r="AS47" i="5"/>
  <c r="AE47" i="5"/>
  <c r="AF47" i="5"/>
  <c r="AG47" i="5"/>
  <c r="S22" i="5"/>
  <c r="T22" i="5"/>
  <c r="Z10" i="5"/>
  <c r="AA10" i="5"/>
  <c r="AQ10" i="5"/>
  <c r="AR10" i="5"/>
  <c r="AS10" i="5"/>
  <c r="AE10" i="5"/>
  <c r="AF10" i="5"/>
  <c r="AG10" i="5"/>
  <c r="S30" i="5"/>
  <c r="T30" i="5"/>
  <c r="Z29" i="5"/>
  <c r="AA29" i="5"/>
  <c r="AQ29" i="5"/>
  <c r="AR29" i="5"/>
  <c r="AS29" i="5"/>
  <c r="AE29" i="5"/>
  <c r="AF29" i="5"/>
  <c r="AG29" i="5"/>
  <c r="AH29" i="5"/>
  <c r="S50" i="5"/>
  <c r="T50" i="5"/>
  <c r="Z50" i="5"/>
  <c r="AA50" i="5"/>
  <c r="AB50" i="5"/>
  <c r="G50" i="5" s="1"/>
  <c r="AQ50" i="5"/>
  <c r="AR50" i="5"/>
  <c r="AS50" i="5"/>
  <c r="AE50" i="5"/>
  <c r="AF50" i="5"/>
  <c r="AG50" i="5"/>
  <c r="AH50" i="5"/>
  <c r="H50" i="5" s="1"/>
  <c r="S7" i="5"/>
  <c r="T7" i="5"/>
  <c r="Z7" i="5"/>
  <c r="AA7" i="5"/>
  <c r="AQ7" i="5"/>
  <c r="AT7" i="5" s="1"/>
  <c r="J7" i="5" s="1"/>
  <c r="AR7" i="5"/>
  <c r="AS7" i="5"/>
  <c r="AE7" i="5"/>
  <c r="AF7" i="5"/>
  <c r="AG7" i="5"/>
  <c r="S15" i="5"/>
  <c r="T15" i="5"/>
  <c r="AB39" i="5"/>
  <c r="Z39" i="5"/>
  <c r="AA39" i="5"/>
  <c r="AQ39" i="5"/>
  <c r="AR39" i="5"/>
  <c r="AS39" i="5"/>
  <c r="AE39" i="5"/>
  <c r="AH39" i="5"/>
  <c r="H15" i="5" s="1"/>
  <c r="AF39" i="5"/>
  <c r="AG39" i="5"/>
  <c r="S10" i="5"/>
  <c r="T10" i="5"/>
  <c r="Z20" i="5"/>
  <c r="AA20" i="5"/>
  <c r="AQ20" i="5"/>
  <c r="AR20" i="5"/>
  <c r="AS20" i="5"/>
  <c r="AE20" i="5"/>
  <c r="AF20" i="5"/>
  <c r="AG20" i="5"/>
  <c r="S32" i="5"/>
  <c r="T32" i="5"/>
  <c r="Z31" i="5"/>
  <c r="AA31" i="5"/>
  <c r="AQ31" i="5"/>
  <c r="AR31" i="5"/>
  <c r="AS31" i="5"/>
  <c r="AE31" i="5"/>
  <c r="AF31" i="5"/>
  <c r="AG31" i="5"/>
  <c r="S39" i="5"/>
  <c r="T39" i="5"/>
  <c r="Z38" i="5"/>
  <c r="AA38" i="5"/>
  <c r="AQ38" i="5"/>
  <c r="AR38" i="5"/>
  <c r="AS38" i="5"/>
  <c r="AT38" i="5"/>
  <c r="AE38" i="5"/>
  <c r="AF38" i="5"/>
  <c r="AG38" i="5"/>
  <c r="AH38" i="5"/>
  <c r="S14" i="5"/>
  <c r="T14" i="5"/>
  <c r="Z36" i="5"/>
  <c r="AA36" i="5"/>
  <c r="AB36" i="5"/>
  <c r="AQ36" i="5"/>
  <c r="AR36" i="5"/>
  <c r="AS36" i="5"/>
  <c r="AE36" i="5"/>
  <c r="AF36" i="5"/>
  <c r="AG36" i="5"/>
  <c r="AH36" i="5"/>
  <c r="S17" i="5"/>
  <c r="T17" i="5"/>
  <c r="Z17" i="5"/>
  <c r="AA17" i="5"/>
  <c r="AQ17" i="5"/>
  <c r="AR17" i="5"/>
  <c r="AS17" i="5"/>
  <c r="AE17" i="5"/>
  <c r="AF17" i="5"/>
  <c r="AG17" i="5"/>
  <c r="S37" i="5"/>
  <c r="T37" i="5"/>
  <c r="Z14" i="5"/>
  <c r="AA14" i="5"/>
  <c r="AQ14" i="5"/>
  <c r="AR14" i="5"/>
  <c r="AS14" i="5"/>
  <c r="AE14" i="5"/>
  <c r="AF14" i="5"/>
  <c r="AG14" i="5"/>
  <c r="AH14" i="5"/>
  <c r="S27" i="5"/>
  <c r="T27" i="5"/>
  <c r="AB26" i="5"/>
  <c r="Z26" i="5"/>
  <c r="AA26" i="5"/>
  <c r="AQ26" i="5"/>
  <c r="AR26" i="5"/>
  <c r="AS26" i="5"/>
  <c r="AT26" i="5"/>
  <c r="AE26" i="5"/>
  <c r="AF26" i="5"/>
  <c r="AG26" i="5"/>
  <c r="S3" i="5"/>
  <c r="T3" i="5"/>
  <c r="Z3" i="5"/>
  <c r="AA3" i="5"/>
  <c r="AQ3" i="5"/>
  <c r="AR3" i="5"/>
  <c r="AS3" i="5"/>
  <c r="AE3" i="5"/>
  <c r="AF3" i="5"/>
  <c r="AG3" i="5"/>
  <c r="S18" i="5"/>
  <c r="T18" i="5"/>
  <c r="Z18" i="5"/>
  <c r="AA18" i="5"/>
  <c r="AQ18" i="5"/>
  <c r="AR18" i="5"/>
  <c r="AS18" i="5"/>
  <c r="AE18" i="5"/>
  <c r="AF18" i="5"/>
  <c r="AG18" i="5"/>
  <c r="S34" i="5"/>
  <c r="T34" i="5"/>
  <c r="Z34" i="5"/>
  <c r="AA34" i="5"/>
  <c r="AQ34" i="5"/>
  <c r="AR34" i="5"/>
  <c r="AS34" i="5"/>
  <c r="AE34" i="5"/>
  <c r="AF34" i="5"/>
  <c r="AG34" i="5"/>
  <c r="AH34" i="5"/>
  <c r="H34" i="5" s="1"/>
  <c r="S46" i="5"/>
  <c r="T46" i="5"/>
  <c r="Z46" i="5"/>
  <c r="AA46" i="5"/>
  <c r="AQ46" i="5"/>
  <c r="AR46" i="5"/>
  <c r="AS46" i="5"/>
  <c r="AE46" i="5"/>
  <c r="AF46" i="5"/>
  <c r="AG46" i="5"/>
  <c r="AH46" i="5"/>
  <c r="H46" i="5" s="1"/>
  <c r="S43" i="5"/>
  <c r="T43" i="5"/>
  <c r="Z42" i="5"/>
  <c r="AA42" i="5"/>
  <c r="AQ42" i="5"/>
  <c r="AR42" i="5"/>
  <c r="AS42" i="5"/>
  <c r="AE42" i="5"/>
  <c r="AF42" i="5"/>
  <c r="AG42" i="5"/>
  <c r="AH42" i="5"/>
  <c r="S53" i="5"/>
  <c r="T53" i="5"/>
  <c r="Z53" i="5"/>
  <c r="AA53" i="5"/>
  <c r="AQ53" i="5"/>
  <c r="AR53" i="5"/>
  <c r="AS53" i="5"/>
  <c r="AE53" i="5"/>
  <c r="AF53" i="5"/>
  <c r="AG53" i="5"/>
  <c r="S52" i="5"/>
  <c r="T52" i="5"/>
  <c r="Z52" i="5"/>
  <c r="AA52" i="5"/>
  <c r="AQ52" i="5"/>
  <c r="AR52" i="5"/>
  <c r="AS52" i="5"/>
  <c r="AT52" i="5"/>
  <c r="J52" i="5" s="1"/>
  <c r="AE52" i="5"/>
  <c r="AF52" i="5"/>
  <c r="AG52" i="5"/>
  <c r="AH52" i="5"/>
  <c r="H52" i="5" s="1"/>
  <c r="S4" i="5"/>
  <c r="T4" i="5"/>
  <c r="Z4" i="5"/>
  <c r="AA4" i="5"/>
  <c r="AQ4" i="5"/>
  <c r="AR4" i="5"/>
  <c r="AS4" i="5"/>
  <c r="AT4" i="5"/>
  <c r="J4" i="5" s="1"/>
  <c r="AE4" i="5"/>
  <c r="AF4" i="5"/>
  <c r="AG4" i="5"/>
  <c r="S35" i="5"/>
  <c r="T35" i="5"/>
  <c r="Z32" i="5"/>
  <c r="AA32" i="5"/>
  <c r="AQ32" i="5"/>
  <c r="AR32" i="5"/>
  <c r="AS32" i="5"/>
  <c r="AE32" i="5"/>
  <c r="AF32" i="5"/>
  <c r="AG32" i="5"/>
  <c r="AH32" i="5"/>
  <c r="H35" i="5" s="1"/>
  <c r="S6" i="5"/>
  <c r="T6" i="5"/>
  <c r="Z6" i="5"/>
  <c r="AA6" i="5"/>
  <c r="AQ6" i="5"/>
  <c r="AR6" i="5"/>
  <c r="AS6" i="5"/>
  <c r="AE6" i="5"/>
  <c r="AF6" i="5"/>
  <c r="AG6" i="5"/>
  <c r="AH6" i="5"/>
  <c r="H6" i="5" s="1"/>
  <c r="S12" i="5"/>
  <c r="T12" i="5"/>
  <c r="Z12" i="5"/>
  <c r="AA12" i="5"/>
  <c r="AQ12" i="5"/>
  <c r="AR12" i="5"/>
  <c r="AS12" i="5"/>
  <c r="AE12" i="5"/>
  <c r="AF12" i="5"/>
  <c r="AG12" i="5"/>
  <c r="S51" i="5"/>
  <c r="T51" i="5"/>
  <c r="Z51" i="5"/>
  <c r="AA51" i="5"/>
  <c r="AQ51" i="5"/>
  <c r="AR51" i="5"/>
  <c r="AS51" i="5"/>
  <c r="AT51" i="5"/>
  <c r="J51" i="5" s="1"/>
  <c r="AE51" i="5"/>
  <c r="AF51" i="5"/>
  <c r="AG51" i="5"/>
  <c r="AH51" i="5"/>
  <c r="H51" i="5" s="1"/>
  <c r="S21" i="5"/>
  <c r="T21" i="5"/>
  <c r="Z21" i="5"/>
  <c r="AA21" i="5"/>
  <c r="AQ21" i="5"/>
  <c r="AR21" i="5"/>
  <c r="AS21" i="5"/>
  <c r="AE21" i="5"/>
  <c r="AH21" i="5"/>
  <c r="H21" i="5" s="1"/>
  <c r="AF21" i="5"/>
  <c r="AG21" i="5"/>
  <c r="S13" i="5"/>
  <c r="T13" i="5"/>
  <c r="Z13" i="5"/>
  <c r="AA13" i="5"/>
  <c r="AQ13" i="5"/>
  <c r="AR13" i="5"/>
  <c r="AS13" i="5"/>
  <c r="AE13" i="5"/>
  <c r="AF13" i="5"/>
  <c r="AG13" i="5"/>
  <c r="S16" i="5"/>
  <c r="T16" i="5"/>
  <c r="Z16" i="5"/>
  <c r="AA16" i="5"/>
  <c r="AQ16" i="5"/>
  <c r="AR16" i="5"/>
  <c r="AS16" i="5"/>
  <c r="AE16" i="5"/>
  <c r="AF16" i="5"/>
  <c r="AG16" i="5"/>
  <c r="S24" i="5"/>
  <c r="T24" i="5"/>
  <c r="Z22" i="5"/>
  <c r="AA22" i="5"/>
  <c r="AB22" i="5"/>
  <c r="G24" i="5" s="1"/>
  <c r="AQ22" i="5"/>
  <c r="AR22" i="5"/>
  <c r="AS22" i="5"/>
  <c r="AE22" i="5"/>
  <c r="AF22" i="5"/>
  <c r="AG22" i="5"/>
  <c r="S29" i="5"/>
  <c r="T29" i="5"/>
  <c r="Z28" i="5"/>
  <c r="AA28" i="5"/>
  <c r="AB28" i="5"/>
  <c r="AQ28" i="5"/>
  <c r="AR28" i="5"/>
  <c r="AS28" i="5"/>
  <c r="AE28" i="5"/>
  <c r="AF28" i="5"/>
  <c r="AG28" i="5"/>
  <c r="S48" i="5"/>
  <c r="T48" i="5"/>
  <c r="Z48" i="5"/>
  <c r="AA48" i="5"/>
  <c r="AB48" i="5"/>
  <c r="G48" i="5" s="1"/>
  <c r="AQ48" i="5"/>
  <c r="AR48" i="5"/>
  <c r="AS48" i="5"/>
  <c r="AE48" i="5"/>
  <c r="AF48" i="5"/>
  <c r="AG48" i="5"/>
  <c r="AH48" i="5"/>
  <c r="H48" i="5" s="1"/>
  <c r="S19" i="5"/>
  <c r="U19" i="5" s="1"/>
  <c r="F19" i="5" s="1"/>
  <c r="T19" i="5"/>
  <c r="Z19" i="5"/>
  <c r="AA19" i="5"/>
  <c r="AQ19" i="5"/>
  <c r="AR19" i="5"/>
  <c r="AS19" i="5"/>
  <c r="AT19" i="5"/>
  <c r="J19" i="5" s="1"/>
  <c r="AE19" i="5"/>
  <c r="AF19" i="5"/>
  <c r="AG19" i="5"/>
  <c r="S55" i="5"/>
  <c r="T55" i="5"/>
  <c r="U55" i="5"/>
  <c r="F55" i="5" s="1"/>
  <c r="Z55" i="5"/>
  <c r="AA55" i="5"/>
  <c r="AQ55" i="5"/>
  <c r="AR55" i="5"/>
  <c r="AS55" i="5"/>
  <c r="AT55" i="5"/>
  <c r="J55" i="5" s="1"/>
  <c r="AE55" i="5"/>
  <c r="AF55" i="5"/>
  <c r="AG55" i="5"/>
  <c r="AH55" i="5"/>
  <c r="H55" i="5" s="1"/>
  <c r="S31" i="5"/>
  <c r="T31" i="5"/>
  <c r="Z11" i="5"/>
  <c r="AA11" i="5"/>
  <c r="AQ11" i="5"/>
  <c r="AR11" i="5"/>
  <c r="AS11" i="5"/>
  <c r="AE11" i="5"/>
  <c r="AF11" i="5"/>
  <c r="AG11" i="5"/>
  <c r="AH11" i="5"/>
  <c r="S28" i="5"/>
  <c r="T28" i="5"/>
  <c r="Z27" i="5"/>
  <c r="AA27" i="5"/>
  <c r="AQ27" i="5"/>
  <c r="AR27" i="5"/>
  <c r="AS27" i="5"/>
  <c r="AE27" i="5"/>
  <c r="AF27" i="5"/>
  <c r="AG27" i="5"/>
  <c r="S5" i="5"/>
  <c r="T5" i="5"/>
  <c r="Z5" i="5"/>
  <c r="AA5" i="5"/>
  <c r="AQ5" i="5"/>
  <c r="AR5" i="5"/>
  <c r="AS5" i="5"/>
  <c r="AE5" i="5"/>
  <c r="AF5" i="5"/>
  <c r="AG5" i="5"/>
  <c r="S25" i="5"/>
  <c r="T25" i="5"/>
  <c r="Z24" i="5"/>
  <c r="AB24" i="5" s="1"/>
  <c r="AA24" i="5"/>
  <c r="AR24" i="5"/>
  <c r="AS24" i="5"/>
  <c r="AE24" i="5"/>
  <c r="AF24" i="5"/>
  <c r="AG24" i="5"/>
  <c r="AH24" i="5"/>
  <c r="S40" i="5"/>
  <c r="T40" i="5"/>
  <c r="Z15" i="5"/>
  <c r="AA15" i="5"/>
  <c r="AB15" i="5"/>
  <c r="G40" i="5" s="1"/>
  <c r="AR15" i="5"/>
  <c r="AS15" i="5"/>
  <c r="AE15" i="5"/>
  <c r="AF15" i="5"/>
  <c r="AG15" i="5"/>
  <c r="AH15" i="5"/>
  <c r="S9" i="5"/>
  <c r="T9" i="5"/>
  <c r="Z9" i="5"/>
  <c r="AA9" i="5"/>
  <c r="AR9" i="5"/>
  <c r="AS9" i="5"/>
  <c r="AE9" i="5"/>
  <c r="AF9" i="5"/>
  <c r="AG9" i="5"/>
  <c r="AH9" i="5"/>
  <c r="H9" i="5" s="1"/>
  <c r="S11" i="5"/>
  <c r="T11" i="5"/>
  <c r="U11" i="5"/>
  <c r="F11" i="5" s="1"/>
  <c r="Z30" i="5"/>
  <c r="AA30" i="5"/>
  <c r="AR30" i="5"/>
  <c r="AS30" i="5"/>
  <c r="AE30" i="5"/>
  <c r="AF30" i="5"/>
  <c r="AG30" i="5"/>
  <c r="AH30" i="5"/>
  <c r="H11" i="5" s="1"/>
  <c r="S33" i="5"/>
  <c r="T33" i="5"/>
  <c r="U33" i="5"/>
  <c r="F33" i="5" s="1"/>
  <c r="Z33" i="5"/>
  <c r="AA33" i="5"/>
  <c r="AR33" i="5"/>
  <c r="AT33" i="5" s="1"/>
  <c r="J33" i="5" s="1"/>
  <c r="AS33" i="5"/>
  <c r="AE33" i="5"/>
  <c r="AF33" i="5"/>
  <c r="AG33" i="5"/>
  <c r="AH33" i="5"/>
  <c r="H33" i="5" s="1"/>
  <c r="S42" i="5"/>
  <c r="T42" i="5"/>
  <c r="Z41" i="5"/>
  <c r="AA41" i="5"/>
  <c r="AR41" i="5"/>
  <c r="AS41" i="5"/>
  <c r="AT41" i="5"/>
  <c r="AE41" i="5"/>
  <c r="AF41" i="5"/>
  <c r="AG41" i="5"/>
  <c r="AH41" i="5"/>
  <c r="S49" i="5"/>
  <c r="T49" i="5"/>
  <c r="Z49" i="5"/>
  <c r="AA49" i="5"/>
  <c r="AR49" i="5"/>
  <c r="AS49" i="5"/>
  <c r="AT49" i="5"/>
  <c r="J49" i="5" s="1"/>
  <c r="AE49" i="5"/>
  <c r="AF49" i="5"/>
  <c r="AG49" i="5"/>
  <c r="AH49" i="5"/>
  <c r="H49" i="5" s="1"/>
  <c r="S41" i="5"/>
  <c r="T41" i="5"/>
  <c r="Z40" i="5"/>
  <c r="AA40" i="5"/>
  <c r="AB40" i="5"/>
  <c r="AR40" i="5"/>
  <c r="AS40" i="5"/>
  <c r="AE40" i="5"/>
  <c r="AF40" i="5"/>
  <c r="AG40" i="5"/>
  <c r="AH40" i="5"/>
  <c r="H41" i="5" s="1"/>
  <c r="S38" i="5"/>
  <c r="T38" i="5"/>
  <c r="Z37" i="5"/>
  <c r="AA37" i="5"/>
  <c r="AB37" i="5"/>
  <c r="AR37" i="5"/>
  <c r="AS37" i="5"/>
  <c r="AT37" i="5"/>
  <c r="J38" i="5" s="1"/>
  <c r="AE37" i="5"/>
  <c r="AF37" i="5"/>
  <c r="AG37" i="5"/>
  <c r="AH37" i="5"/>
  <c r="H38" i="5" s="1"/>
  <c r="S20" i="5"/>
  <c r="T20" i="5"/>
  <c r="Z43" i="5"/>
  <c r="AA43" i="5"/>
  <c r="AR43" i="5"/>
  <c r="AS43" i="5"/>
  <c r="AT43" i="5"/>
  <c r="AE43" i="5"/>
  <c r="AF43" i="5"/>
  <c r="AG43" i="5"/>
  <c r="AH43" i="5"/>
  <c r="S36" i="5"/>
  <c r="T36" i="5"/>
  <c r="Z35" i="5"/>
  <c r="AA35" i="5"/>
  <c r="AB35" i="5"/>
  <c r="G36" i="5" s="1"/>
  <c r="AR35" i="5"/>
  <c r="AS35" i="5"/>
  <c r="AE35" i="5"/>
  <c r="AF35" i="5"/>
  <c r="AG35" i="5"/>
  <c r="AH35" i="5"/>
  <c r="X40" i="1"/>
  <c r="Y40" i="1"/>
  <c r="AP40" i="1"/>
  <c r="AQ40" i="1"/>
  <c r="AR40" i="1"/>
  <c r="AC40" i="1"/>
  <c r="AD40" i="1"/>
  <c r="AE40" i="1"/>
  <c r="X20" i="1"/>
  <c r="Y20" i="1"/>
  <c r="AP74" i="1"/>
  <c r="AQ74" i="1"/>
  <c r="AR74" i="1"/>
  <c r="AC74" i="1"/>
  <c r="AD74" i="1"/>
  <c r="AE74" i="1"/>
  <c r="Q64" i="1"/>
  <c r="R64" i="1"/>
  <c r="S64" i="1"/>
  <c r="X64" i="1"/>
  <c r="Y64" i="1"/>
  <c r="AP64" i="1"/>
  <c r="AQ64" i="1"/>
  <c r="AR64" i="1"/>
  <c r="AC64" i="1"/>
  <c r="AD64" i="1"/>
  <c r="AE64" i="1"/>
  <c r="X47" i="1"/>
  <c r="Y47" i="1"/>
  <c r="AP20" i="1"/>
  <c r="AQ20" i="1"/>
  <c r="AR20" i="1"/>
  <c r="AC20" i="1"/>
  <c r="AD20" i="1"/>
  <c r="AE20" i="1"/>
  <c r="X35" i="1"/>
  <c r="Z35" i="1" s="1"/>
  <c r="G35" i="1" s="1"/>
  <c r="Y35" i="1"/>
  <c r="AP25" i="1"/>
  <c r="AQ25" i="1"/>
  <c r="AR25" i="1"/>
  <c r="AS25" i="1" s="1"/>
  <c r="AC25" i="1"/>
  <c r="AD25" i="1"/>
  <c r="AE25" i="1"/>
  <c r="X18" i="1"/>
  <c r="Y18" i="1"/>
  <c r="AP26" i="1"/>
  <c r="AQ26" i="1"/>
  <c r="AR26" i="1"/>
  <c r="AC26" i="1"/>
  <c r="AD26" i="1"/>
  <c r="AE26" i="1"/>
  <c r="X8" i="1"/>
  <c r="Y8" i="1"/>
  <c r="AP6" i="1"/>
  <c r="AQ6" i="1"/>
  <c r="AR6" i="1"/>
  <c r="AC6" i="1"/>
  <c r="AD6" i="1"/>
  <c r="AE6" i="1"/>
  <c r="X13" i="1"/>
  <c r="Y13" i="1"/>
  <c r="AP68" i="1"/>
  <c r="AQ68" i="1"/>
  <c r="AR68" i="1"/>
  <c r="AC68" i="1"/>
  <c r="AD68" i="1"/>
  <c r="AE68" i="1"/>
  <c r="Q72" i="1"/>
  <c r="R72" i="1"/>
  <c r="S72" i="1"/>
  <c r="X72" i="1"/>
  <c r="Y72" i="1"/>
  <c r="AP72" i="1"/>
  <c r="AQ72" i="1"/>
  <c r="AR72" i="1"/>
  <c r="AC72" i="1"/>
  <c r="AD72" i="1"/>
  <c r="AE72" i="1"/>
  <c r="AF72" i="1"/>
  <c r="H72" i="1" s="1"/>
  <c r="X17" i="1"/>
  <c r="Y17" i="1"/>
  <c r="AP17" i="1"/>
  <c r="AQ17" i="1"/>
  <c r="AR17" i="1"/>
  <c r="AS17" i="1" s="1"/>
  <c r="J17" i="1" s="1"/>
  <c r="AC17" i="1"/>
  <c r="AD17" i="1"/>
  <c r="AE17" i="1"/>
  <c r="AF17" i="1"/>
  <c r="H17" i="1" s="1"/>
  <c r="X30" i="1"/>
  <c r="Y30" i="1"/>
  <c r="AP43" i="1"/>
  <c r="AQ43" i="1"/>
  <c r="AR43" i="1"/>
  <c r="AC43" i="1"/>
  <c r="AD43" i="1"/>
  <c r="AE43" i="1"/>
  <c r="X24" i="1"/>
  <c r="Y24" i="1"/>
  <c r="AP18" i="1"/>
  <c r="AQ18" i="1"/>
  <c r="AR18" i="1"/>
  <c r="AC18" i="1"/>
  <c r="AD18" i="1"/>
  <c r="AE18" i="1"/>
  <c r="X50" i="1"/>
  <c r="Y50" i="1"/>
  <c r="AP33" i="1"/>
  <c r="AQ33" i="1"/>
  <c r="AR33" i="1"/>
  <c r="AC33" i="1"/>
  <c r="AD33" i="1"/>
  <c r="AE33" i="1"/>
  <c r="X21" i="1"/>
  <c r="Y21" i="1"/>
  <c r="AP60" i="1"/>
  <c r="AQ60" i="1"/>
  <c r="AR60" i="1"/>
  <c r="AC60" i="1"/>
  <c r="AD60" i="1"/>
  <c r="AE60" i="1"/>
  <c r="X34" i="1"/>
  <c r="Y34" i="1"/>
  <c r="AP16" i="1"/>
  <c r="AQ16" i="1"/>
  <c r="AR16" i="1"/>
  <c r="AC16" i="1"/>
  <c r="AD16" i="1"/>
  <c r="AE16" i="1"/>
  <c r="Q73" i="1"/>
  <c r="R73" i="1"/>
  <c r="S73" i="1"/>
  <c r="X73" i="1"/>
  <c r="Y73" i="1"/>
  <c r="AP73" i="1"/>
  <c r="AQ73" i="1"/>
  <c r="AR73" i="1"/>
  <c r="AC73" i="1"/>
  <c r="AD73" i="1"/>
  <c r="AE73" i="1"/>
  <c r="AF73" i="1"/>
  <c r="H73" i="1" s="1"/>
  <c r="X14" i="1"/>
  <c r="Y14" i="1"/>
  <c r="AP19" i="1"/>
  <c r="AQ19" i="1"/>
  <c r="AR19" i="1"/>
  <c r="AC19" i="1"/>
  <c r="AD19" i="1"/>
  <c r="AE19" i="1"/>
  <c r="X16" i="1"/>
  <c r="Y16" i="1"/>
  <c r="AP34" i="1"/>
  <c r="AQ34" i="1"/>
  <c r="AR34" i="1"/>
  <c r="AC34" i="1"/>
  <c r="AD34" i="1"/>
  <c r="AE34" i="1"/>
  <c r="AF34" i="1"/>
  <c r="Q58" i="1"/>
  <c r="R58" i="1"/>
  <c r="S58" i="1"/>
  <c r="X58" i="1"/>
  <c r="Y58" i="1"/>
  <c r="AP58" i="1"/>
  <c r="AQ58" i="1"/>
  <c r="AR58" i="1"/>
  <c r="AC58" i="1"/>
  <c r="AD58" i="1"/>
  <c r="AE58" i="1"/>
  <c r="AF58" i="1"/>
  <c r="H58" i="1" s="1"/>
  <c r="X31" i="1"/>
  <c r="Y31" i="1"/>
  <c r="AP31" i="1"/>
  <c r="AQ31" i="1"/>
  <c r="AR31" i="1"/>
  <c r="AC31" i="1"/>
  <c r="AD31" i="1"/>
  <c r="AE31" i="1"/>
  <c r="X5" i="1"/>
  <c r="Y5" i="1"/>
  <c r="AP13" i="1"/>
  <c r="AQ13" i="1"/>
  <c r="AR13" i="1"/>
  <c r="AC13" i="1"/>
  <c r="AD13" i="1"/>
  <c r="AE13" i="1"/>
  <c r="X48" i="1"/>
  <c r="Y48" i="1"/>
  <c r="AP48" i="1"/>
  <c r="AS48" i="1" s="1"/>
  <c r="J48" i="1" s="1"/>
  <c r="AQ48" i="1"/>
  <c r="AR48" i="1"/>
  <c r="AC48" i="1"/>
  <c r="AD48" i="1"/>
  <c r="AE48" i="1"/>
  <c r="AF48" i="1"/>
  <c r="H48" i="1" s="1"/>
  <c r="X33" i="1"/>
  <c r="Y33" i="1"/>
  <c r="AP15" i="1"/>
  <c r="AQ15" i="1"/>
  <c r="AR15" i="1"/>
  <c r="AC15" i="1"/>
  <c r="AD15" i="1"/>
  <c r="AE15" i="1"/>
  <c r="Q57" i="1"/>
  <c r="R57" i="1"/>
  <c r="S57" i="1"/>
  <c r="X57" i="1"/>
  <c r="Y57" i="1"/>
  <c r="AP57" i="1"/>
  <c r="AQ57" i="1"/>
  <c r="AR57" i="1"/>
  <c r="AC57" i="1"/>
  <c r="AD57" i="1"/>
  <c r="AE57" i="1"/>
  <c r="X19" i="1"/>
  <c r="Y19" i="1"/>
  <c r="AP4" i="1"/>
  <c r="AQ4" i="1"/>
  <c r="AR4" i="1"/>
  <c r="AC4" i="1"/>
  <c r="AD4" i="1"/>
  <c r="AE4" i="1"/>
  <c r="X26" i="1"/>
  <c r="Y26" i="1"/>
  <c r="AQ29" i="1"/>
  <c r="AR29" i="1"/>
  <c r="AC29" i="1"/>
  <c r="AD29" i="1"/>
  <c r="AE29" i="1"/>
  <c r="X6" i="1"/>
  <c r="Y6" i="1"/>
  <c r="AQ5" i="1"/>
  <c r="AR5" i="1"/>
  <c r="AC5" i="1"/>
  <c r="AD5" i="1"/>
  <c r="AE5" i="1"/>
  <c r="X42" i="1"/>
  <c r="Y42" i="1"/>
  <c r="AQ10" i="1"/>
  <c r="AR10" i="1"/>
  <c r="AC10" i="1"/>
  <c r="AD10" i="1"/>
  <c r="AE10" i="1"/>
  <c r="Q62" i="1"/>
  <c r="R62" i="1"/>
  <c r="S62" i="1"/>
  <c r="X62" i="1"/>
  <c r="Y62" i="1"/>
  <c r="Z62" i="1"/>
  <c r="G62" i="1" s="1"/>
  <c r="AP11" i="1"/>
  <c r="AQ11" i="1"/>
  <c r="AR11" i="1"/>
  <c r="AC11" i="1"/>
  <c r="AD11" i="1"/>
  <c r="AE11" i="1"/>
  <c r="Q76" i="1"/>
  <c r="R76" i="1"/>
  <c r="S76" i="1"/>
  <c r="X76" i="1"/>
  <c r="Y76" i="1"/>
  <c r="Z76" i="1"/>
  <c r="G76" i="1" s="1"/>
  <c r="AQ76" i="1"/>
  <c r="AR76" i="1"/>
  <c r="AC76" i="1"/>
  <c r="AD76" i="1"/>
  <c r="AE76" i="1"/>
  <c r="AF76" i="1"/>
  <c r="H76" i="1" s="1"/>
  <c r="F3" i="1"/>
  <c r="X3" i="1"/>
  <c r="Y3" i="1"/>
  <c r="AQ3" i="1"/>
  <c r="AR3" i="1"/>
  <c r="AC3" i="1"/>
  <c r="AD3" i="1"/>
  <c r="AE3" i="1"/>
  <c r="Q63" i="1"/>
  <c r="R63" i="1"/>
  <c r="S63" i="1"/>
  <c r="X63" i="1"/>
  <c r="Y63" i="1"/>
  <c r="AQ63" i="1"/>
  <c r="AR63" i="1"/>
  <c r="AC63" i="1"/>
  <c r="AD63" i="1"/>
  <c r="AE63" i="1"/>
  <c r="Q59" i="1"/>
  <c r="R59" i="1"/>
  <c r="S59" i="1"/>
  <c r="X59" i="1"/>
  <c r="Y59" i="1"/>
  <c r="Z59" i="1"/>
  <c r="G59" i="1" s="1"/>
  <c r="AP59" i="1"/>
  <c r="AQ59" i="1"/>
  <c r="AR59" i="1"/>
  <c r="AC59" i="1"/>
  <c r="AD59" i="1"/>
  <c r="AE59" i="1"/>
  <c r="X27" i="1"/>
  <c r="Y27" i="1"/>
  <c r="AP27" i="1"/>
  <c r="AQ27" i="1"/>
  <c r="AR27" i="1"/>
  <c r="AC27" i="1"/>
  <c r="AD27" i="1"/>
  <c r="AE27" i="1"/>
  <c r="AF27" i="1"/>
  <c r="H27" i="1" s="1"/>
  <c r="X36" i="1"/>
  <c r="Y36" i="1"/>
  <c r="AP36" i="1"/>
  <c r="AQ36" i="1"/>
  <c r="AR36" i="1"/>
  <c r="AC36" i="1"/>
  <c r="AD36" i="1"/>
  <c r="AE36" i="1"/>
  <c r="AF36" i="1"/>
  <c r="H36" i="1" s="1"/>
  <c r="X32" i="1"/>
  <c r="Y32" i="1"/>
  <c r="Z32" i="1"/>
  <c r="G32" i="1" s="1"/>
  <c r="AP32" i="1"/>
  <c r="AQ32" i="1"/>
  <c r="AR32" i="1"/>
  <c r="AC32" i="1"/>
  <c r="AD32" i="1"/>
  <c r="AE32" i="1"/>
  <c r="AF32" i="1"/>
  <c r="H32" i="1" s="1"/>
  <c r="X9" i="1"/>
  <c r="Y9" i="1"/>
  <c r="AP9" i="1"/>
  <c r="AQ9" i="1"/>
  <c r="AR9" i="1"/>
  <c r="AC9" i="1"/>
  <c r="AD9" i="1"/>
  <c r="AE9" i="1"/>
  <c r="AF9" i="1"/>
  <c r="H9" i="1" s="1"/>
  <c r="Q78" i="1"/>
  <c r="R78" i="1"/>
  <c r="S78" i="1"/>
  <c r="X78" i="1"/>
  <c r="Y78" i="1"/>
  <c r="Z78" i="1"/>
  <c r="G78" i="1" s="1"/>
  <c r="AP78" i="1"/>
  <c r="AQ78" i="1"/>
  <c r="AR78" i="1"/>
  <c r="AS78" i="1"/>
  <c r="J78" i="1" s="1"/>
  <c r="AC78" i="1"/>
  <c r="AD78" i="1"/>
  <c r="AE78" i="1"/>
  <c r="AF78" i="1"/>
  <c r="H78" i="1" s="1"/>
  <c r="Q68" i="1"/>
  <c r="R68" i="1"/>
  <c r="S68" i="1"/>
  <c r="X68" i="1"/>
  <c r="Y68" i="1"/>
  <c r="AP42" i="1"/>
  <c r="AQ42" i="1"/>
  <c r="AR42" i="1"/>
  <c r="AC42" i="1"/>
  <c r="AD42" i="1"/>
  <c r="AE42" i="1"/>
  <c r="X22" i="1"/>
  <c r="Y22" i="1"/>
  <c r="AQ23" i="1"/>
  <c r="AR23" i="1"/>
  <c r="AC23" i="1"/>
  <c r="AD23" i="1"/>
  <c r="AE23" i="1"/>
  <c r="X10" i="1"/>
  <c r="Y10" i="1"/>
  <c r="AQ22" i="1"/>
  <c r="AR22" i="1"/>
  <c r="AC22" i="1"/>
  <c r="AD22" i="1"/>
  <c r="AE22" i="1"/>
  <c r="AF22" i="1"/>
  <c r="Q55" i="1"/>
  <c r="R55" i="1"/>
  <c r="S55" i="1"/>
  <c r="T55" i="1"/>
  <c r="F55" i="1" s="1"/>
  <c r="X55" i="1"/>
  <c r="Y55" i="1"/>
  <c r="Z55" i="1"/>
  <c r="G55" i="1" s="1"/>
  <c r="AQ55" i="1"/>
  <c r="AS55" i="1" s="1"/>
  <c r="J55" i="1" s="1"/>
  <c r="AR55" i="1"/>
  <c r="AC55" i="1"/>
  <c r="AD55" i="1"/>
  <c r="AE55" i="1"/>
  <c r="AF55" i="1"/>
  <c r="H55" i="1" s="1"/>
  <c r="Q74" i="1"/>
  <c r="R74" i="1"/>
  <c r="S74" i="1"/>
  <c r="X74" i="1"/>
  <c r="Y74" i="1"/>
  <c r="AQ14" i="1"/>
  <c r="AR14" i="1"/>
  <c r="AC14" i="1"/>
  <c r="AD14" i="1"/>
  <c r="AE14" i="1"/>
  <c r="AF14" i="1"/>
  <c r="X29" i="1"/>
  <c r="Y29" i="1"/>
  <c r="AQ35" i="1"/>
  <c r="AR35" i="1"/>
  <c r="AC35" i="1"/>
  <c r="AD35" i="1"/>
  <c r="AE35" i="1"/>
  <c r="Q77" i="1"/>
  <c r="R77" i="1"/>
  <c r="S77" i="1"/>
  <c r="T77" i="1"/>
  <c r="F77" i="1" s="1"/>
  <c r="X77" i="1"/>
  <c r="Y77" i="1"/>
  <c r="Z77" i="1"/>
  <c r="G77" i="1" s="1"/>
  <c r="AQ77" i="1"/>
  <c r="AR77" i="1"/>
  <c r="AC77" i="1"/>
  <c r="AD77" i="1"/>
  <c r="AE77" i="1"/>
  <c r="AF77" i="1"/>
  <c r="H77" i="1" s="1"/>
  <c r="X15" i="1"/>
  <c r="Y15" i="1"/>
  <c r="AQ47" i="1"/>
  <c r="AS47" i="1" s="1"/>
  <c r="AR47" i="1"/>
  <c r="AC47" i="1"/>
  <c r="AD47" i="1"/>
  <c r="AE47" i="1"/>
  <c r="AF47" i="1"/>
  <c r="X4" i="1"/>
  <c r="Y4" i="1"/>
  <c r="AQ30" i="1"/>
  <c r="AR30" i="1"/>
  <c r="AC30" i="1"/>
  <c r="AD30" i="1"/>
  <c r="AE30" i="1"/>
  <c r="X25" i="1"/>
  <c r="Y25" i="1"/>
  <c r="AQ21" i="1"/>
  <c r="AR21" i="1"/>
  <c r="AC21" i="1"/>
  <c r="AD21" i="1"/>
  <c r="AE21" i="1"/>
  <c r="X23" i="1"/>
  <c r="Y23" i="1"/>
  <c r="AQ50" i="1"/>
  <c r="AR50" i="1"/>
  <c r="AC50" i="1"/>
  <c r="AD50" i="1"/>
  <c r="AE50" i="1"/>
  <c r="AF50" i="1"/>
  <c r="Q60" i="1"/>
  <c r="R60" i="1"/>
  <c r="S60" i="1"/>
  <c r="X60" i="1"/>
  <c r="Y60" i="1"/>
  <c r="AQ62" i="1"/>
  <c r="AR62" i="1"/>
  <c r="AC62" i="1"/>
  <c r="AD62" i="1"/>
  <c r="AE62" i="1"/>
  <c r="AF62" i="1"/>
  <c r="X43" i="1"/>
  <c r="Y43" i="1"/>
  <c r="Z43" i="1"/>
  <c r="G43" i="1" s="1"/>
  <c r="AQ24" i="1"/>
  <c r="AR24" i="1"/>
  <c r="AC24" i="1"/>
  <c r="AD24" i="1"/>
  <c r="AE24" i="1"/>
  <c r="AF24" i="1"/>
  <c r="Q61" i="1"/>
  <c r="R61" i="1"/>
  <c r="S61" i="1"/>
  <c r="X61" i="1"/>
  <c r="Y61" i="1"/>
  <c r="Z61" i="1"/>
  <c r="G61" i="1" s="1"/>
  <c r="AQ61" i="1"/>
  <c r="AR61" i="1"/>
  <c r="AC61" i="1"/>
  <c r="AD61" i="1"/>
  <c r="AE61" i="1"/>
  <c r="AF61" i="1"/>
  <c r="H61" i="1" s="1"/>
  <c r="X46" i="1"/>
  <c r="Y46" i="1"/>
  <c r="Z46" i="1"/>
  <c r="G46" i="1" s="1"/>
  <c r="AQ46" i="1"/>
  <c r="AR46" i="1"/>
  <c r="AC46" i="1"/>
  <c r="AD46" i="1"/>
  <c r="AE46" i="1"/>
  <c r="AF46" i="1"/>
  <c r="H46" i="1" s="1"/>
  <c r="X7" i="1"/>
  <c r="Y7" i="1"/>
  <c r="AQ7" i="1"/>
  <c r="AR7" i="1"/>
  <c r="AC7" i="1"/>
  <c r="AD7" i="1"/>
  <c r="AE7" i="1"/>
  <c r="AF7" i="1"/>
  <c r="H7" i="1" s="1"/>
  <c r="X37" i="1"/>
  <c r="Y37" i="1"/>
  <c r="Z37" i="1"/>
  <c r="G37" i="1" s="1"/>
  <c r="AQ37" i="1"/>
  <c r="AR37" i="1"/>
  <c r="AC37" i="1"/>
  <c r="AD37" i="1"/>
  <c r="AE37" i="1"/>
  <c r="AF37" i="1"/>
  <c r="H37" i="1" s="1"/>
  <c r="X49" i="1"/>
  <c r="Y49" i="1"/>
  <c r="Z49" i="1"/>
  <c r="G49" i="1" s="1"/>
  <c r="AQ49" i="1"/>
  <c r="AR49" i="1"/>
  <c r="AC49" i="1"/>
  <c r="AD49" i="1"/>
  <c r="AE49" i="1"/>
  <c r="AF49" i="1"/>
  <c r="H49" i="1" s="1"/>
  <c r="F12" i="1"/>
  <c r="X12" i="1"/>
  <c r="Y12" i="1"/>
  <c r="AQ12" i="1"/>
  <c r="AR12" i="1"/>
  <c r="AC12" i="1"/>
  <c r="AD12" i="1"/>
  <c r="AE12" i="1"/>
  <c r="Q56" i="1"/>
  <c r="R56" i="1"/>
  <c r="S56" i="1"/>
  <c r="X56" i="1"/>
  <c r="Y56" i="1"/>
  <c r="Z56" i="1"/>
  <c r="G56" i="1" s="1"/>
  <c r="AQ56" i="1"/>
  <c r="AR56" i="1"/>
  <c r="AC56" i="1"/>
  <c r="AD56" i="1"/>
  <c r="AE56" i="1"/>
  <c r="AF56" i="1"/>
  <c r="H56" i="1" s="1"/>
  <c r="X38" i="1"/>
  <c r="Y38" i="1"/>
  <c r="Z38" i="1"/>
  <c r="G38" i="1" s="1"/>
  <c r="AQ38" i="1"/>
  <c r="AR38" i="1"/>
  <c r="AC38" i="1"/>
  <c r="AD38" i="1"/>
  <c r="AE38" i="1"/>
  <c r="AF38" i="1"/>
  <c r="H38" i="1" s="1"/>
  <c r="F28" i="1"/>
  <c r="X28" i="1"/>
  <c r="Y28" i="1"/>
  <c r="Z28" i="1"/>
  <c r="G28" i="1" s="1"/>
  <c r="AQ28" i="1"/>
  <c r="AR28" i="1"/>
  <c r="AC28" i="1"/>
  <c r="AD28" i="1"/>
  <c r="AE28" i="1"/>
  <c r="AF28" i="1"/>
  <c r="H28" i="1" s="1"/>
  <c r="F51" i="1"/>
  <c r="X51" i="1"/>
  <c r="Y51" i="1"/>
  <c r="Z51" i="1"/>
  <c r="G51" i="1" s="1"/>
  <c r="AQ51" i="1"/>
  <c r="AR51" i="1"/>
  <c r="AC51" i="1"/>
  <c r="AD51" i="1"/>
  <c r="AE51" i="1"/>
  <c r="AF51" i="1"/>
  <c r="H51" i="1" s="1"/>
  <c r="F52" i="1"/>
  <c r="X52" i="1"/>
  <c r="Y52" i="1"/>
  <c r="Z52" i="1"/>
  <c r="G52" i="1" s="1"/>
  <c r="AQ52" i="1"/>
  <c r="AR52" i="1"/>
  <c r="AC52" i="1"/>
  <c r="AD52" i="1"/>
  <c r="AE52" i="1"/>
  <c r="AF52" i="1"/>
  <c r="H52" i="1" s="1"/>
  <c r="Q65" i="1"/>
  <c r="R65" i="1"/>
  <c r="S65" i="1"/>
  <c r="T65" i="1"/>
  <c r="F65" i="1" s="1"/>
  <c r="X65" i="1"/>
  <c r="Y65" i="1"/>
  <c r="Z65" i="1"/>
  <c r="G65" i="1" s="1"/>
  <c r="AQ65" i="1"/>
  <c r="AR65" i="1"/>
  <c r="AC65" i="1"/>
  <c r="AD65" i="1"/>
  <c r="AE65" i="1"/>
  <c r="AF65" i="1"/>
  <c r="H65" i="1" s="1"/>
  <c r="Q66" i="1"/>
  <c r="R66" i="1"/>
  <c r="S66" i="1"/>
  <c r="T66" i="1"/>
  <c r="F66" i="1" s="1"/>
  <c r="X66" i="1"/>
  <c r="Y66" i="1"/>
  <c r="Z66" i="1"/>
  <c r="G66" i="1" s="1"/>
  <c r="AQ66" i="1"/>
  <c r="AR66" i="1"/>
  <c r="AC66" i="1"/>
  <c r="AD66" i="1"/>
  <c r="AE66" i="1"/>
  <c r="AF66" i="1"/>
  <c r="H66" i="1" s="1"/>
  <c r="Q70" i="1"/>
  <c r="R70" i="1"/>
  <c r="S70" i="1"/>
  <c r="T70" i="1"/>
  <c r="F70" i="1" s="1"/>
  <c r="X70" i="1"/>
  <c r="Y70" i="1"/>
  <c r="Z70" i="1"/>
  <c r="G70" i="1" s="1"/>
  <c r="AQ70" i="1"/>
  <c r="AR70" i="1"/>
  <c r="AC70" i="1"/>
  <c r="AD70" i="1"/>
  <c r="AE70" i="1"/>
  <c r="AF70" i="1"/>
  <c r="H70" i="1" s="1"/>
  <c r="Q71" i="1"/>
  <c r="R71" i="1"/>
  <c r="S71" i="1"/>
  <c r="T71" i="1"/>
  <c r="F71" i="1" s="1"/>
  <c r="X71" i="1"/>
  <c r="Y71" i="1"/>
  <c r="Z71" i="1"/>
  <c r="G71" i="1" s="1"/>
  <c r="AQ71" i="1"/>
  <c r="AR71" i="1"/>
  <c r="AC71" i="1"/>
  <c r="AD71" i="1"/>
  <c r="AE71" i="1"/>
  <c r="AF71" i="1"/>
  <c r="H71" i="1" s="1"/>
  <c r="Q67" i="1"/>
  <c r="R67" i="1"/>
  <c r="S67" i="1"/>
  <c r="T67" i="1"/>
  <c r="F67" i="1" s="1"/>
  <c r="X67" i="1"/>
  <c r="Y67" i="1"/>
  <c r="AQ67" i="1"/>
  <c r="AR67" i="1"/>
  <c r="AC67" i="1"/>
  <c r="AD67" i="1"/>
  <c r="AE67" i="1"/>
  <c r="AF67" i="1"/>
  <c r="H67" i="1" s="1"/>
  <c r="F53" i="1"/>
  <c r="X53" i="1"/>
  <c r="Y53" i="1"/>
  <c r="Z53" i="1"/>
  <c r="G53" i="1" s="1"/>
  <c r="AQ53" i="1"/>
  <c r="AR53" i="1"/>
  <c r="AC53" i="1"/>
  <c r="AD53" i="1"/>
  <c r="AE53" i="1"/>
  <c r="AF53" i="1"/>
  <c r="H53" i="1" s="1"/>
  <c r="AF74" i="1"/>
  <c r="Z73" i="1"/>
  <c r="G73" i="1" s="1"/>
  <c r="AF43" i="1"/>
  <c r="AF68" i="1"/>
  <c r="Z58" i="1"/>
  <c r="G58" i="1" s="1"/>
  <c r="AF60" i="1"/>
  <c r="AF33" i="1"/>
  <c r="AS68" i="1"/>
  <c r="AF25" i="1"/>
  <c r="Z33" i="1"/>
  <c r="G33" i="1" s="1"/>
  <c r="Z48" i="1"/>
  <c r="G48" i="1" s="1"/>
  <c r="Z72" i="1"/>
  <c r="G72" i="1" s="1"/>
  <c r="AF20" i="1"/>
  <c r="Z47" i="1"/>
  <c r="G47" i="1" s="1"/>
  <c r="T76" i="1"/>
  <c r="F76" i="1" s="1"/>
  <c r="AF63" i="1"/>
  <c r="H63" i="1" s="1"/>
  <c r="AF57" i="1"/>
  <c r="H57" i="1" s="1"/>
  <c r="AR18" i="6"/>
  <c r="J18" i="6" s="1"/>
  <c r="AF19" i="6"/>
  <c r="H19" i="6" s="1"/>
  <c r="BE26" i="1"/>
  <c r="L26" i="1" s="1"/>
  <c r="T13" i="6" l="1"/>
  <c r="F13" i="6" s="1"/>
  <c r="H40" i="7"/>
  <c r="I35" i="7"/>
  <c r="I40" i="7"/>
  <c r="I13" i="7"/>
  <c r="J29" i="7"/>
  <c r="J4" i="7"/>
  <c r="I36" i="7"/>
  <c r="I17" i="7"/>
  <c r="E4" i="7"/>
  <c r="E17" i="7"/>
  <c r="I31" i="7"/>
  <c r="I14" i="7"/>
  <c r="E41" i="7"/>
  <c r="E20" i="7"/>
  <c r="E27" i="7"/>
  <c r="E21" i="7"/>
  <c r="K15" i="7"/>
  <c r="E40" i="7"/>
  <c r="K23" i="7"/>
  <c r="AB33" i="5"/>
  <c r="G33" i="5" s="1"/>
  <c r="H37" i="5"/>
  <c r="H30" i="5"/>
  <c r="I41" i="5"/>
  <c r="L15" i="5"/>
  <c r="K21" i="5"/>
  <c r="I43" i="5"/>
  <c r="I27" i="5"/>
  <c r="I30" i="5"/>
  <c r="K11" i="5"/>
  <c r="H43" i="5"/>
  <c r="H39" i="5"/>
  <c r="H14" i="5"/>
  <c r="I42" i="5"/>
  <c r="H36" i="5"/>
  <c r="H42" i="5"/>
  <c r="H25" i="5"/>
  <c r="AB14" i="5"/>
  <c r="G37" i="5" s="1"/>
  <c r="I35" i="5"/>
  <c r="H40" i="5"/>
  <c r="Z30" i="1"/>
  <c r="G30" i="1" s="1"/>
  <c r="G15" i="5"/>
  <c r="U31" i="5"/>
  <c r="F31" i="5" s="1"/>
  <c r="U41" i="5"/>
  <c r="F41" i="5" s="1"/>
  <c r="AT39" i="5"/>
  <c r="J15" i="5" s="1"/>
  <c r="K10" i="6"/>
  <c r="K14" i="7"/>
  <c r="K38" i="7"/>
  <c r="K16" i="7"/>
  <c r="N16" i="7" s="1"/>
  <c r="K32" i="7"/>
  <c r="K40" i="7"/>
  <c r="K13" i="7"/>
  <c r="K49" i="7"/>
  <c r="N57" i="7"/>
  <c r="K35" i="7"/>
  <c r="E19" i="7"/>
  <c r="AR26" i="7"/>
  <c r="AX46" i="7"/>
  <c r="E46" i="7"/>
  <c r="K48" i="7"/>
  <c r="K57" i="7"/>
  <c r="K22" i="7"/>
  <c r="N22" i="7" s="1"/>
  <c r="K55" i="7"/>
  <c r="K52" i="7"/>
  <c r="N52" i="7" s="1"/>
  <c r="K20" i="7"/>
  <c r="E59" i="7"/>
  <c r="K30" i="7"/>
  <c r="K12" i="7"/>
  <c r="K39" i="7"/>
  <c r="K27" i="7"/>
  <c r="E14" i="7"/>
  <c r="E38" i="7"/>
  <c r="AT9" i="5"/>
  <c r="J9" i="5" s="1"/>
  <c r="AT22" i="5"/>
  <c r="K20" i="5"/>
  <c r="E23" i="5"/>
  <c r="K33" i="5"/>
  <c r="K14" i="5"/>
  <c r="L52" i="5"/>
  <c r="K38" i="5"/>
  <c r="K48" i="5"/>
  <c r="AT40" i="5"/>
  <c r="J41" i="5" s="1"/>
  <c r="K4" i="5"/>
  <c r="AT17" i="5"/>
  <c r="J17" i="5" s="1"/>
  <c r="L51" i="5"/>
  <c r="L45" i="5"/>
  <c r="K5" i="5"/>
  <c r="K51" i="5"/>
  <c r="K45" i="5"/>
  <c r="K39" i="5"/>
  <c r="K28" i="5"/>
  <c r="K41" i="5"/>
  <c r="K29" i="5"/>
  <c r="K47" i="5"/>
  <c r="L46" i="5"/>
  <c r="K9" i="5"/>
  <c r="K18" i="5"/>
  <c r="L11" i="5"/>
  <c r="K31" i="5"/>
  <c r="K43" i="5"/>
  <c r="K17" i="5"/>
  <c r="L38" i="5"/>
  <c r="K49" i="5"/>
  <c r="K24" i="5"/>
  <c r="K37" i="5"/>
  <c r="K22" i="5"/>
  <c r="L35" i="5"/>
  <c r="K40" i="5"/>
  <c r="K6" i="5"/>
  <c r="K27" i="5"/>
  <c r="K23" i="5"/>
  <c r="AS10" i="1"/>
  <c r="J10" i="1" s="1"/>
  <c r="AS64" i="1"/>
  <c r="J64" i="1" s="1"/>
  <c r="AT42" i="5"/>
  <c r="J43" i="5" s="1"/>
  <c r="AT15" i="5"/>
  <c r="AH10" i="5"/>
  <c r="AB9" i="5"/>
  <c r="G9" i="5" s="1"/>
  <c r="Z12" i="1"/>
  <c r="G12" i="1" s="1"/>
  <c r="AS72" i="1"/>
  <c r="J72" i="1" s="1"/>
  <c r="AS22" i="1"/>
  <c r="AT30" i="5"/>
  <c r="AT5" i="5"/>
  <c r="J5" i="5" s="1"/>
  <c r="AM74" i="1"/>
  <c r="I74" i="1" s="1"/>
  <c r="T61" i="1"/>
  <c r="F61" i="1" s="1"/>
  <c r="AF6" i="1"/>
  <c r="H8" i="1" s="1"/>
  <c r="AF12" i="1"/>
  <c r="H12" i="1" s="1"/>
  <c r="AF15" i="1"/>
  <c r="H15" i="1" s="1"/>
  <c r="AH12" i="5"/>
  <c r="H12" i="5" s="1"/>
  <c r="AH18" i="5"/>
  <c r="H18" i="5" s="1"/>
  <c r="AH7" i="5"/>
  <c r="H7" i="5" s="1"/>
  <c r="AB11" i="5"/>
  <c r="AN33" i="5"/>
  <c r="I33" i="5" s="1"/>
  <c r="AH26" i="5"/>
  <c r="T50" i="7"/>
  <c r="F50" i="7" s="1"/>
  <c r="AL27" i="7"/>
  <c r="AM34" i="1"/>
  <c r="F46" i="1"/>
  <c r="F7" i="1"/>
  <c r="Z15" i="1"/>
  <c r="G15" i="1" s="1"/>
  <c r="F49" i="1"/>
  <c r="F38" i="1"/>
  <c r="AH19" i="5"/>
  <c r="H19" i="5" s="1"/>
  <c r="AH16" i="5"/>
  <c r="H16" i="5" s="1"/>
  <c r="AH28" i="5"/>
  <c r="H29" i="5" s="1"/>
  <c r="AH5" i="5"/>
  <c r="H5" i="5" s="1"/>
  <c r="AB30" i="5"/>
  <c r="AB38" i="5"/>
  <c r="G39" i="5" s="1"/>
  <c r="AH20" i="5"/>
  <c r="H10" i="5" s="1"/>
  <c r="AB7" i="5"/>
  <c r="G7" i="5" s="1"/>
  <c r="AB41" i="5"/>
  <c r="AF28" i="7"/>
  <c r="AH22" i="5"/>
  <c r="H24" i="5" s="1"/>
  <c r="E29" i="5"/>
  <c r="AF3" i="1"/>
  <c r="H3" i="1" s="1"/>
  <c r="AF11" i="1"/>
  <c r="H11" i="1" s="1"/>
  <c r="AB18" i="5"/>
  <c r="G18" i="5" s="1"/>
  <c r="E39" i="5"/>
  <c r="Z42" i="1"/>
  <c r="G42" i="1" s="1"/>
  <c r="T56" i="1"/>
  <c r="F56" i="1" s="1"/>
  <c r="F37" i="1"/>
  <c r="Z67" i="1"/>
  <c r="G67" i="1" s="1"/>
  <c r="T56" i="7"/>
  <c r="F56" i="7" s="1"/>
  <c r="E19" i="5"/>
  <c r="E16" i="5"/>
  <c r="E27" i="5"/>
  <c r="E22" i="5"/>
  <c r="E61" i="7"/>
  <c r="E15" i="7"/>
  <c r="E12" i="7"/>
  <c r="E11" i="7"/>
  <c r="E32" i="7"/>
  <c r="E24" i="6"/>
  <c r="E13" i="6"/>
  <c r="E27" i="6"/>
  <c r="L29" i="6"/>
  <c r="K29" i="6"/>
  <c r="E28" i="5"/>
  <c r="E30" i="6"/>
  <c r="E29" i="6"/>
  <c r="E25" i="6"/>
  <c r="L26" i="6"/>
  <c r="K26" i="6"/>
  <c r="E41" i="5"/>
  <c r="E40" i="5"/>
  <c r="E15" i="5"/>
  <c r="E47" i="5"/>
  <c r="E26" i="6"/>
  <c r="E6" i="6"/>
  <c r="L27" i="6"/>
  <c r="K27" i="6"/>
  <c r="L30" i="6"/>
  <c r="K30" i="6"/>
  <c r="E56" i="5"/>
  <c r="E36" i="5"/>
  <c r="E9" i="5"/>
  <c r="E7" i="5"/>
  <c r="E28" i="6"/>
  <c r="L28" i="6"/>
  <c r="K28" i="6"/>
  <c r="E17" i="6"/>
  <c r="E8" i="6"/>
  <c r="E16" i="6"/>
  <c r="E20" i="6"/>
  <c r="E22" i="6"/>
  <c r="E23" i="6"/>
  <c r="E5" i="6"/>
  <c r="E11" i="6"/>
  <c r="E9" i="6"/>
  <c r="E19" i="6"/>
  <c r="E4" i="6"/>
  <c r="E18" i="6"/>
  <c r="E10" i="6"/>
  <c r="E15" i="6"/>
  <c r="E7" i="6"/>
  <c r="E14" i="6"/>
  <c r="N22" i="6"/>
  <c r="E12" i="6"/>
  <c r="E3" i="6"/>
  <c r="E49" i="7"/>
  <c r="E26" i="7"/>
  <c r="E56" i="7"/>
  <c r="E39" i="7"/>
  <c r="E42" i="7"/>
  <c r="E10" i="7"/>
  <c r="E51" i="7"/>
  <c r="E23" i="7"/>
  <c r="E8" i="7"/>
  <c r="E58" i="7"/>
  <c r="E50" i="7"/>
  <c r="E18" i="7"/>
  <c r="E37" i="7"/>
  <c r="E29" i="7"/>
  <c r="E45" i="7"/>
  <c r="E28" i="7"/>
  <c r="E48" i="7"/>
  <c r="E7" i="7"/>
  <c r="E62" i="7"/>
  <c r="E36" i="7"/>
  <c r="E47" i="7"/>
  <c r="E35" i="7"/>
  <c r="E5" i="7"/>
  <c r="E33" i="7"/>
  <c r="E13" i="7"/>
  <c r="E55" i="7"/>
  <c r="E3" i="7"/>
  <c r="E43" i="7"/>
  <c r="E25" i="7"/>
  <c r="E30" i="7"/>
  <c r="E24" i="7"/>
  <c r="E53" i="7"/>
  <c r="E6" i="7"/>
  <c r="E31" i="7"/>
  <c r="E52" i="5"/>
  <c r="E26" i="5"/>
  <c r="E46" i="5"/>
  <c r="E55" i="5"/>
  <c r="E14" i="5"/>
  <c r="E48" i="5"/>
  <c r="E37" i="5"/>
  <c r="E38" i="5"/>
  <c r="E30" i="5"/>
  <c r="E33" i="5"/>
  <c r="E31" i="5"/>
  <c r="E20" i="5"/>
  <c r="E51" i="5"/>
  <c r="E42" i="5"/>
  <c r="E11" i="5"/>
  <c r="E35" i="5"/>
  <c r="E50" i="5"/>
  <c r="E49" i="5"/>
  <c r="E24" i="5"/>
  <c r="E21" i="5"/>
  <c r="E4" i="5"/>
  <c r="E34" i="5"/>
  <c r="E10" i="5"/>
  <c r="E43" i="5"/>
  <c r="E17" i="5"/>
  <c r="E18" i="5"/>
  <c r="E25" i="5"/>
  <c r="E5" i="5"/>
  <c r="E6" i="5"/>
  <c r="E53" i="5"/>
  <c r="E32" i="5"/>
  <c r="E13" i="5"/>
  <c r="E3" i="5"/>
  <c r="E12" i="5"/>
  <c r="BE43" i="1"/>
  <c r="L43" i="1" s="1"/>
  <c r="AS61" i="1"/>
  <c r="J61" i="1" s="1"/>
  <c r="BE36" i="1"/>
  <c r="L36" i="1" s="1"/>
  <c r="BE23" i="1"/>
  <c r="L23" i="1" s="1"/>
  <c r="BE7" i="1"/>
  <c r="L7" i="1" s="1"/>
  <c r="BE33" i="1"/>
  <c r="L33" i="1" s="1"/>
  <c r="BE37" i="1"/>
  <c r="L37" i="1" s="1"/>
  <c r="BE38" i="1"/>
  <c r="L38" i="1" s="1"/>
  <c r="BE67" i="1"/>
  <c r="L67" i="1" s="1"/>
  <c r="AX8" i="7"/>
  <c r="K11" i="7" s="1"/>
  <c r="BF22" i="5"/>
  <c r="BF17" i="5"/>
  <c r="BF24" i="5"/>
  <c r="BF18" i="5"/>
  <c r="L7" i="5" s="1"/>
  <c r="BE46" i="1"/>
  <c r="L46" i="1" s="1"/>
  <c r="BE56" i="1"/>
  <c r="L56" i="1" s="1"/>
  <c r="BE47" i="1"/>
  <c r="L47" i="1" s="1"/>
  <c r="BE34" i="1"/>
  <c r="L34" i="1" s="1"/>
  <c r="BE49" i="1"/>
  <c r="L49" i="1" s="1"/>
  <c r="AX11" i="6"/>
  <c r="K11" i="6" s="1"/>
  <c r="AX18" i="6"/>
  <c r="K18" i="6" s="1"/>
  <c r="AX26" i="7"/>
  <c r="K17" i="7" s="1"/>
  <c r="AX28" i="7"/>
  <c r="BF28" i="5"/>
  <c r="L36" i="5" s="1"/>
  <c r="BF38" i="5"/>
  <c r="L21" i="5" s="1"/>
  <c r="BF33" i="5"/>
  <c r="L48" i="5" s="1"/>
  <c r="BF16" i="5"/>
  <c r="BF27" i="5"/>
  <c r="L32" i="5" s="1"/>
  <c r="BE35" i="1"/>
  <c r="L35" i="1" s="1"/>
  <c r="BE5" i="1"/>
  <c r="L5" i="1" s="1"/>
  <c r="BE25" i="1"/>
  <c r="L25" i="1" s="1"/>
  <c r="AY4" i="1"/>
  <c r="AS71" i="1"/>
  <c r="J71" i="1" s="1"/>
  <c r="K24" i="1"/>
  <c r="AY5" i="1"/>
  <c r="K5" i="1" s="1"/>
  <c r="E61" i="1"/>
  <c r="E78" i="1"/>
  <c r="E6" i="1"/>
  <c r="E57" i="1"/>
  <c r="E64" i="1"/>
  <c r="E65" i="1"/>
  <c r="E37" i="1"/>
  <c r="E29" i="1"/>
  <c r="E34" i="1"/>
  <c r="E13" i="1"/>
  <c r="AS70" i="1"/>
  <c r="J70" i="1" s="1"/>
  <c r="K14" i="1"/>
  <c r="K43" i="1"/>
  <c r="Z13" i="1"/>
  <c r="G13" i="1" s="1"/>
  <c r="AR28" i="7"/>
  <c r="J26" i="7" s="1"/>
  <c r="AT35" i="5"/>
  <c r="J36" i="5" s="1"/>
  <c r="E3" i="1"/>
  <c r="E62" i="1"/>
  <c r="E58" i="1"/>
  <c r="E20" i="1"/>
  <c r="E55" i="1"/>
  <c r="AS56" i="1"/>
  <c r="J56" i="1" s="1"/>
  <c r="E49" i="1"/>
  <c r="E67" i="1"/>
  <c r="AS51" i="1"/>
  <c r="J51" i="1" s="1"/>
  <c r="E38" i="1"/>
  <c r="AS46" i="1"/>
  <c r="J46" i="1" s="1"/>
  <c r="E43" i="1"/>
  <c r="E25" i="1"/>
  <c r="E74" i="1"/>
  <c r="E9" i="1"/>
  <c r="E33" i="1"/>
  <c r="E5" i="1"/>
  <c r="E21" i="1"/>
  <c r="E8" i="1"/>
  <c r="K10" i="1"/>
  <c r="AS53" i="1"/>
  <c r="J53" i="1" s="1"/>
  <c r="AS66" i="1"/>
  <c r="J66" i="1" s="1"/>
  <c r="E52" i="1"/>
  <c r="E7" i="1"/>
  <c r="E10" i="1"/>
  <c r="E36" i="1"/>
  <c r="E59" i="1"/>
  <c r="E11" i="1"/>
  <c r="E19" i="1"/>
  <c r="E30" i="1"/>
  <c r="E47" i="1"/>
  <c r="E71" i="1"/>
  <c r="E17" i="1"/>
  <c r="E51" i="1"/>
  <c r="E23" i="1"/>
  <c r="E66" i="1"/>
  <c r="AS67" i="1"/>
  <c r="J67" i="1" s="1"/>
  <c r="E70" i="1"/>
  <c r="AS38" i="1"/>
  <c r="J38" i="1" s="1"/>
  <c r="E12" i="1"/>
  <c r="E4" i="1"/>
  <c r="E42" i="1"/>
  <c r="E73" i="1"/>
  <c r="E72" i="1"/>
  <c r="E40" i="1"/>
  <c r="E56" i="1"/>
  <c r="E32" i="1"/>
  <c r="E27" i="1"/>
  <c r="E48" i="1"/>
  <c r="AS20" i="1"/>
  <c r="J47" i="1" s="1"/>
  <c r="E46" i="1"/>
  <c r="E15" i="1"/>
  <c r="E68" i="1"/>
  <c r="E26" i="1"/>
  <c r="E14" i="1"/>
  <c r="E24" i="1"/>
  <c r="E35" i="1"/>
  <c r="AM77" i="1"/>
  <c r="I77" i="1" s="1"/>
  <c r="AM32" i="1"/>
  <c r="I32" i="1" s="1"/>
  <c r="AM27" i="1"/>
  <c r="I27" i="1" s="1"/>
  <c r="AM11" i="1"/>
  <c r="I11" i="1" s="1"/>
  <c r="E53" i="1"/>
  <c r="AS52" i="1"/>
  <c r="J52" i="1" s="1"/>
  <c r="E28" i="1"/>
  <c r="E60" i="1"/>
  <c r="E77" i="1"/>
  <c r="E22" i="1"/>
  <c r="E63" i="1"/>
  <c r="E76" i="1"/>
  <c r="E31" i="1"/>
  <c r="E16" i="1"/>
  <c r="E50" i="1"/>
  <c r="E18" i="1"/>
  <c r="AX41" i="7"/>
  <c r="K41" i="7" s="1"/>
  <c r="AX4" i="7"/>
  <c r="K29" i="7" s="1"/>
  <c r="AR11" i="6"/>
  <c r="J11" i="6" s="1"/>
  <c r="AX3" i="6"/>
  <c r="K3" i="6" s="1"/>
  <c r="AL3" i="6"/>
  <c r="I3" i="6" s="1"/>
  <c r="T27" i="6"/>
  <c r="F27" i="6" s="1"/>
  <c r="AR12" i="6"/>
  <c r="J12" i="6" s="1"/>
  <c r="AL20" i="6"/>
  <c r="I20" i="6" s="1"/>
  <c r="AR7" i="6"/>
  <c r="J7" i="6" s="1"/>
  <c r="AF26" i="7"/>
  <c r="Z11" i="7"/>
  <c r="G10" i="7" s="1"/>
  <c r="AT3" i="5"/>
  <c r="J3" i="5" s="1"/>
  <c r="AT6" i="5"/>
  <c r="J6" i="5" s="1"/>
  <c r="AS7" i="1"/>
  <c r="J7" i="1" s="1"/>
  <c r="K23" i="1"/>
  <c r="H50" i="1"/>
  <c r="AS37" i="1"/>
  <c r="J37" i="1" s="1"/>
  <c r="K42" i="1"/>
  <c r="AS28" i="1"/>
  <c r="J28" i="1" s="1"/>
  <c r="AS26" i="1"/>
  <c r="K34" i="1"/>
  <c r="AS12" i="1"/>
  <c r="J12" i="1" s="1"/>
  <c r="AS49" i="1"/>
  <c r="J49" i="1" s="1"/>
  <c r="Z60" i="1"/>
  <c r="G60" i="1" s="1"/>
  <c r="K26" i="1"/>
  <c r="AS24" i="1"/>
  <c r="AS9" i="1"/>
  <c r="J9" i="1" s="1"/>
  <c r="AS65" i="1"/>
  <c r="J65" i="1" s="1"/>
  <c r="K20" i="1"/>
  <c r="AR6" i="7"/>
  <c r="J6" i="7" s="1"/>
  <c r="AR42" i="7"/>
  <c r="J42" i="7" s="1"/>
  <c r="AT21" i="5"/>
  <c r="J21" i="5" s="1"/>
  <c r="AT46" i="5"/>
  <c r="J46" i="5" s="1"/>
  <c r="AT32" i="5"/>
  <c r="AT24" i="5"/>
  <c r="J25" i="5" s="1"/>
  <c r="AS32" i="1"/>
  <c r="J32" i="1" s="1"/>
  <c r="AR3" i="6"/>
  <c r="J3" i="6" s="1"/>
  <c r="K33" i="1"/>
  <c r="Z6" i="1"/>
  <c r="G6" i="1" s="1"/>
  <c r="AM31" i="1"/>
  <c r="I31" i="1" s="1"/>
  <c r="AM55" i="1"/>
  <c r="I55" i="1" s="1"/>
  <c r="AM60" i="1"/>
  <c r="I60" i="1" s="1"/>
  <c r="AM78" i="1"/>
  <c r="I78" i="1" s="1"/>
  <c r="AM48" i="1"/>
  <c r="I48" i="1" s="1"/>
  <c r="AF5" i="1"/>
  <c r="H5" i="1" s="1"/>
  <c r="AF18" i="1"/>
  <c r="AF5" i="7"/>
  <c r="H5" i="7" s="1"/>
  <c r="AH13" i="5"/>
  <c r="H13" i="5" s="1"/>
  <c r="H47" i="1"/>
  <c r="AF23" i="1"/>
  <c r="H23" i="1" s="1"/>
  <c r="K60" i="1"/>
  <c r="H74" i="1"/>
  <c r="K74" i="1"/>
  <c r="H33" i="1"/>
  <c r="H24" i="1"/>
  <c r="K15" i="1"/>
  <c r="K35" i="1"/>
  <c r="AF13" i="1"/>
  <c r="H13" i="1" s="1"/>
  <c r="I23" i="1"/>
  <c r="K13" i="1"/>
  <c r="AM9" i="1"/>
  <c r="I9" i="1" s="1"/>
  <c r="AM17" i="1"/>
  <c r="I17" i="1" s="1"/>
  <c r="AM3" i="1"/>
  <c r="I3" i="1" s="1"/>
  <c r="AM59" i="1"/>
  <c r="I59" i="1" s="1"/>
  <c r="AM57" i="1"/>
  <c r="I57" i="1" s="1"/>
  <c r="AN52" i="5"/>
  <c r="I52" i="5" s="1"/>
  <c r="AM62" i="1"/>
  <c r="I62" i="1" s="1"/>
  <c r="I21" i="1"/>
  <c r="AM24" i="1"/>
  <c r="I24" i="1" s="1"/>
  <c r="AN6" i="5"/>
  <c r="I6" i="5" s="1"/>
  <c r="AM4" i="1"/>
  <c r="T3" i="6"/>
  <c r="F3" i="6" s="1"/>
  <c r="AF56" i="7"/>
  <c r="H56" i="7" s="1"/>
  <c r="AF23" i="7"/>
  <c r="H15" i="7" s="1"/>
  <c r="AH31" i="5"/>
  <c r="H32" i="5" s="1"/>
  <c r="K68" i="1"/>
  <c r="K16" i="1"/>
  <c r="K47" i="1"/>
  <c r="H60" i="1"/>
  <c r="AF21" i="1"/>
  <c r="H25" i="1" s="1"/>
  <c r="I14" i="1"/>
  <c r="I19" i="1"/>
  <c r="I47" i="1"/>
  <c r="I20" i="1"/>
  <c r="I22" i="1"/>
  <c r="K25" i="1"/>
  <c r="Z16" i="1"/>
  <c r="G16" i="1" s="1"/>
  <c r="K62" i="1"/>
  <c r="K11" i="1"/>
  <c r="H62" i="1"/>
  <c r="Z23" i="1"/>
  <c r="G23" i="1" s="1"/>
  <c r="K29" i="1"/>
  <c r="K21" i="1"/>
  <c r="K50" i="1"/>
  <c r="H43" i="1"/>
  <c r="H22" i="1"/>
  <c r="T63" i="1"/>
  <c r="F63" i="1" s="1"/>
  <c r="I68" i="1"/>
  <c r="I42" i="1"/>
  <c r="H20" i="1"/>
  <c r="K22" i="1"/>
  <c r="Z8" i="1"/>
  <c r="G8" i="1" s="1"/>
  <c r="K19" i="1"/>
  <c r="K18" i="1"/>
  <c r="AF7" i="6"/>
  <c r="H7" i="6" s="1"/>
  <c r="AF14" i="6"/>
  <c r="H14" i="6" s="1"/>
  <c r="AF31" i="7"/>
  <c r="H13" i="7" s="1"/>
  <c r="AF16" i="1"/>
  <c r="H34" i="1" s="1"/>
  <c r="Z50" i="7"/>
  <c r="G50" i="7" s="1"/>
  <c r="Z5" i="7"/>
  <c r="G5" i="7" s="1"/>
  <c r="Z26" i="7"/>
  <c r="G24" i="7" s="1"/>
  <c r="T8" i="6"/>
  <c r="F8" i="6" s="1"/>
  <c r="Z18" i="1"/>
  <c r="G18" i="1" s="1"/>
  <c r="Z21" i="1"/>
  <c r="G21" i="1" s="1"/>
  <c r="T3" i="7"/>
  <c r="F3" i="7" s="1"/>
  <c r="T7" i="6"/>
  <c r="F7" i="6" s="1"/>
  <c r="U28" i="5"/>
  <c r="F28" i="5" s="1"/>
  <c r="F10" i="1"/>
  <c r="AY30" i="1"/>
  <c r="AM30" i="1"/>
  <c r="Z34" i="1"/>
  <c r="G34" i="1" s="1"/>
  <c r="Z64" i="1"/>
  <c r="G64" i="1" s="1"/>
  <c r="AB16" i="5"/>
  <c r="G16" i="5" s="1"/>
  <c r="F26" i="1"/>
  <c r="Z4" i="7"/>
  <c r="AF11" i="6"/>
  <c r="H11" i="6" s="1"/>
  <c r="AF8" i="7"/>
  <c r="H8" i="7" s="1"/>
  <c r="AF18" i="6"/>
  <c r="H18" i="6" s="1"/>
  <c r="AF15" i="6"/>
  <c r="H15" i="6" s="1"/>
  <c r="AL9" i="6"/>
  <c r="I9" i="6" s="1"/>
  <c r="AL4" i="7"/>
  <c r="AL25" i="7"/>
  <c r="I7" i="7" s="1"/>
  <c r="T7" i="7"/>
  <c r="F7" i="7" s="1"/>
  <c r="AN37" i="5"/>
  <c r="I38" i="5" s="1"/>
  <c r="AF26" i="1"/>
  <c r="AF30" i="1"/>
  <c r="AF6" i="7"/>
  <c r="H6" i="7" s="1"/>
  <c r="T4" i="6"/>
  <c r="F4" i="6" s="1"/>
  <c r="AL24" i="7"/>
  <c r="I23" i="7" s="1"/>
  <c r="AN27" i="5"/>
  <c r="I28" i="5" s="1"/>
  <c r="AN43" i="5"/>
  <c r="I20" i="5" s="1"/>
  <c r="AB12" i="5"/>
  <c r="G12" i="5" s="1"/>
  <c r="AB43" i="5"/>
  <c r="G20" i="5" s="1"/>
  <c r="AB49" i="5"/>
  <c r="G49" i="5" s="1"/>
  <c r="Z42" i="7"/>
  <c r="G42" i="7" s="1"/>
  <c r="Z37" i="7"/>
  <c r="G37" i="7" s="1"/>
  <c r="T36" i="7"/>
  <c r="F36" i="7" s="1"/>
  <c r="T5" i="6"/>
  <c r="F5" i="6" s="1"/>
  <c r="Z14" i="1"/>
  <c r="G14" i="1" s="1"/>
  <c r="AB51" i="5"/>
  <c r="G51" i="5" s="1"/>
  <c r="Z7" i="6"/>
  <c r="G7" i="6" s="1"/>
  <c r="Z20" i="6"/>
  <c r="G20" i="6" s="1"/>
  <c r="T42" i="7"/>
  <c r="F42" i="7" s="1"/>
  <c r="U25" i="5"/>
  <c r="F25" i="5" s="1"/>
  <c r="AB17" i="5"/>
  <c r="G17" i="5" s="1"/>
  <c r="U5" i="5"/>
  <c r="F5" i="5" s="1"/>
  <c r="AB5" i="5"/>
  <c r="G5" i="5" s="1"/>
  <c r="AB52" i="5"/>
  <c r="G52" i="5" s="1"/>
  <c r="Z25" i="1"/>
  <c r="G25" i="1" s="1"/>
  <c r="Z74" i="1"/>
  <c r="G74" i="1" s="1"/>
  <c r="Z36" i="1"/>
  <c r="G36" i="1" s="1"/>
  <c r="Z4" i="1"/>
  <c r="G4" i="1" s="1"/>
  <c r="AB4" i="5"/>
  <c r="G4" i="5" s="1"/>
  <c r="Z35" i="7"/>
  <c r="G33" i="7" s="1"/>
  <c r="Z5" i="6"/>
  <c r="G5" i="6" s="1"/>
  <c r="F25" i="1"/>
  <c r="U9" i="5"/>
  <c r="F9" i="5" s="1"/>
  <c r="T11" i="6"/>
  <c r="F11" i="6" s="1"/>
  <c r="T60" i="1"/>
  <c r="F60" i="1" s="1"/>
  <c r="F23" i="1"/>
  <c r="F29" i="1"/>
  <c r="F6" i="1"/>
  <c r="U36" i="5"/>
  <c r="F36" i="5" s="1"/>
  <c r="U20" i="5"/>
  <c r="F20" i="5" s="1"/>
  <c r="U38" i="5"/>
  <c r="F38" i="5" s="1"/>
  <c r="F22" i="1"/>
  <c r="F43" i="1"/>
  <c r="F15" i="1"/>
  <c r="F4" i="1"/>
  <c r="U49" i="5"/>
  <c r="F49" i="5" s="1"/>
  <c r="T61" i="7"/>
  <c r="F61" i="7" s="1"/>
  <c r="T33" i="7"/>
  <c r="F33" i="7" s="1"/>
  <c r="T19" i="6"/>
  <c r="F19" i="6" s="1"/>
  <c r="T15" i="6"/>
  <c r="F15" i="6" s="1"/>
  <c r="T20" i="6"/>
  <c r="F20" i="6" s="1"/>
  <c r="AX16" i="6"/>
  <c r="K8" i="6" s="1"/>
  <c r="AX27" i="7"/>
  <c r="AX45" i="7"/>
  <c r="K50" i="7" s="1"/>
  <c r="AX62" i="7"/>
  <c r="K62" i="7" s="1"/>
  <c r="AX11" i="7"/>
  <c r="AX7" i="7"/>
  <c r="AX25" i="7"/>
  <c r="K6" i="7" s="1"/>
  <c r="AB29" i="5"/>
  <c r="G30" i="5" s="1"/>
  <c r="BF5" i="5"/>
  <c r="L4" i="5" s="1"/>
  <c r="BF12" i="5"/>
  <c r="L12" i="5" s="1"/>
  <c r="BF3" i="5"/>
  <c r="L17" i="5" s="1"/>
  <c r="AT34" i="5"/>
  <c r="J34" i="5" s="1"/>
  <c r="AN22" i="5"/>
  <c r="BF52" i="5"/>
  <c r="L41" i="5" s="1"/>
  <c r="BF49" i="5"/>
  <c r="L56" i="5" s="1"/>
  <c r="BF34" i="5"/>
  <c r="L49" i="5" s="1"/>
  <c r="BF47" i="5"/>
  <c r="L53" i="5" s="1"/>
  <c r="BF9" i="5"/>
  <c r="AF19" i="1"/>
  <c r="H14" i="1" s="1"/>
  <c r="BE16" i="1"/>
  <c r="L16" i="1" s="1"/>
  <c r="BE27" i="1"/>
  <c r="L27" i="1" s="1"/>
  <c r="BE48" i="1"/>
  <c r="L48" i="1" s="1"/>
  <c r="BE18" i="1"/>
  <c r="L18" i="1" s="1"/>
  <c r="BE78" i="1"/>
  <c r="L78" i="1" s="1"/>
  <c r="BE73" i="1"/>
  <c r="L73" i="1" s="1"/>
  <c r="BE77" i="1"/>
  <c r="L77" i="1" s="1"/>
  <c r="BE9" i="1"/>
  <c r="L9" i="1" s="1"/>
  <c r="BE19" i="1"/>
  <c r="L19" i="1" s="1"/>
  <c r="BE29" i="1"/>
  <c r="L29" i="1" s="1"/>
  <c r="AM16" i="1"/>
  <c r="AM33" i="1"/>
  <c r="I50" i="1" s="1"/>
  <c r="AM72" i="1"/>
  <c r="I72" i="1" s="1"/>
  <c r="AM76" i="1"/>
  <c r="I76" i="1" s="1"/>
  <c r="AY57" i="1"/>
  <c r="K57" i="1" s="1"/>
  <c r="AZ8" i="5"/>
  <c r="Z16" i="6"/>
  <c r="G16" i="6" s="1"/>
  <c r="Z41" i="7"/>
  <c r="AR32" i="7"/>
  <c r="J30" i="7" s="1"/>
  <c r="AR40" i="7"/>
  <c r="AN14" i="5"/>
  <c r="AB34" i="5"/>
  <c r="G34" i="5" s="1"/>
  <c r="Z20" i="1"/>
  <c r="G20" i="1" s="1"/>
  <c r="AS5" i="1"/>
  <c r="AF35" i="1"/>
  <c r="AF29" i="1"/>
  <c r="AS23" i="1"/>
  <c r="AS34" i="1"/>
  <c r="AR19" i="6"/>
  <c r="J19" i="6" s="1"/>
  <c r="AR21" i="6"/>
  <c r="J21" i="6" s="1"/>
  <c r="AR3" i="7"/>
  <c r="J3" i="7" s="1"/>
  <c r="AR35" i="7"/>
  <c r="J33" i="7" s="1"/>
  <c r="AR27" i="7"/>
  <c r="AR19" i="7"/>
  <c r="AT13" i="5"/>
  <c r="J13" i="5" s="1"/>
  <c r="AT31" i="5"/>
  <c r="AT10" i="5"/>
  <c r="J22" i="5" s="1"/>
  <c r="AT12" i="5"/>
  <c r="J12" i="5" s="1"/>
  <c r="AT56" i="5"/>
  <c r="J56" i="5" s="1"/>
  <c r="AT25" i="5"/>
  <c r="J26" i="5" s="1"/>
  <c r="AS11" i="1"/>
  <c r="AS15" i="1"/>
  <c r="AS60" i="1"/>
  <c r="AN46" i="5"/>
  <c r="I46" i="5" s="1"/>
  <c r="AN10" i="5"/>
  <c r="I22" i="5" s="1"/>
  <c r="AF3" i="7"/>
  <c r="H3" i="7" s="1"/>
  <c r="Z27" i="7"/>
  <c r="Z31" i="7"/>
  <c r="G13" i="7" s="1"/>
  <c r="AF19" i="7"/>
  <c r="AL33" i="7"/>
  <c r="I32" i="7" s="1"/>
  <c r="AL11" i="7"/>
  <c r="I10" i="7" s="1"/>
  <c r="AN55" i="5"/>
  <c r="I55" i="5" s="1"/>
  <c r="AN9" i="5"/>
  <c r="I9" i="5" s="1"/>
  <c r="AN24" i="5"/>
  <c r="I25" i="5" s="1"/>
  <c r="AN31" i="5"/>
  <c r="I32" i="5" s="1"/>
  <c r="AN48" i="5"/>
  <c r="I48" i="5" s="1"/>
  <c r="AM15" i="1"/>
  <c r="AN15" i="5"/>
  <c r="I40" i="5" s="1"/>
  <c r="AM43" i="1"/>
  <c r="AN5" i="5"/>
  <c r="I5" i="5" s="1"/>
  <c r="AN28" i="5"/>
  <c r="I29" i="5" s="1"/>
  <c r="AN11" i="5"/>
  <c r="AL5" i="7"/>
  <c r="I5" i="7" s="1"/>
  <c r="AL41" i="7"/>
  <c r="AL21" i="6"/>
  <c r="I21" i="6" s="1"/>
  <c r="AF5" i="6"/>
  <c r="H5" i="6" s="1"/>
  <c r="AF6" i="6"/>
  <c r="H6" i="6" s="1"/>
  <c r="AF25" i="7"/>
  <c r="H7" i="7" s="1"/>
  <c r="AF14" i="7"/>
  <c r="Z17" i="7"/>
  <c r="AF4" i="7"/>
  <c r="AH27" i="5"/>
  <c r="H28" i="5" s="1"/>
  <c r="AB6" i="5"/>
  <c r="G6" i="5" s="1"/>
  <c r="AB32" i="5"/>
  <c r="G35" i="5" s="1"/>
  <c r="AH3" i="5"/>
  <c r="H3" i="5" s="1"/>
  <c r="AH17" i="5"/>
  <c r="H17" i="5" s="1"/>
  <c r="AF30" i="7"/>
  <c r="H12" i="7" s="1"/>
  <c r="AF53" i="7"/>
  <c r="H53" i="7" s="1"/>
  <c r="AH56" i="5"/>
  <c r="H56" i="5" s="1"/>
  <c r="AF17" i="7"/>
  <c r="AF55" i="7"/>
  <c r="H55" i="7" s="1"/>
  <c r="AH53" i="5"/>
  <c r="H53" i="5" s="1"/>
  <c r="AF37" i="7"/>
  <c r="H37" i="7" s="1"/>
  <c r="AF59" i="7"/>
  <c r="H59" i="7" s="1"/>
  <c r="AH4" i="5"/>
  <c r="H4" i="5" s="1"/>
  <c r="T9" i="6"/>
  <c r="F9" i="6" s="1"/>
  <c r="AB31" i="5"/>
  <c r="Z29" i="1"/>
  <c r="G29" i="1" s="1"/>
  <c r="Z63" i="1"/>
  <c r="G63" i="1" s="1"/>
  <c r="Z57" i="1"/>
  <c r="G57" i="1" s="1"/>
  <c r="Z5" i="1"/>
  <c r="G5" i="1" s="1"/>
  <c r="T17" i="6"/>
  <c r="F17" i="6" s="1"/>
  <c r="Z8" i="6"/>
  <c r="G8" i="6" s="1"/>
  <c r="Z21" i="6"/>
  <c r="G21" i="6" s="1"/>
  <c r="Z49" i="7"/>
  <c r="G49" i="7" s="1"/>
  <c r="Z48" i="7"/>
  <c r="G48" i="7" s="1"/>
  <c r="Z32" i="7"/>
  <c r="G30" i="7" s="1"/>
  <c r="Z3" i="7"/>
  <c r="G3" i="7" s="1"/>
  <c r="Z14" i="7"/>
  <c r="AB56" i="5"/>
  <c r="G56" i="5" s="1"/>
  <c r="AB27" i="5"/>
  <c r="G28" i="5" s="1"/>
  <c r="AB42" i="5"/>
  <c r="G43" i="5" s="1"/>
  <c r="AB46" i="5"/>
  <c r="G46" i="5" s="1"/>
  <c r="AB3" i="5"/>
  <c r="G3" i="5" s="1"/>
  <c r="Z26" i="1"/>
  <c r="G26" i="1" s="1"/>
  <c r="Z27" i="1"/>
  <c r="G27" i="1" s="1"/>
  <c r="Z40" i="1"/>
  <c r="G40" i="1" s="1"/>
  <c r="T12" i="6"/>
  <c r="F12" i="6" s="1"/>
  <c r="F42" i="1"/>
  <c r="T45" i="7"/>
  <c r="F45" i="7" s="1"/>
  <c r="T13" i="7"/>
  <c r="F13" i="7" s="1"/>
  <c r="T6" i="7"/>
  <c r="F6" i="7" s="1"/>
  <c r="T10" i="7"/>
  <c r="F10" i="7" s="1"/>
  <c r="U16" i="5"/>
  <c r="F16" i="5" s="1"/>
  <c r="F19" i="1"/>
  <c r="T68" i="1"/>
  <c r="F68" i="1" s="1"/>
  <c r="T74" i="1"/>
  <c r="F74" i="1" s="1"/>
  <c r="T18" i="7"/>
  <c r="F18" i="7" s="1"/>
  <c r="AS63" i="1"/>
  <c r="J63" i="1" s="1"/>
  <c r="BE13" i="1"/>
  <c r="L13" i="1" s="1"/>
  <c r="AS43" i="1"/>
  <c r="BE40" i="1"/>
  <c r="L40" i="1" s="1"/>
  <c r="AS73" i="1"/>
  <c r="J73" i="1" s="1"/>
  <c r="AT14" i="5"/>
  <c r="J37" i="5" s="1"/>
  <c r="AT47" i="5"/>
  <c r="J47" i="5" s="1"/>
  <c r="AR39" i="7"/>
  <c r="J18" i="7" s="1"/>
  <c r="Z28" i="7"/>
  <c r="AT16" i="5"/>
  <c r="J16" i="5" s="1"/>
  <c r="BF19" i="5"/>
  <c r="L22" i="5" s="1"/>
  <c r="AX36" i="7"/>
  <c r="K36" i="7" s="1"/>
  <c r="AS57" i="1"/>
  <c r="J57" i="1" s="1"/>
  <c r="BE42" i="1"/>
  <c r="L42" i="1" s="1"/>
  <c r="BE6" i="1"/>
  <c r="L6" i="1" s="1"/>
  <c r="BF29" i="5"/>
  <c r="L14" i="5" s="1"/>
  <c r="BF11" i="5"/>
  <c r="L50" i="5" s="1"/>
  <c r="AX15" i="6"/>
  <c r="K16" i="6" s="1"/>
  <c r="AL19" i="7"/>
  <c r="AL28" i="7"/>
  <c r="I26" i="7" s="1"/>
  <c r="AX14" i="7"/>
  <c r="AX5" i="7"/>
  <c r="K3" i="7" s="1"/>
  <c r="AX14" i="6"/>
  <c r="AL32" i="7"/>
  <c r="I30" i="7" s="1"/>
  <c r="AX47" i="7"/>
  <c r="K47" i="7" s="1"/>
  <c r="AX6" i="6"/>
  <c r="K12" i="6" s="1"/>
  <c r="AX7" i="6"/>
  <c r="BF8" i="5"/>
  <c r="BF23" i="5"/>
  <c r="BF13" i="5"/>
  <c r="L13" i="5" s="1"/>
  <c r="BF6" i="5"/>
  <c r="L6" i="5" s="1"/>
  <c r="BF10" i="5"/>
  <c r="L10" i="5" s="1"/>
  <c r="BE31" i="1"/>
  <c r="L31" i="1" s="1"/>
  <c r="BE32" i="1"/>
  <c r="L32" i="1" s="1"/>
  <c r="BE4" i="1"/>
  <c r="L4" i="1" s="1"/>
  <c r="BE60" i="1"/>
  <c r="L60" i="1" s="1"/>
  <c r="BE74" i="1"/>
  <c r="L74" i="1" s="1"/>
  <c r="BE15" i="1"/>
  <c r="L15" i="1" s="1"/>
  <c r="BE11" i="1"/>
  <c r="L11" i="1" s="1"/>
  <c r="BE61" i="1"/>
  <c r="L61" i="1" s="1"/>
  <c r="BE17" i="1"/>
  <c r="L17" i="1" s="1"/>
  <c r="BE59" i="1"/>
  <c r="L59" i="1" s="1"/>
  <c r="BE58" i="1"/>
  <c r="L58" i="1" s="1"/>
  <c r="BE63" i="1"/>
  <c r="L63" i="1" s="1"/>
  <c r="BE30" i="1"/>
  <c r="L30" i="1" s="1"/>
  <c r="BE21" i="1"/>
  <c r="L21" i="1" s="1"/>
  <c r="AS6" i="1"/>
  <c r="J8" i="1" s="1"/>
  <c r="AY6" i="1"/>
  <c r="K8" i="1" s="1"/>
  <c r="AY40" i="1"/>
  <c r="K40" i="1" s="1"/>
  <c r="AS30" i="1"/>
  <c r="AS35" i="1"/>
  <c r="AS14" i="1"/>
  <c r="AS42" i="1"/>
  <c r="J68" i="1" s="1"/>
  <c r="AS74" i="1"/>
  <c r="AS29" i="1"/>
  <c r="AS4" i="1"/>
  <c r="AS21" i="1"/>
  <c r="J25" i="1" s="1"/>
  <c r="AS62" i="1"/>
  <c r="AS59" i="1"/>
  <c r="J59" i="1" s="1"/>
  <c r="AT48" i="5"/>
  <c r="J48" i="5" s="1"/>
  <c r="AT11" i="5"/>
  <c r="J31" i="5" s="1"/>
  <c r="AT28" i="5"/>
  <c r="J29" i="5" s="1"/>
  <c r="AR5" i="6"/>
  <c r="J5" i="6" s="1"/>
  <c r="AR10" i="6"/>
  <c r="J10" i="6" s="1"/>
  <c r="AR8" i="7"/>
  <c r="J8" i="7" s="1"/>
  <c r="AF33" i="7"/>
  <c r="H32" i="7" s="1"/>
  <c r="AF58" i="7"/>
  <c r="H58" i="7" s="1"/>
  <c r="AR41" i="7"/>
  <c r="AT53" i="5"/>
  <c r="J53" i="5" s="1"/>
  <c r="AT50" i="5"/>
  <c r="J50" i="5" s="1"/>
  <c r="AT36" i="5"/>
  <c r="AT27" i="5"/>
  <c r="AS40" i="1"/>
  <c r="J40" i="1" s="1"/>
  <c r="AS77" i="1"/>
  <c r="J77" i="1" s="1"/>
  <c r="AS27" i="1"/>
  <c r="J27" i="1" s="1"/>
  <c r="AS3" i="1"/>
  <c r="J3" i="1" s="1"/>
  <c r="AS76" i="1"/>
  <c r="J76" i="1" s="1"/>
  <c r="AS31" i="1"/>
  <c r="J31" i="1" s="1"/>
  <c r="AS50" i="1"/>
  <c r="Z19" i="1"/>
  <c r="G19" i="1" s="1"/>
  <c r="AS58" i="1"/>
  <c r="J58" i="1" s="1"/>
  <c r="AS33" i="1"/>
  <c r="AS13" i="1"/>
  <c r="AS19" i="1"/>
  <c r="AS16" i="1"/>
  <c r="AS18" i="1"/>
  <c r="AS36" i="1"/>
  <c r="J36" i="1" s="1"/>
  <c r="AT29" i="5"/>
  <c r="AT20" i="5"/>
  <c r="J10" i="5" s="1"/>
  <c r="AT18" i="5"/>
  <c r="J18" i="5" s="1"/>
  <c r="AR13" i="7"/>
  <c r="AR48" i="7"/>
  <c r="J48" i="7" s="1"/>
  <c r="AR51" i="7"/>
  <c r="J51" i="7" s="1"/>
  <c r="AR17" i="7"/>
  <c r="AR11" i="7"/>
  <c r="J10" i="7" s="1"/>
  <c r="AR31" i="7"/>
  <c r="J13" i="7" s="1"/>
  <c r="AR23" i="7"/>
  <c r="J15" i="7" s="1"/>
  <c r="AR14" i="7"/>
  <c r="AR58" i="7"/>
  <c r="J58" i="7" s="1"/>
  <c r="AR24" i="7"/>
  <c r="J23" i="7" s="1"/>
  <c r="AR43" i="7"/>
  <c r="J43" i="7" s="1"/>
  <c r="AR62" i="7"/>
  <c r="J62" i="7" s="1"/>
  <c r="AR4" i="6"/>
  <c r="J4" i="6" s="1"/>
  <c r="AR9" i="6"/>
  <c r="J9" i="6" s="1"/>
  <c r="AR14" i="6"/>
  <c r="J14" i="6" s="1"/>
  <c r="AR30" i="7"/>
  <c r="J12" i="7" s="1"/>
  <c r="AH25" i="5"/>
  <c r="H26" i="5" s="1"/>
  <c r="AF11" i="7"/>
  <c r="H10" i="7" s="1"/>
  <c r="AF39" i="7"/>
  <c r="H18" i="7" s="1"/>
  <c r="AM36" i="1"/>
  <c r="I36" i="1" s="1"/>
  <c r="AF59" i="1"/>
  <c r="H59" i="1" s="1"/>
  <c r="AL6" i="6"/>
  <c r="I6" i="6" s="1"/>
  <c r="AL17" i="6"/>
  <c r="I17" i="6" s="1"/>
  <c r="AL7" i="6"/>
  <c r="I7" i="6" s="1"/>
  <c r="AL50" i="7"/>
  <c r="I50" i="7" s="1"/>
  <c r="AL13" i="7"/>
  <c r="AF45" i="7"/>
  <c r="H45" i="7" s="1"/>
  <c r="AN7" i="5"/>
  <c r="I7" i="5" s="1"/>
  <c r="AB47" i="5"/>
  <c r="G47" i="5" s="1"/>
  <c r="AF13" i="6"/>
  <c r="H13" i="6" s="1"/>
  <c r="AF49" i="7"/>
  <c r="H49" i="7" s="1"/>
  <c r="AF62" i="7"/>
  <c r="H62" i="7" s="1"/>
  <c r="AF25" i="6"/>
  <c r="H25" i="6" s="1"/>
  <c r="N25" i="6" s="1"/>
  <c r="AF41" i="7"/>
  <c r="AF26" i="6"/>
  <c r="H26" i="6" s="1"/>
  <c r="N26" i="6" s="1"/>
  <c r="AF4" i="6"/>
  <c r="H4" i="6" s="1"/>
  <c r="T14" i="6"/>
  <c r="F14" i="6" s="1"/>
  <c r="AF10" i="6"/>
  <c r="H10" i="6" s="1"/>
  <c r="AF16" i="6"/>
  <c r="H16" i="6" s="1"/>
  <c r="AF21" i="6"/>
  <c r="H21" i="6" s="1"/>
  <c r="AF28" i="6"/>
  <c r="H28" i="6" s="1"/>
  <c r="AF3" i="6"/>
  <c r="H3" i="6" s="1"/>
  <c r="AF12" i="6"/>
  <c r="H12" i="6" s="1"/>
  <c r="T39" i="7"/>
  <c r="F39" i="7" s="1"/>
  <c r="AH47" i="5"/>
  <c r="H47" i="5" s="1"/>
  <c r="AF64" i="1"/>
  <c r="H64" i="1" s="1"/>
  <c r="AF10" i="1"/>
  <c r="AF4" i="1"/>
  <c r="AF40" i="1"/>
  <c r="H40" i="1" s="1"/>
  <c r="AF27" i="7"/>
  <c r="AF20" i="6"/>
  <c r="H20" i="6" s="1"/>
  <c r="AF24" i="7"/>
  <c r="H23" i="7" s="1"/>
  <c r="AF9" i="6"/>
  <c r="H9" i="6" s="1"/>
  <c r="AF8" i="6"/>
  <c r="H8" i="6" s="1"/>
  <c r="AF31" i="1"/>
  <c r="H31" i="1" s="1"/>
  <c r="AF27" i="6"/>
  <c r="H27" i="6" s="1"/>
  <c r="AF42" i="7"/>
  <c r="H42" i="7" s="1"/>
  <c r="AF35" i="7"/>
  <c r="AF24" i="6"/>
  <c r="H24" i="6" s="1"/>
  <c r="N24" i="6" s="1"/>
  <c r="AF17" i="6"/>
  <c r="H17" i="6" s="1"/>
  <c r="AF42" i="1"/>
  <c r="H68" i="1" s="1"/>
  <c r="U29" i="5"/>
  <c r="F29" i="5" s="1"/>
  <c r="AB13" i="5"/>
  <c r="G13" i="5" s="1"/>
  <c r="AB21" i="5"/>
  <c r="G21" i="5" s="1"/>
  <c r="U46" i="5"/>
  <c r="F46" i="5" s="1"/>
  <c r="U37" i="5"/>
  <c r="F37" i="5" s="1"/>
  <c r="AB25" i="5"/>
  <c r="G26" i="5" s="1"/>
  <c r="Z33" i="7"/>
  <c r="T47" i="7"/>
  <c r="F47" i="7" s="1"/>
  <c r="Z58" i="7"/>
  <c r="G58" i="7" s="1"/>
  <c r="Z62" i="7"/>
  <c r="G62" i="7" s="1"/>
  <c r="AB53" i="5"/>
  <c r="G53" i="5" s="1"/>
  <c r="U14" i="5"/>
  <c r="F14" i="5" s="1"/>
  <c r="U4" i="5"/>
  <c r="F4" i="5" s="1"/>
  <c r="AB19" i="5"/>
  <c r="G19" i="5" s="1"/>
  <c r="U48" i="5"/>
  <c r="F48" i="5" s="1"/>
  <c r="U21" i="5"/>
  <c r="F21" i="5" s="1"/>
  <c r="U53" i="5"/>
  <c r="F53" i="5" s="1"/>
  <c r="U43" i="5"/>
  <c r="F43" i="5" s="1"/>
  <c r="U3" i="5"/>
  <c r="F3" i="5" s="1"/>
  <c r="Z17" i="1"/>
  <c r="G17" i="1" s="1"/>
  <c r="T78" i="1"/>
  <c r="F78" i="1" s="1"/>
  <c r="F9" i="1"/>
  <c r="F32" i="1"/>
  <c r="Z31" i="1"/>
  <c r="G31" i="1" s="1"/>
  <c r="AB55" i="5"/>
  <c r="G55" i="5" s="1"/>
  <c r="U24" i="5"/>
  <c r="F24" i="5" s="1"/>
  <c r="U12" i="5"/>
  <c r="F12" i="5" s="1"/>
  <c r="Z10" i="1"/>
  <c r="G10" i="1" s="1"/>
  <c r="Z22" i="1"/>
  <c r="G22" i="1" s="1"/>
  <c r="U35" i="5"/>
  <c r="F35" i="5" s="1"/>
  <c r="T59" i="7"/>
  <c r="F59" i="7" s="1"/>
  <c r="Z14" i="6"/>
  <c r="G14" i="6" s="1"/>
  <c r="Z61" i="7"/>
  <c r="G61" i="7" s="1"/>
  <c r="T28" i="7"/>
  <c r="F28" i="7" s="1"/>
  <c r="T51" i="7"/>
  <c r="F51" i="7" s="1"/>
  <c r="T55" i="7"/>
  <c r="F55" i="7" s="1"/>
  <c r="T35" i="7"/>
  <c r="F35" i="7" s="1"/>
  <c r="T31" i="7"/>
  <c r="F31" i="7" s="1"/>
  <c r="T37" i="7"/>
  <c r="F37" i="7" s="1"/>
  <c r="T15" i="7"/>
  <c r="F15" i="7" s="1"/>
  <c r="Z43" i="7"/>
  <c r="G43" i="7" s="1"/>
  <c r="T43" i="7"/>
  <c r="F43" i="7" s="1"/>
  <c r="U6" i="5"/>
  <c r="F6" i="5" s="1"/>
  <c r="U52" i="5"/>
  <c r="F52" i="5" s="1"/>
  <c r="AB20" i="5"/>
  <c r="U13" i="5"/>
  <c r="F13" i="5" s="1"/>
  <c r="AB10" i="5"/>
  <c r="G22" i="5" s="1"/>
  <c r="U51" i="5"/>
  <c r="F51" i="5" s="1"/>
  <c r="U34" i="5"/>
  <c r="F34" i="5" s="1"/>
  <c r="F33" i="1"/>
  <c r="Z24" i="1"/>
  <c r="G24" i="1" s="1"/>
  <c r="Z68" i="1"/>
  <c r="G68" i="1" s="1"/>
  <c r="F36" i="1"/>
  <c r="F48" i="1"/>
  <c r="Z9" i="1"/>
  <c r="G9" i="1" s="1"/>
  <c r="Z50" i="1"/>
  <c r="G50" i="1" s="1"/>
  <c r="Z25" i="7"/>
  <c r="G7" i="7" s="1"/>
  <c r="Z53" i="7"/>
  <c r="G53" i="7" s="1"/>
  <c r="Z39" i="7"/>
  <c r="G18" i="7" s="1"/>
  <c r="Z56" i="7"/>
  <c r="G56" i="7" s="1"/>
  <c r="Z40" i="7"/>
  <c r="Z24" i="7"/>
  <c r="Z30" i="7"/>
  <c r="G12" i="7" s="1"/>
  <c r="Z8" i="7"/>
  <c r="G8" i="7" s="1"/>
  <c r="Z47" i="7"/>
  <c r="G47" i="7" s="1"/>
  <c r="Z19" i="7"/>
  <c r="G19" i="7" s="1"/>
  <c r="Z23" i="7"/>
  <c r="G15" i="7" s="1"/>
  <c r="Z13" i="7"/>
  <c r="G28" i="7" s="1"/>
  <c r="Z45" i="7"/>
  <c r="G45" i="7" s="1"/>
  <c r="Z51" i="7"/>
  <c r="G51" i="7" s="1"/>
  <c r="Z6" i="7"/>
  <c r="G6" i="7" s="1"/>
  <c r="Z17" i="6"/>
  <c r="G17" i="6" s="1"/>
  <c r="Z4" i="6"/>
  <c r="G4" i="6" s="1"/>
  <c r="Z23" i="6"/>
  <c r="G23" i="6" s="1"/>
  <c r="Z6" i="6"/>
  <c r="G6" i="6" s="1"/>
  <c r="Z13" i="6"/>
  <c r="G13" i="6" s="1"/>
  <c r="Z19" i="6"/>
  <c r="G19" i="6" s="1"/>
  <c r="Z11" i="6"/>
  <c r="G11" i="6" s="1"/>
  <c r="Z3" i="6"/>
  <c r="G3" i="6" s="1"/>
  <c r="Z9" i="6"/>
  <c r="G9" i="6" s="1"/>
  <c r="Z12" i="6"/>
  <c r="G12" i="6" s="1"/>
  <c r="T10" i="6"/>
  <c r="F10" i="6" s="1"/>
  <c r="T16" i="6"/>
  <c r="F16" i="6" s="1"/>
  <c r="T24" i="7"/>
  <c r="F24" i="7" s="1"/>
  <c r="F24" i="1"/>
  <c r="T5" i="7"/>
  <c r="F5" i="7" s="1"/>
  <c r="T49" i="7"/>
  <c r="F49" i="7" s="1"/>
  <c r="T25" i="7"/>
  <c r="F25" i="7" s="1"/>
  <c r="T26" i="7"/>
  <c r="F26" i="7" s="1"/>
  <c r="T32" i="7"/>
  <c r="F32" i="7" s="1"/>
  <c r="T29" i="7"/>
  <c r="F29" i="7" s="1"/>
  <c r="T58" i="7"/>
  <c r="F58" i="7" s="1"/>
  <c r="T62" i="7"/>
  <c r="F62" i="7" s="1"/>
  <c r="T64" i="1"/>
  <c r="F64" i="1" s="1"/>
  <c r="T72" i="1"/>
  <c r="F72" i="1" s="1"/>
  <c r="F18" i="1"/>
  <c r="F20" i="1"/>
  <c r="F40" i="1"/>
  <c r="U56" i="5"/>
  <c r="F56" i="5" s="1"/>
  <c r="U17" i="5"/>
  <c r="F17" i="5" s="1"/>
  <c r="U10" i="5"/>
  <c r="F10" i="5" s="1"/>
  <c r="U18" i="5"/>
  <c r="F18" i="5" s="1"/>
  <c r="U27" i="5"/>
  <c r="F27" i="5" s="1"/>
  <c r="U32" i="5"/>
  <c r="F32" i="5" s="1"/>
  <c r="U30" i="5"/>
  <c r="F30" i="5" s="1"/>
  <c r="U22" i="5"/>
  <c r="F22" i="5" s="1"/>
  <c r="U7" i="5"/>
  <c r="F7" i="5" s="1"/>
  <c r="U39" i="5"/>
  <c r="F39" i="5" s="1"/>
  <c r="U47" i="5"/>
  <c r="F47" i="5" s="1"/>
  <c r="U26" i="5"/>
  <c r="F26" i="5" s="1"/>
  <c r="F5" i="1"/>
  <c r="F50" i="1"/>
  <c r="U15" i="5"/>
  <c r="F15" i="5" s="1"/>
  <c r="U50" i="5"/>
  <c r="F50" i="5" s="1"/>
  <c r="F27" i="1"/>
  <c r="T58" i="1"/>
  <c r="F58" i="1" s="1"/>
  <c r="T59" i="1"/>
  <c r="F59" i="1" s="1"/>
  <c r="T62" i="1"/>
  <c r="F62" i="1" s="1"/>
  <c r="F21" i="1"/>
  <c r="T57" i="1"/>
  <c r="F57" i="1" s="1"/>
  <c r="F14" i="1"/>
  <c r="F17" i="1"/>
  <c r="F31" i="1"/>
  <c r="F16" i="1"/>
  <c r="T73" i="1"/>
  <c r="F73" i="1" s="1"/>
  <c r="F34" i="1"/>
  <c r="F13" i="1"/>
  <c r="F30" i="1"/>
  <c r="F8" i="1"/>
  <c r="F47" i="1"/>
  <c r="F35" i="1"/>
  <c r="T23" i="7"/>
  <c r="F23" i="7" s="1"/>
  <c r="T30" i="7"/>
  <c r="F30" i="7" s="1"/>
  <c r="T12" i="7"/>
  <c r="F12" i="7" s="1"/>
  <c r="T11" i="7"/>
  <c r="F11" i="7" s="1"/>
  <c r="T8" i="7"/>
  <c r="F8" i="7" s="1"/>
  <c r="K14" i="6" l="1"/>
  <c r="G35" i="7"/>
  <c r="G40" i="7"/>
  <c r="I39" i="7"/>
  <c r="I41" i="7"/>
  <c r="H11" i="7"/>
  <c r="H19" i="7"/>
  <c r="H25" i="7"/>
  <c r="N25" i="7" s="1"/>
  <c r="H27" i="7"/>
  <c r="J31" i="7"/>
  <c r="J14" i="7"/>
  <c r="J11" i="7"/>
  <c r="J19" i="7"/>
  <c r="J35" i="7"/>
  <c r="N35" i="7" s="1"/>
  <c r="J40" i="7"/>
  <c r="G25" i="7"/>
  <c r="G27" i="7"/>
  <c r="N27" i="7" s="1"/>
  <c r="J25" i="7"/>
  <c r="J27" i="7"/>
  <c r="H39" i="7"/>
  <c r="H41" i="7"/>
  <c r="J39" i="7"/>
  <c r="J41" i="7"/>
  <c r="G39" i="7"/>
  <c r="N39" i="7" s="1"/>
  <c r="G41" i="7"/>
  <c r="N41" i="7" s="1"/>
  <c r="K4" i="7"/>
  <c r="N4" i="7" s="1"/>
  <c r="J36" i="7"/>
  <c r="J17" i="7"/>
  <c r="H24" i="7"/>
  <c r="J24" i="7"/>
  <c r="K28" i="7"/>
  <c r="G26" i="7"/>
  <c r="N26" i="7" s="1"/>
  <c r="H29" i="7"/>
  <c r="H4" i="7"/>
  <c r="I24" i="7"/>
  <c r="H30" i="7"/>
  <c r="J28" i="7"/>
  <c r="H31" i="7"/>
  <c r="H14" i="7"/>
  <c r="N14" i="7" s="1"/>
  <c r="H26" i="7"/>
  <c r="K8" i="7"/>
  <c r="N8" i="7" s="1"/>
  <c r="H28" i="7"/>
  <c r="I11" i="7"/>
  <c r="I19" i="7"/>
  <c r="K25" i="7"/>
  <c r="I29" i="7"/>
  <c r="I4" i="7"/>
  <c r="I25" i="7"/>
  <c r="I27" i="7"/>
  <c r="G32" i="7"/>
  <c r="N32" i="7" s="1"/>
  <c r="I28" i="7"/>
  <c r="N28" i="7" s="1"/>
  <c r="H36" i="7"/>
  <c r="N36" i="7" s="1"/>
  <c r="H17" i="7"/>
  <c r="N17" i="7" s="1"/>
  <c r="N20" i="7"/>
  <c r="I33" i="7"/>
  <c r="N33" i="7" s="1"/>
  <c r="J32" i="7"/>
  <c r="H33" i="7"/>
  <c r="G23" i="7"/>
  <c r="N40" i="7"/>
  <c r="H35" i="7"/>
  <c r="G32" i="5"/>
  <c r="J42" i="5"/>
  <c r="I15" i="5"/>
  <c r="G27" i="5"/>
  <c r="G14" i="5"/>
  <c r="J35" i="5"/>
  <c r="G42" i="5"/>
  <c r="O42" i="5" s="1"/>
  <c r="J11" i="5"/>
  <c r="H31" i="5"/>
  <c r="G29" i="5"/>
  <c r="J30" i="5"/>
  <c r="G41" i="5"/>
  <c r="H27" i="5"/>
  <c r="G25" i="5"/>
  <c r="J28" i="5"/>
  <c r="J32" i="5"/>
  <c r="I24" i="5"/>
  <c r="J39" i="5"/>
  <c r="J27" i="5"/>
  <c r="J14" i="5"/>
  <c r="I37" i="5"/>
  <c r="O37" i="5" s="1"/>
  <c r="L5" i="5"/>
  <c r="L9" i="5"/>
  <c r="O9" i="5" s="1"/>
  <c r="G31" i="5"/>
  <c r="O31" i="5" s="1"/>
  <c r="G38" i="5"/>
  <c r="I10" i="5"/>
  <c r="O10" i="5" s="1"/>
  <c r="I31" i="5"/>
  <c r="H22" i="5"/>
  <c r="O22" i="5" s="1"/>
  <c r="J24" i="5"/>
  <c r="J20" i="5"/>
  <c r="H20" i="5"/>
  <c r="L24" i="5"/>
  <c r="J40" i="5"/>
  <c r="I14" i="5"/>
  <c r="I11" i="5"/>
  <c r="J22" i="1"/>
  <c r="G11" i="7"/>
  <c r="N11" i="7" s="1"/>
  <c r="G36" i="7"/>
  <c r="G17" i="7"/>
  <c r="G31" i="7"/>
  <c r="G14" i="7"/>
  <c r="G29" i="7"/>
  <c r="G4" i="7"/>
  <c r="G11" i="5"/>
  <c r="O11" i="5" s="1"/>
  <c r="G10" i="5"/>
  <c r="H19" i="1"/>
  <c r="K15" i="6"/>
  <c r="N15" i="6" s="1"/>
  <c r="N38" i="7"/>
  <c r="L31" i="5"/>
  <c r="O45" i="5"/>
  <c r="L30" i="5"/>
  <c r="K7" i="6"/>
  <c r="N7" i="6" s="1"/>
  <c r="K6" i="6"/>
  <c r="N6" i="6" s="1"/>
  <c r="K45" i="7"/>
  <c r="N45" i="7" s="1"/>
  <c r="K58" i="7"/>
  <c r="N58" i="7" s="1"/>
  <c r="K34" i="7"/>
  <c r="N34" i="7" s="1"/>
  <c r="K51" i="7"/>
  <c r="K46" i="7"/>
  <c r="N46" i="7" s="1"/>
  <c r="K7" i="7"/>
  <c r="N7" i="7" s="1"/>
  <c r="K10" i="7"/>
  <c r="N10" i="7" s="1"/>
  <c r="K24" i="7"/>
  <c r="N24" i="7" s="1"/>
  <c r="K26" i="7"/>
  <c r="K5" i="7"/>
  <c r="N5" i="7" s="1"/>
  <c r="K31" i="7"/>
  <c r="K26" i="5"/>
  <c r="O26" i="5" s="1"/>
  <c r="K8" i="5"/>
  <c r="L29" i="5"/>
  <c r="O29" i="5" s="1"/>
  <c r="L33" i="5"/>
  <c r="L16" i="5"/>
  <c r="O16" i="5" s="1"/>
  <c r="L28" i="5"/>
  <c r="O28" i="5" s="1"/>
  <c r="L47" i="5"/>
  <c r="O47" i="5" s="1"/>
  <c r="O33" i="5"/>
  <c r="L18" i="5"/>
  <c r="O18" i="5" s="1"/>
  <c r="L27" i="5"/>
  <c r="L23" i="5"/>
  <c r="O23" i="5" s="1"/>
  <c r="L26" i="5"/>
  <c r="L8" i="5"/>
  <c r="L19" i="5"/>
  <c r="O19" i="5" s="1"/>
  <c r="L3" i="5"/>
  <c r="O3" i="5" s="1"/>
  <c r="L34" i="5"/>
  <c r="O34" i="5" s="1"/>
  <c r="L25" i="5"/>
  <c r="L39" i="5"/>
  <c r="O15" i="5"/>
  <c r="N71" i="1"/>
  <c r="J14" i="1"/>
  <c r="N14" i="1" s="1"/>
  <c r="N53" i="1"/>
  <c r="H6" i="1"/>
  <c r="H18" i="1"/>
  <c r="N19" i="6"/>
  <c r="J24" i="1"/>
  <c r="N24" i="1" s="1"/>
  <c r="O41" i="5"/>
  <c r="O40" i="5"/>
  <c r="N30" i="6"/>
  <c r="N27" i="6"/>
  <c r="N23" i="6"/>
  <c r="N28" i="6"/>
  <c r="O55" i="5"/>
  <c r="N29" i="6"/>
  <c r="N20" i="6"/>
  <c r="N49" i="7"/>
  <c r="O43" i="5"/>
  <c r="O38" i="5"/>
  <c r="O24" i="5"/>
  <c r="O51" i="5"/>
  <c r="K4" i="1"/>
  <c r="N56" i="1"/>
  <c r="N13" i="6"/>
  <c r="N9" i="6"/>
  <c r="N16" i="6"/>
  <c r="N11" i="6"/>
  <c r="N8" i="6"/>
  <c r="N5" i="6"/>
  <c r="N12" i="6"/>
  <c r="N17" i="6"/>
  <c r="N10" i="6"/>
  <c r="N14" i="6"/>
  <c r="N4" i="6"/>
  <c r="N3" i="6"/>
  <c r="N21" i="6"/>
  <c r="N18" i="6"/>
  <c r="N62" i="7"/>
  <c r="N48" i="7"/>
  <c r="N59" i="7"/>
  <c r="N12" i="7"/>
  <c r="N30" i="7"/>
  <c r="N50" i="7"/>
  <c r="N23" i="7"/>
  <c r="N15" i="7"/>
  <c r="N51" i="7"/>
  <c r="N61" i="7"/>
  <c r="N43" i="7"/>
  <c r="N29" i="7"/>
  <c r="N3" i="7"/>
  <c r="N37" i="7"/>
  <c r="N53" i="7"/>
  <c r="N42" i="7"/>
  <c r="N6" i="7"/>
  <c r="N55" i="7"/>
  <c r="N18" i="7"/>
  <c r="N13" i="7"/>
  <c r="N47" i="7"/>
  <c r="N56" i="7"/>
  <c r="O17" i="5"/>
  <c r="O21" i="5"/>
  <c r="O53" i="5"/>
  <c r="O52" i="5"/>
  <c r="O6" i="5"/>
  <c r="O49" i="5"/>
  <c r="O50" i="5"/>
  <c r="O36" i="5"/>
  <c r="O56" i="5"/>
  <c r="O32" i="5"/>
  <c r="O20" i="5"/>
  <c r="O12" i="5"/>
  <c r="O7" i="5"/>
  <c r="O5" i="5"/>
  <c r="O46" i="5"/>
  <c r="O35" i="5"/>
  <c r="O30" i="5"/>
  <c r="O48" i="5"/>
  <c r="O14" i="5"/>
  <c r="O13" i="5"/>
  <c r="O4" i="5"/>
  <c r="J26" i="1"/>
  <c r="N46" i="1"/>
  <c r="N51" i="1"/>
  <c r="N37" i="1"/>
  <c r="N38" i="1"/>
  <c r="N49" i="1"/>
  <c r="N70" i="1"/>
  <c r="N66" i="1"/>
  <c r="J20" i="1"/>
  <c r="N20" i="1" s="1"/>
  <c r="N52" i="1"/>
  <c r="N28" i="1"/>
  <c r="N12" i="1"/>
  <c r="N7" i="1"/>
  <c r="N67" i="1"/>
  <c r="K21" i="7"/>
  <c r="N21" i="7" s="1"/>
  <c r="K19" i="7"/>
  <c r="H16" i="1"/>
  <c r="N65" i="1"/>
  <c r="I4" i="1"/>
  <c r="J23" i="1"/>
  <c r="N23" i="1" s="1"/>
  <c r="J74" i="1"/>
  <c r="N74" i="1" s="1"/>
  <c r="J33" i="1"/>
  <c r="H26" i="1"/>
  <c r="J5" i="1"/>
  <c r="N5" i="1" s="1"/>
  <c r="J29" i="1"/>
  <c r="J30" i="1"/>
  <c r="I33" i="1"/>
  <c r="K30" i="1"/>
  <c r="H29" i="1"/>
  <c r="H42" i="1"/>
  <c r="J19" i="1"/>
  <c r="H35" i="1"/>
  <c r="J34" i="1"/>
  <c r="H21" i="1"/>
  <c r="J62" i="1"/>
  <c r="J11" i="1"/>
  <c r="K6" i="1"/>
  <c r="J50" i="1"/>
  <c r="N50" i="1" s="1"/>
  <c r="J60" i="1"/>
  <c r="J4" i="1"/>
  <c r="J6" i="1"/>
  <c r="I15" i="1"/>
  <c r="J18" i="1"/>
  <c r="J43" i="1"/>
  <c r="J42" i="1"/>
  <c r="H10" i="1"/>
  <c r="N10" i="1" s="1"/>
  <c r="J16" i="1"/>
  <c r="H4" i="1"/>
  <c r="I30" i="1"/>
  <c r="I43" i="1"/>
  <c r="J21" i="1"/>
  <c r="I34" i="1"/>
  <c r="I16" i="1"/>
  <c r="H30" i="1"/>
  <c r="J15" i="1"/>
  <c r="J35" i="1"/>
  <c r="J13" i="1"/>
  <c r="N3" i="1"/>
  <c r="N73" i="1"/>
  <c r="N32" i="1"/>
  <c r="N77" i="1"/>
  <c r="N61" i="1"/>
  <c r="N25" i="1"/>
  <c r="N55" i="1"/>
  <c r="N76" i="1"/>
  <c r="N63" i="1"/>
  <c r="N22" i="1"/>
  <c r="N72" i="1"/>
  <c r="N36" i="1"/>
  <c r="N68" i="1"/>
  <c r="N64" i="1"/>
  <c r="N9" i="1"/>
  <c r="N48" i="1"/>
  <c r="N27" i="1"/>
  <c r="N47" i="1"/>
  <c r="N78" i="1"/>
  <c r="N8" i="1"/>
  <c r="N59" i="1"/>
  <c r="N57" i="1"/>
  <c r="N17" i="1"/>
  <c r="N58" i="1"/>
  <c r="N31" i="1"/>
  <c r="N40" i="1"/>
  <c r="N19" i="7" l="1"/>
  <c r="N31" i="7"/>
  <c r="O27" i="5"/>
  <c r="O39" i="5"/>
  <c r="O25" i="5"/>
  <c r="N19" i="1"/>
  <c r="O8" i="5"/>
  <c r="G19" i="15"/>
  <c r="N19" i="15" s="1"/>
  <c r="G22" i="15"/>
  <c r="N22" i="15" s="1"/>
  <c r="G24" i="15"/>
  <c r="N24" i="15" s="1"/>
  <c r="N26" i="1"/>
  <c r="N16" i="1"/>
  <c r="N33" i="1"/>
  <c r="N34" i="1"/>
  <c r="N42" i="1"/>
  <c r="N18" i="1"/>
  <c r="G21" i="15" s="1"/>
  <c r="N21" i="15" s="1"/>
  <c r="N30" i="1"/>
  <c r="N15" i="1"/>
  <c r="G16" i="15" s="1"/>
  <c r="N16" i="15" s="1"/>
  <c r="N62" i="1"/>
  <c r="N6" i="1"/>
  <c r="N29" i="1"/>
  <c r="N21" i="1"/>
  <c r="G20" i="15" s="1"/>
  <c r="N20" i="15" s="1"/>
  <c r="N43" i="1"/>
  <c r="N4" i="1"/>
  <c r="N35" i="1"/>
  <c r="N11" i="1"/>
  <c r="N60" i="1"/>
  <c r="N13" i="1"/>
  <c r="G9" i="15" l="1"/>
  <c r="N9" i="15" s="1"/>
  <c r="G17" i="15"/>
  <c r="N17" i="15" s="1"/>
  <c r="G13" i="15"/>
  <c r="N13" i="15" s="1"/>
  <c r="G23" i="15"/>
  <c r="N23" i="15" s="1"/>
  <c r="G7" i="15"/>
  <c r="N7" i="15" s="1"/>
  <c r="G15" i="15"/>
  <c r="N15" i="15" s="1"/>
  <c r="G8" i="15"/>
  <c r="N8" i="15" s="1"/>
  <c r="G11" i="15"/>
  <c r="N11" i="15" s="1"/>
  <c r="G18" i="15"/>
  <c r="N18" i="15" s="1"/>
  <c r="G10" i="15"/>
  <c r="N10" i="15" s="1"/>
  <c r="G14" i="15"/>
  <c r="N14" i="15" s="1"/>
  <c r="G12" i="15"/>
  <c r="N12" i="15" s="1"/>
  <c r="G5" i="15"/>
  <c r="N5" i="15" s="1"/>
  <c r="G6" i="15"/>
  <c r="N6" i="15" s="1"/>
</calcChain>
</file>

<file path=xl/sharedStrings.xml><?xml version="1.0" encoding="utf-8"?>
<sst xmlns="http://schemas.openxmlformats.org/spreadsheetml/2006/main" count="584" uniqueCount="197">
  <si>
    <t>Plac</t>
  </si>
  <si>
    <t>Namn</t>
  </si>
  <si>
    <t>Klubb</t>
  </si>
  <si>
    <t>GP1</t>
  </si>
  <si>
    <t>GP2</t>
  </si>
  <si>
    <t>GP3</t>
  </si>
  <si>
    <t>GP4</t>
  </si>
  <si>
    <t>GP5</t>
  </si>
  <si>
    <t>GP6</t>
  </si>
  <si>
    <t>GPtot</t>
  </si>
  <si>
    <t>plac</t>
  </si>
  <si>
    <t>procp</t>
  </si>
  <si>
    <t>dp</t>
  </si>
  <si>
    <t>placp</t>
  </si>
  <si>
    <t>GP</t>
  </si>
  <si>
    <t>GP7</t>
  </si>
  <si>
    <t>Antal</t>
  </si>
  <si>
    <t>Född</t>
  </si>
  <si>
    <t>Malmö/MSF Open</t>
  </si>
  <si>
    <t>Flick-SM</t>
  </si>
  <si>
    <t>MASKen</t>
  </si>
  <si>
    <t>Skånska Skolmästerskapet</t>
  </si>
  <si>
    <t>Snabbschacks-SM</t>
  </si>
  <si>
    <t>Skåne Open (DM)</t>
  </si>
  <si>
    <t>resultat</t>
  </si>
  <si>
    <t>ronder</t>
  </si>
  <si>
    <t xml:space="preserve"> ÅLen </t>
  </si>
  <si>
    <t>Skol-SM</t>
  </si>
  <si>
    <t>Ingångspoäng</t>
  </si>
  <si>
    <t>Skåneblixten</t>
  </si>
  <si>
    <t>GP8</t>
  </si>
  <si>
    <t>Öppna Malmömästerskapet</t>
  </si>
  <si>
    <t>Öppna Malmömästerskapen</t>
  </si>
  <si>
    <t>GP9</t>
  </si>
  <si>
    <t>Gpfinalpoäng</t>
  </si>
  <si>
    <t>Slutpoäng</t>
  </si>
  <si>
    <t>Juniorer 2006-2009</t>
  </si>
  <si>
    <t>Kadetter 2010-2013</t>
  </si>
  <si>
    <t>Miniorer 2014 - 2015</t>
  </si>
  <si>
    <t>Knattar 2016-</t>
  </si>
  <si>
    <t>Linghao Zeng</t>
  </si>
  <si>
    <t>Lunds ASK</t>
  </si>
  <si>
    <t>Erik Kvalvik</t>
  </si>
  <si>
    <t>Ystads SS</t>
  </si>
  <si>
    <t>Linnea Hongbei Liu</t>
  </si>
  <si>
    <t>SK Sandlöparen</t>
  </si>
  <si>
    <t>Henry Backman</t>
  </si>
  <si>
    <t>Aranya Das</t>
  </si>
  <si>
    <t>Henrik Wen</t>
  </si>
  <si>
    <t>Okko Pajunen</t>
  </si>
  <si>
    <t>Joshiv Orumpati</t>
  </si>
  <si>
    <t>Frank Eneberg Berlin</t>
  </si>
  <si>
    <t>Ethan Preman</t>
  </si>
  <si>
    <t>Blindschack</t>
  </si>
  <si>
    <t>Helsingborgs ASK</t>
  </si>
  <si>
    <t>Limhamns SK</t>
  </si>
  <si>
    <t>Ivan Fuckar</t>
  </si>
  <si>
    <t>Shreyan Bathini</t>
  </si>
  <si>
    <t>Liam Andersson</t>
  </si>
  <si>
    <t>Victor Sten Värendh</t>
  </si>
  <si>
    <t>Yagiz Geray</t>
  </si>
  <si>
    <t>Bhavik Sai Setikam</t>
  </si>
  <si>
    <t>Shlok J. Suthar</t>
  </si>
  <si>
    <t>Holger Herrlin</t>
  </si>
  <si>
    <t>Francis Andren</t>
  </si>
  <si>
    <t>Ömer Andersson</t>
  </si>
  <si>
    <t>Dhaksha Peram</t>
  </si>
  <si>
    <t>Anselm Steinwall Nielsen</t>
  </si>
  <si>
    <t>Shrihaan Angara</t>
  </si>
  <si>
    <t>Samadrita Guharoy</t>
  </si>
  <si>
    <t>Mokshath Yanamadala</t>
  </si>
  <si>
    <t>Leo Sköld Zubanovic</t>
  </si>
  <si>
    <t>Anisha Jain</t>
  </si>
  <si>
    <t>William Exner</t>
  </si>
  <si>
    <t>Engelholms SK</t>
  </si>
  <si>
    <t>Ruwan Rathi</t>
  </si>
  <si>
    <t>Hamsini Bathini</t>
  </si>
  <si>
    <t>Felix Mannerberg</t>
  </si>
  <si>
    <t>Fabian Larsson</t>
  </si>
  <si>
    <t>Erik Ingemansson</t>
  </si>
  <si>
    <t>Gustav Sandgren Tomelius</t>
  </si>
  <si>
    <t>Sigge Andersson</t>
  </si>
  <si>
    <t>Nova Tegsell</t>
  </si>
  <si>
    <t xml:space="preserve">Alvin Garg </t>
  </si>
  <si>
    <t>Udvita Nandan Venike</t>
  </si>
  <si>
    <t>Joel Broman</t>
  </si>
  <si>
    <t>Isak Ståhl</t>
  </si>
  <si>
    <t>Helsingborgs SS</t>
  </si>
  <si>
    <t>Mattadorerna</t>
  </si>
  <si>
    <t>William Tran</t>
  </si>
  <si>
    <t>Leo Andras</t>
  </si>
  <si>
    <t>Fanan Jiang</t>
  </si>
  <si>
    <t>Michael Gurevich</t>
  </si>
  <si>
    <t>Hannes Bergh</t>
  </si>
  <si>
    <t>Leo Andersson</t>
  </si>
  <si>
    <t>Vincent Johnsson Ahlkvist</t>
  </si>
  <si>
    <t>Jerry Wen</t>
  </si>
  <si>
    <t>Jagrav Agarwal</t>
  </si>
  <si>
    <t>Myrah A. Maheshwari</t>
  </si>
  <si>
    <t>Ossian Häll</t>
  </si>
  <si>
    <t>Srihas Santhosh Kumar</t>
  </si>
  <si>
    <t>Darsh Singh</t>
  </si>
  <si>
    <t>Kaleb Lide</t>
  </si>
  <si>
    <t>Kuzma Synelnykov</t>
  </si>
  <si>
    <t>Allen Guan</t>
  </si>
  <si>
    <t>Reynash Gupta</t>
  </si>
  <si>
    <t>Edwin Lövgren</t>
  </si>
  <si>
    <t>Leonard Bober</t>
  </si>
  <si>
    <t>Anton Koval</t>
  </si>
  <si>
    <t>Einar Gamberg</t>
  </si>
  <si>
    <t>Svante Palomäki</t>
  </si>
  <si>
    <t>Emil Mamadov</t>
  </si>
  <si>
    <t>Shayan Nordström</t>
  </si>
  <si>
    <t>Erik Andersson</t>
  </si>
  <si>
    <t>Jhanvi Arun Kolkar</t>
  </si>
  <si>
    <t>Aarav Garg</t>
  </si>
  <si>
    <t>Adweeka Phavade</t>
  </si>
  <si>
    <t>Viktoria Heyko</t>
  </si>
  <si>
    <t>Eric Marconi</t>
  </si>
  <si>
    <t>Viyana Mehrsad</t>
  </si>
  <si>
    <t>Arshika Raj</t>
  </si>
  <si>
    <t>Miller Liu</t>
  </si>
  <si>
    <t>Samuel Gybrant</t>
  </si>
  <si>
    <t>Adam Al Okla</t>
  </si>
  <si>
    <t>Philip Arnold</t>
  </si>
  <si>
    <t>Landskrona SK</t>
  </si>
  <si>
    <t>Malmö AS</t>
  </si>
  <si>
    <t>Trollkarlarna från Riga</t>
  </si>
  <si>
    <t>SK Bara Bönder</t>
  </si>
  <si>
    <t>En Passant</t>
  </si>
  <si>
    <t>Nathan Preman</t>
  </si>
  <si>
    <t>Egil Bergling</t>
  </si>
  <si>
    <t>Sriyansh Hari</t>
  </si>
  <si>
    <t>Leo Blom</t>
  </si>
  <si>
    <t>Vidar Lundgren</t>
  </si>
  <si>
    <t>Sion Nivstrand Wikdahl</t>
  </si>
  <si>
    <t>Sofia Maximova</t>
  </si>
  <si>
    <t>Hiram Ma</t>
  </si>
  <si>
    <t>Susen Kirthin Muppirisetti</t>
  </si>
  <si>
    <t>Hannes Bastrup</t>
  </si>
  <si>
    <t>Adam Brattström Nilsson</t>
  </si>
  <si>
    <t>Georg Olivemark</t>
  </si>
  <si>
    <t>Abdilaziz Al Saadi</t>
  </si>
  <si>
    <t>Bille Hockum Jonsson</t>
  </si>
  <si>
    <t>Qianru Zhong</t>
  </si>
  <si>
    <t>Alexander Malmström</t>
  </si>
  <si>
    <t>Suchit Palla</t>
  </si>
  <si>
    <t>Matej Grmas</t>
  </si>
  <si>
    <t>Oskar Glogowski</t>
  </si>
  <si>
    <t>Amanda Zhao</t>
  </si>
  <si>
    <t>Isabella Zhao</t>
  </si>
  <si>
    <t>Alex Henriksen</t>
  </si>
  <si>
    <t>Nikolay Terennikov</t>
  </si>
  <si>
    <t>Fredrik Karlsson</t>
  </si>
  <si>
    <t>Samuel Persson De Innocentis</t>
  </si>
  <si>
    <t>Sai Pranav Kuppireddy</t>
  </si>
  <si>
    <t>Anay Jain</t>
  </si>
  <si>
    <t>Polina Gurevich</t>
  </si>
  <si>
    <t>Alve Wemmert</t>
  </si>
  <si>
    <t>Lukas Eriksson</t>
  </si>
  <si>
    <t>Douglas Lidforsen</t>
  </si>
  <si>
    <t>Zoha Zeiauddin</t>
  </si>
  <si>
    <t>Mika Kiraly</t>
  </si>
  <si>
    <t>b-ISH-OPS II</t>
  </si>
  <si>
    <t>Eslövs SK</t>
  </si>
  <si>
    <t>Edvin Andersson</t>
  </si>
  <si>
    <t>Shriyadit Koramangala</t>
  </si>
  <si>
    <t>Enes Isikli</t>
  </si>
  <si>
    <t>Kirtan Muthuraman</t>
  </si>
  <si>
    <t>Viet An Phan</t>
  </si>
  <si>
    <t>David Belov</t>
  </si>
  <si>
    <t>Jaittresh Venkkata Sunkara</t>
  </si>
  <si>
    <t>Adrian Louyeh</t>
  </si>
  <si>
    <t>?</t>
  </si>
  <si>
    <t>Amos Lidé</t>
  </si>
  <si>
    <t>August Faxén</t>
  </si>
  <si>
    <t>Karl Hyldéen</t>
  </si>
  <si>
    <r>
      <t>Tryggve R</t>
    </r>
    <r>
      <rPr>
        <sz val="12"/>
        <rFont val="Calibri"/>
        <family val="2"/>
      </rPr>
      <t>ü</t>
    </r>
    <r>
      <rPr>
        <sz val="10"/>
        <rFont val="Arial"/>
        <family val="2"/>
      </rPr>
      <t>ter</t>
    </r>
  </si>
  <si>
    <t>Helsingborgs ASK ?</t>
  </si>
  <si>
    <t>Minh Thuc Le Doan</t>
  </si>
  <si>
    <t>Emil Bergh</t>
  </si>
  <si>
    <t>Alfred Mares Johansson</t>
  </si>
  <si>
    <t>Duy Thuc Le Doan</t>
  </si>
  <si>
    <t>Felix Jon</t>
  </si>
  <si>
    <t>Violette Persson de Innocentis</t>
  </si>
  <si>
    <t>Helsigborgs SS</t>
  </si>
  <si>
    <t>Lena Cvetic</t>
  </si>
  <si>
    <t>Aydin Kurt</t>
  </si>
  <si>
    <t>Liam Lyngsjö</t>
  </si>
  <si>
    <t>Oscar Morell</t>
  </si>
  <si>
    <t>Nazar Maarouf</t>
  </si>
  <si>
    <t>Dante Dahlberg</t>
  </si>
  <si>
    <t>Sigrid Eklund</t>
  </si>
  <si>
    <t>Freja Manhammar</t>
  </si>
  <si>
    <t>Elsa Andersson</t>
  </si>
  <si>
    <t>Hugo Andersson</t>
  </si>
  <si>
    <t>Mattias Langhals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</si>
</sst>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66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/>
    <xf numFmtId="0" fontId="3" fillId="0" borderId="3" xfId="0" applyFont="1" applyBorder="1"/>
    <xf numFmtId="0" fontId="3" fillId="0" borderId="1" xfId="0" applyFont="1" applyBorder="1"/>
    <xf numFmtId="0" fontId="6" fillId="0" borderId="0" xfId="0" applyFont="1"/>
    <xf numFmtId="0" fontId="7" fillId="0" borderId="0" xfId="0" applyFont="1"/>
    <xf numFmtId="0" fontId="3" fillId="0" borderId="15" xfId="0" applyFont="1" applyBorder="1"/>
    <xf numFmtId="0" fontId="3" fillId="0" borderId="15" xfId="0" applyFont="1" applyBorder="1" applyAlignment="1">
      <alignment horizontal="center"/>
    </xf>
    <xf numFmtId="0" fontId="2" fillId="0" borderId="19" xfId="0" applyFont="1" applyBorder="1"/>
    <xf numFmtId="0" fontId="3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3" fillId="0" borderId="15" xfId="0" applyFont="1" applyBorder="1" applyAlignment="1">
      <alignment horizontal="right"/>
    </xf>
    <xf numFmtId="0" fontId="3" fillId="0" borderId="20" xfId="0" applyFont="1" applyBorder="1" applyAlignment="1">
      <alignment horizontal="right"/>
    </xf>
    <xf numFmtId="0" fontId="3" fillId="0" borderId="16" xfId="0" applyFont="1" applyBorder="1" applyAlignment="1">
      <alignment horizontal="right"/>
    </xf>
    <xf numFmtId="0" fontId="3" fillId="0" borderId="17" xfId="0" applyFont="1" applyBorder="1" applyAlignment="1">
      <alignment horizontal="right"/>
    </xf>
    <xf numFmtId="0" fontId="3" fillId="0" borderId="18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2" fillId="0" borderId="2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12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2" fillId="0" borderId="22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3" fillId="0" borderId="15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0" fillId="0" borderId="11" xfId="0" applyBorder="1"/>
    <xf numFmtId="0" fontId="3" fillId="0" borderId="11" xfId="0" applyFont="1" applyBorder="1"/>
    <xf numFmtId="0" fontId="3" fillId="0" borderId="4" xfId="0" applyFont="1" applyBorder="1"/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23" xfId="0" applyFont="1" applyBorder="1"/>
    <xf numFmtId="0" fontId="3" fillId="0" borderId="6" xfId="0" applyFont="1" applyBorder="1"/>
    <xf numFmtId="0" fontId="3" fillId="0" borderId="0" xfId="0" applyFont="1" applyAlignment="1">
      <alignment vertical="top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4" xfId="0" applyFont="1" applyBorder="1" applyAlignment="1">
      <alignment horizontal="right"/>
    </xf>
    <xf numFmtId="0" fontId="3" fillId="0" borderId="5" xfId="0" applyFont="1" applyBorder="1"/>
    <xf numFmtId="0" fontId="3" fillId="0" borderId="2" xfId="1" applyBorder="1" applyAlignment="1">
      <alignment horizontal="center"/>
    </xf>
    <xf numFmtId="0" fontId="3" fillId="0" borderId="3" xfId="1" applyBorder="1" applyAlignment="1">
      <alignment horizontal="center"/>
    </xf>
    <xf numFmtId="0" fontId="3" fillId="0" borderId="15" xfId="1" applyBorder="1" applyAlignment="1">
      <alignment horizontal="center"/>
    </xf>
    <xf numFmtId="0" fontId="3" fillId="0" borderId="3" xfId="1" applyBorder="1" applyAlignment="1">
      <alignment horizontal="right"/>
    </xf>
    <xf numFmtId="0" fontId="3" fillId="0" borderId="24" xfId="1" applyBorder="1" applyAlignment="1">
      <alignment horizontal="right"/>
    </xf>
    <xf numFmtId="0" fontId="3" fillId="0" borderId="15" xfId="1" applyBorder="1" applyAlignment="1">
      <alignment horizontal="left"/>
    </xf>
    <xf numFmtId="0" fontId="3" fillId="0" borderId="15" xfId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9" fillId="0" borderId="2" xfId="0" applyFont="1" applyBorder="1"/>
    <xf numFmtId="0" fontId="3" fillId="0" borderId="5" xfId="0" applyFont="1" applyBorder="1" applyAlignment="1">
      <alignment horizontal="left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/>
    </xf>
    <xf numFmtId="0" fontId="3" fillId="0" borderId="29" xfId="0" applyFont="1" applyBorder="1"/>
    <xf numFmtId="0" fontId="3" fillId="0" borderId="24" xfId="0" applyFont="1" applyBorder="1" applyAlignment="1">
      <alignment horizontal="center"/>
    </xf>
    <xf numFmtId="0" fontId="3" fillId="0" borderId="24" xfId="0" applyFont="1" applyBorder="1"/>
    <xf numFmtId="0" fontId="3" fillId="0" borderId="29" xfId="0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3" xfId="1" applyBorder="1" applyAlignment="1">
      <alignment horizontal="right" vertical="center"/>
    </xf>
    <xf numFmtId="0" fontId="2" fillId="0" borderId="2" xfId="1" applyFont="1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2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0" xfId="1" applyBorder="1"/>
    <xf numFmtId="0" fontId="3" fillId="0" borderId="31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4" xfId="1" applyBorder="1" applyAlignment="1">
      <alignment horizontal="right"/>
    </xf>
    <xf numFmtId="0" fontId="2" fillId="0" borderId="4" xfId="1" applyFont="1" applyBorder="1" applyAlignment="1">
      <alignment horizontal="center"/>
    </xf>
    <xf numFmtId="0" fontId="3" fillId="0" borderId="4" xfId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3" fillId="0" borderId="1" xfId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3" fillId="0" borderId="26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3" fillId="0" borderId="3" xfId="1" applyBorder="1" applyAlignment="1">
      <alignment horizontal="center" vertical="center"/>
    </xf>
    <xf numFmtId="0" fontId="3" fillId="0" borderId="24" xfId="1" applyBorder="1" applyAlignment="1">
      <alignment horizontal="center"/>
    </xf>
    <xf numFmtId="0" fontId="2" fillId="0" borderId="3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5" xfId="1" applyBorder="1"/>
    <xf numFmtId="0" fontId="3" fillId="0" borderId="3" xfId="0" applyFont="1" applyBorder="1" applyAlignment="1">
      <alignment horizontal="left" vertical="center"/>
    </xf>
    <xf numFmtId="0" fontId="3" fillId="0" borderId="23" xfId="1" applyBorder="1" applyAlignment="1">
      <alignment horizontal="center"/>
    </xf>
    <xf numFmtId="0" fontId="3" fillId="0" borderId="28" xfId="0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3" fillId="0" borderId="36" xfId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4" xfId="0" applyBorder="1" applyAlignment="1">
      <alignment horizontal="center"/>
    </xf>
    <xf numFmtId="0" fontId="3" fillId="0" borderId="37" xfId="1" applyBorder="1" applyAlignment="1">
      <alignment horizontal="center"/>
    </xf>
    <xf numFmtId="0" fontId="3" fillId="0" borderId="34" xfId="1" applyBorder="1" applyAlignment="1">
      <alignment horizontal="center"/>
    </xf>
    <xf numFmtId="0" fontId="0" fillId="0" borderId="13" xfId="0" applyBorder="1"/>
    <xf numFmtId="0" fontId="0" fillId="0" borderId="7" xfId="0" applyBorder="1"/>
    <xf numFmtId="0" fontId="3" fillId="0" borderId="1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8" xfId="0" applyFont="1" applyBorder="1" applyAlignment="1">
      <alignment horizontal="right"/>
    </xf>
    <xf numFmtId="0" fontId="3" fillId="0" borderId="23" xfId="0" applyFont="1" applyBorder="1" applyAlignment="1">
      <alignment horizontal="left"/>
    </xf>
    <xf numFmtId="0" fontId="3" fillId="0" borderId="4" xfId="0" applyFont="1" applyBorder="1" applyAlignment="1">
      <alignment vertical="top" wrapText="1"/>
    </xf>
    <xf numFmtId="0" fontId="3" fillId="0" borderId="13" xfId="0" applyFont="1" applyBorder="1"/>
    <xf numFmtId="0" fontId="8" fillId="0" borderId="9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3" xfId="0" applyFont="1" applyBorder="1" applyAlignment="1">
      <alignment vertical="top" wrapText="1"/>
    </xf>
    <xf numFmtId="0" fontId="0" fillId="0" borderId="3" xfId="0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 xr:uid="{0D0A9868-FFF9-4961-B961-00C94BFB73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91"/>
  <sheetViews>
    <sheetView zoomScaleNormal="100" workbookViewId="0">
      <pane xSplit="14" ySplit="2" topLeftCell="BB3" activePane="bottomRight" state="frozen"/>
      <selection pane="topRight" activeCell="P1" sqref="P1"/>
      <selection pane="bottomLeft" activeCell="A3" sqref="A3"/>
      <selection pane="bottomRight" activeCell="K15" sqref="K15"/>
    </sheetView>
  </sheetViews>
  <sheetFormatPr defaultRowHeight="13" x14ac:dyDescent="0.3"/>
  <cols>
    <col min="1" max="1" width="4.7265625" style="27" customWidth="1"/>
    <col min="2" max="2" width="29.54296875" style="42" customWidth="1"/>
    <col min="3" max="3" width="21.6328125" style="42" customWidth="1"/>
    <col min="4" max="4" width="5.7265625" style="5" customWidth="1"/>
    <col min="5" max="5" width="5.26953125" style="5" customWidth="1"/>
    <col min="6" max="13" width="4.7265625" style="27" customWidth="1"/>
    <col min="14" max="14" width="5.7265625" style="39" customWidth="1"/>
    <col min="15" max="16" width="4.453125" style="27" customWidth="1"/>
    <col min="17" max="17" width="5.453125" style="27" customWidth="1"/>
    <col min="18" max="18" width="4.453125" style="27" customWidth="1"/>
    <col min="19" max="19" width="5.453125" style="27" customWidth="1"/>
    <col min="20" max="22" width="4.453125" style="27" customWidth="1"/>
    <col min="23" max="23" width="5.453125" style="27" customWidth="1"/>
    <col min="24" max="24" width="4.453125" style="27" customWidth="1"/>
    <col min="25" max="25" width="5.453125" style="27" customWidth="1"/>
    <col min="26" max="28" width="4.453125" style="27" customWidth="1"/>
    <col min="29" max="29" width="5.453125" style="27" customWidth="1"/>
    <col min="30" max="30" width="4.453125" style="27" customWidth="1"/>
    <col min="31" max="31" width="5.453125" style="27" customWidth="1"/>
    <col min="32" max="33" width="4.453125" style="27" customWidth="1"/>
    <col min="34" max="34" width="7.26953125" style="27" customWidth="1"/>
    <col min="35" max="35" width="6.453125" style="27" customWidth="1"/>
    <col min="36" max="36" width="5.453125" style="27" customWidth="1"/>
    <col min="37" max="37" width="4.453125" style="27" customWidth="1"/>
    <col min="38" max="38" width="5.453125" style="27" customWidth="1"/>
    <col min="39" max="41" width="4.453125" style="27" customWidth="1"/>
    <col min="42" max="42" width="5.453125" style="27" customWidth="1"/>
    <col min="43" max="43" width="4.453125" style="27" customWidth="1"/>
    <col min="44" max="44" width="5.453125" style="27" customWidth="1"/>
    <col min="45" max="47" width="4.453125" style="27" customWidth="1"/>
    <col min="48" max="48" width="5.453125" style="27" customWidth="1"/>
    <col min="49" max="49" width="4.453125" style="27" customWidth="1"/>
    <col min="50" max="50" width="5.453125" style="27" customWidth="1"/>
    <col min="51" max="53" width="4.453125" style="27" customWidth="1"/>
    <col min="54" max="54" width="5.453125" style="27" customWidth="1"/>
    <col min="55" max="55" width="4.453125" style="27" customWidth="1"/>
    <col min="56" max="56" width="5.453125" style="27" customWidth="1"/>
    <col min="57" max="57" width="4.453125" style="27" customWidth="1"/>
    <col min="58" max="58" width="4.453125" style="9" customWidth="1"/>
    <col min="59" max="59" width="4.1796875" customWidth="1"/>
    <col min="60" max="60" width="6.54296875" customWidth="1"/>
    <col min="61" max="61" width="3.6328125" customWidth="1"/>
    <col min="62" max="62" width="5.81640625" customWidth="1"/>
    <col min="63" max="63" width="4.26953125" customWidth="1"/>
  </cols>
  <sheetData>
    <row r="1" spans="1:63" ht="12.75" customHeight="1" x14ac:dyDescent="0.3">
      <c r="B1" s="9" t="s">
        <v>39</v>
      </c>
      <c r="N1" s="38"/>
      <c r="O1" s="156" t="s">
        <v>21</v>
      </c>
      <c r="P1" s="157"/>
      <c r="Q1" s="157"/>
      <c r="R1" s="157"/>
      <c r="S1" s="157"/>
      <c r="T1" s="158"/>
      <c r="U1" s="157" t="s">
        <v>27</v>
      </c>
      <c r="V1" s="157"/>
      <c r="W1" s="157"/>
      <c r="X1" s="157"/>
      <c r="Y1" s="157"/>
      <c r="Z1" s="157"/>
      <c r="AA1" s="156" t="s">
        <v>18</v>
      </c>
      <c r="AB1" s="157"/>
      <c r="AC1" s="157"/>
      <c r="AD1" s="157"/>
      <c r="AE1" s="157"/>
      <c r="AF1" s="158"/>
      <c r="AG1" s="156" t="s">
        <v>19</v>
      </c>
      <c r="AH1" s="157"/>
      <c r="AI1" s="157"/>
      <c r="AJ1" s="157"/>
      <c r="AK1" s="157"/>
      <c r="AL1" s="157"/>
      <c r="AM1" s="157"/>
      <c r="AN1" s="156" t="s">
        <v>20</v>
      </c>
      <c r="AO1" s="157"/>
      <c r="AP1" s="157"/>
      <c r="AQ1" s="157"/>
      <c r="AR1" s="157"/>
      <c r="AS1" s="158"/>
      <c r="AT1" s="156" t="s">
        <v>22</v>
      </c>
      <c r="AU1" s="157"/>
      <c r="AV1" s="157"/>
      <c r="AW1" s="157"/>
      <c r="AX1" s="157"/>
      <c r="AY1" s="158"/>
      <c r="AZ1" s="156" t="s">
        <v>23</v>
      </c>
      <c r="BA1" s="157"/>
      <c r="BB1" s="157"/>
      <c r="BC1" s="157"/>
      <c r="BD1" s="157"/>
      <c r="BE1" s="158"/>
      <c r="BF1" s="156" t="s">
        <v>29</v>
      </c>
      <c r="BG1" s="157"/>
      <c r="BH1" s="157"/>
      <c r="BI1" s="157"/>
      <c r="BJ1" s="157"/>
      <c r="BK1" s="158"/>
    </row>
    <row r="2" spans="1:63" ht="12.75" customHeight="1" thickBot="1" x14ac:dyDescent="0.3">
      <c r="A2" s="20" t="s">
        <v>0</v>
      </c>
      <c r="B2" s="40" t="s">
        <v>1</v>
      </c>
      <c r="C2" s="40" t="s">
        <v>2</v>
      </c>
      <c r="D2" s="15" t="s">
        <v>17</v>
      </c>
      <c r="E2" s="15" t="s">
        <v>16</v>
      </c>
      <c r="F2" s="20" t="s">
        <v>3</v>
      </c>
      <c r="G2" s="20" t="s">
        <v>4</v>
      </c>
      <c r="H2" s="20" t="s">
        <v>5</v>
      </c>
      <c r="I2" s="20" t="s">
        <v>6</v>
      </c>
      <c r="J2" s="20" t="s">
        <v>7</v>
      </c>
      <c r="K2" s="20" t="s">
        <v>8</v>
      </c>
      <c r="L2" s="20" t="s">
        <v>15</v>
      </c>
      <c r="M2" s="20" t="s">
        <v>30</v>
      </c>
      <c r="N2" s="21" t="s">
        <v>9</v>
      </c>
      <c r="O2" s="22" t="s">
        <v>10</v>
      </c>
      <c r="P2" s="22">
        <v>7</v>
      </c>
      <c r="Q2" s="22" t="s">
        <v>11</v>
      </c>
      <c r="R2" s="22" t="s">
        <v>12</v>
      </c>
      <c r="S2" s="22" t="s">
        <v>13</v>
      </c>
      <c r="T2" s="23" t="s">
        <v>14</v>
      </c>
      <c r="U2" s="22" t="s">
        <v>10</v>
      </c>
      <c r="V2" s="22">
        <v>11</v>
      </c>
      <c r="W2" s="22" t="s">
        <v>11</v>
      </c>
      <c r="X2" s="22" t="s">
        <v>12</v>
      </c>
      <c r="Y2" s="22" t="s">
        <v>13</v>
      </c>
      <c r="Z2" s="23" t="s">
        <v>14</v>
      </c>
      <c r="AA2" s="24" t="s">
        <v>10</v>
      </c>
      <c r="AB2" s="22">
        <v>8</v>
      </c>
      <c r="AC2" s="22" t="s">
        <v>11</v>
      </c>
      <c r="AD2" s="22" t="s">
        <v>12</v>
      </c>
      <c r="AE2" s="22" t="s">
        <v>13</v>
      </c>
      <c r="AF2" s="23" t="s">
        <v>14</v>
      </c>
      <c r="AG2" s="22" t="s">
        <v>10</v>
      </c>
      <c r="AH2" s="22" t="s">
        <v>24</v>
      </c>
      <c r="AI2" s="22" t="s">
        <v>25</v>
      </c>
      <c r="AJ2" s="22" t="s">
        <v>11</v>
      </c>
      <c r="AK2" s="22" t="s">
        <v>12</v>
      </c>
      <c r="AL2" s="22" t="s">
        <v>13</v>
      </c>
      <c r="AM2" s="23" t="s">
        <v>14</v>
      </c>
      <c r="AN2" s="24" t="s">
        <v>10</v>
      </c>
      <c r="AO2" s="22">
        <v>7</v>
      </c>
      <c r="AP2" s="22" t="s">
        <v>11</v>
      </c>
      <c r="AQ2" s="22" t="s">
        <v>12</v>
      </c>
      <c r="AR2" s="22" t="s">
        <v>13</v>
      </c>
      <c r="AS2" s="23" t="s">
        <v>14</v>
      </c>
      <c r="AT2" s="24" t="s">
        <v>10</v>
      </c>
      <c r="AU2" s="22">
        <v>8</v>
      </c>
      <c r="AV2" s="22" t="s">
        <v>11</v>
      </c>
      <c r="AW2" s="22" t="s">
        <v>12</v>
      </c>
      <c r="AX2" s="22" t="s">
        <v>13</v>
      </c>
      <c r="AY2" s="23" t="s">
        <v>14</v>
      </c>
      <c r="AZ2" s="22" t="s">
        <v>10</v>
      </c>
      <c r="BA2" s="22">
        <v>7</v>
      </c>
      <c r="BB2" s="22" t="s">
        <v>11</v>
      </c>
      <c r="BC2" s="22" t="s">
        <v>12</v>
      </c>
      <c r="BD2" s="22" t="s">
        <v>13</v>
      </c>
      <c r="BE2" s="23" t="s">
        <v>14</v>
      </c>
      <c r="BF2" s="22" t="s">
        <v>10</v>
      </c>
      <c r="BG2" s="22">
        <v>11</v>
      </c>
      <c r="BH2" s="22" t="s">
        <v>11</v>
      </c>
      <c r="BI2" s="22" t="s">
        <v>12</v>
      </c>
      <c r="BJ2" s="22" t="s">
        <v>13</v>
      </c>
      <c r="BK2" s="23" t="s">
        <v>14</v>
      </c>
    </row>
    <row r="3" spans="1:63" ht="12.75" customHeight="1" x14ac:dyDescent="0.3">
      <c r="A3" s="25">
        <v>1</v>
      </c>
      <c r="B3" s="159" t="s">
        <v>174</v>
      </c>
      <c r="C3" s="43" t="s">
        <v>45</v>
      </c>
      <c r="D3" s="44">
        <v>2017</v>
      </c>
      <c r="E3" s="7">
        <f>(R3+X3+AQ3+AD3+AK3+BC3+AW3+BI3)/20</f>
        <v>2</v>
      </c>
      <c r="F3" s="7">
        <f>T3</f>
        <v>85</v>
      </c>
      <c r="G3" s="7">
        <f>Z3</f>
        <v>103</v>
      </c>
      <c r="H3" s="7" t="str">
        <f>AF3</f>
        <v/>
      </c>
      <c r="I3" s="7" t="str">
        <f>AM3</f>
        <v/>
      </c>
      <c r="J3" s="7" t="str">
        <f>AS3</f>
        <v/>
      </c>
      <c r="K3" s="7" t="str">
        <f>AY3</f>
        <v/>
      </c>
      <c r="L3" s="25" t="str">
        <f>BE3</f>
        <v/>
      </c>
      <c r="M3" s="25" t="str">
        <f>BK3</f>
        <v/>
      </c>
      <c r="N3" s="73">
        <f>IF(E3&lt;4,SUM(F3:M3),SUMPRODUCT(LARGE(F3:M3,{1;2;3;4})))</f>
        <v>188</v>
      </c>
      <c r="O3" s="29">
        <v>11</v>
      </c>
      <c r="P3" s="27">
        <v>4.5</v>
      </c>
      <c r="Q3" s="27">
        <f>CEILING(100*P3/$P$2,1)</f>
        <v>65</v>
      </c>
      <c r="R3" s="27">
        <f>IF(O3="",0,20)</f>
        <v>20</v>
      </c>
      <c r="S3" s="27">
        <f>IF(O3=1,30,IF(O3=2,20,IF(O3=3,10,0)))</f>
        <v>0</v>
      </c>
      <c r="T3" s="28">
        <f>IF(O3="","",Q3+R3+S3)</f>
        <v>85</v>
      </c>
      <c r="U3" s="27">
        <v>3</v>
      </c>
      <c r="V3" s="27">
        <v>8</v>
      </c>
      <c r="W3" s="27">
        <f>CEILING(100*V3/$V$2,1)</f>
        <v>73</v>
      </c>
      <c r="X3" s="27">
        <f>IF(U3="",0,20)</f>
        <v>20</v>
      </c>
      <c r="Y3" s="27">
        <f>IF(U3=1,30,IF(U3=2,20,IF(U3=3,10,0)))</f>
        <v>10</v>
      </c>
      <c r="Z3" s="27">
        <f>IF(U3="","",W3+X3+Y3)</f>
        <v>103</v>
      </c>
      <c r="AA3" s="29"/>
      <c r="AC3" s="27">
        <f>CEILING(100*AB3/$AB$2,1)</f>
        <v>0</v>
      </c>
      <c r="AD3" s="27">
        <f>IF(AA3="",0,20)</f>
        <v>0</v>
      </c>
      <c r="AE3" s="27">
        <f>IF(AA3=1,30,IF(AA3=2,20,IF(AA3=3,10,0)))</f>
        <v>0</v>
      </c>
      <c r="AF3" s="28" t="str">
        <f>IF(AA3="","",AC3+AD3+AE3)</f>
        <v/>
      </c>
      <c r="AI3" s="5"/>
      <c r="AJ3" s="27" t="str">
        <f>IF(AI3=0,"",CEILING(100*AH3/AI3,1))</f>
        <v/>
      </c>
      <c r="AK3" s="27">
        <f>IF(AG3="",0,20)</f>
        <v>0</v>
      </c>
      <c r="AL3" s="27">
        <f>IF(AG3=1,30,IF(AG3=2,20,IF(AG3=3,10,0)))</f>
        <v>0</v>
      </c>
      <c r="AM3" s="27" t="str">
        <f>IF(AG3="","",AJ3+AK3+AL3)</f>
        <v/>
      </c>
      <c r="AN3" s="29"/>
      <c r="AP3" s="27">
        <f>CEILING(100*AO3/$AO$2,1)</f>
        <v>0</v>
      </c>
      <c r="AQ3" s="27">
        <f>IF(AN3="",0,20)</f>
        <v>0</v>
      </c>
      <c r="AR3" s="27">
        <f>IF(AN3=1,30,IF(AN3=2,20,IF(AN3=3,10,0)))</f>
        <v>0</v>
      </c>
      <c r="AS3" s="28" t="str">
        <f>IF(AN3="","",AP3+AQ3+AR3)</f>
        <v/>
      </c>
      <c r="AT3" s="29"/>
      <c r="AV3" s="27">
        <f>CEILING(100*AU3/$AU$2,1)</f>
        <v>0</v>
      </c>
      <c r="AW3" s="27">
        <f>IF(AT3="",0,20)</f>
        <v>0</v>
      </c>
      <c r="AX3" s="27">
        <f>IF(AT3=1,30,IF(AT3=2,20,IF(AT3=3,10,0)))</f>
        <v>0</v>
      </c>
      <c r="AY3" s="28" t="str">
        <f>IF(AT3="","",AV3+AW3+AX3)</f>
        <v/>
      </c>
      <c r="AZ3" s="29"/>
      <c r="BB3" s="27">
        <f>CEILING(100*BA3/$BA$2,1)</f>
        <v>0</v>
      </c>
      <c r="BC3" s="27">
        <f>IF(AZ3="",0,20)</f>
        <v>0</v>
      </c>
      <c r="BD3" s="27">
        <f>IF(AZ3=1,30,IF(AZ3=2,20,IF(AZ3=3,10,0)))</f>
        <v>0</v>
      </c>
      <c r="BE3" s="28" t="str">
        <f>IF(AZ3="","",BB3+BC3+BD3)</f>
        <v/>
      </c>
      <c r="BF3" s="29"/>
      <c r="BG3" s="27"/>
      <c r="BH3" s="27">
        <f>CEILING(100*BG3/$BG$2,1)</f>
        <v>0</v>
      </c>
      <c r="BI3" s="27">
        <f>IF(BF3="",0,20)</f>
        <v>0</v>
      </c>
      <c r="BJ3" s="27">
        <f>IF(BF3=1,30,IF(BF3=2,20,IF(BF3=3,10,0)))</f>
        <v>0</v>
      </c>
      <c r="BK3" s="28" t="str">
        <f>IF(BF3="","",BH3+BI3+BJ3)</f>
        <v/>
      </c>
    </row>
    <row r="4" spans="1:63" ht="12.75" customHeight="1" x14ac:dyDescent="0.3">
      <c r="A4" s="25">
        <v>2</v>
      </c>
      <c r="B4" s="41" t="s">
        <v>44</v>
      </c>
      <c r="C4" s="41" t="s">
        <v>45</v>
      </c>
      <c r="D4" s="3">
        <v>2016</v>
      </c>
      <c r="E4" s="7">
        <f>(R4+X4+AQ4+AD4+AK4+BC4+AW4+BI4)/20</f>
        <v>2</v>
      </c>
      <c r="F4" s="7">
        <f>T4</f>
        <v>102</v>
      </c>
      <c r="G4" s="7">
        <f>Z4</f>
        <v>75</v>
      </c>
      <c r="H4" s="7" t="str">
        <f>AF4</f>
        <v/>
      </c>
      <c r="I4" s="7" t="str">
        <f>AM4</f>
        <v/>
      </c>
      <c r="J4" s="7" t="str">
        <f>AS4</f>
        <v/>
      </c>
      <c r="K4" s="7" t="str">
        <f>AY4</f>
        <v/>
      </c>
      <c r="L4" s="25" t="str">
        <f>BE4</f>
        <v/>
      </c>
      <c r="M4" s="25" t="str">
        <f>BK4</f>
        <v/>
      </c>
      <c r="N4" s="73">
        <f>IF(E4&lt;4,SUM(F4:M4),SUMPRODUCT(LARGE(F4:M4,{1;2;3;4})))</f>
        <v>177</v>
      </c>
      <c r="O4" s="29">
        <v>3</v>
      </c>
      <c r="P4" s="27">
        <v>5</v>
      </c>
      <c r="Q4" s="27">
        <f>CEILING(100*P4/$P$2,1)</f>
        <v>72</v>
      </c>
      <c r="R4" s="27">
        <f>IF(O4="",0,20)</f>
        <v>20</v>
      </c>
      <c r="S4" s="27">
        <f>IF(O4=1,30,IF(O4=2,20,IF(O4=3,10,0)))</f>
        <v>10</v>
      </c>
      <c r="T4" s="28">
        <f>IF(O4="","",Q4+R4+S4)</f>
        <v>102</v>
      </c>
      <c r="U4" s="27">
        <v>16</v>
      </c>
      <c r="V4" s="27">
        <v>6</v>
      </c>
      <c r="W4" s="27">
        <f>CEILING(100*V4/$V$2,1)</f>
        <v>55</v>
      </c>
      <c r="X4" s="27">
        <f>IF(U4="",0,20)</f>
        <v>20</v>
      </c>
      <c r="Y4" s="27">
        <f>IF(U4=1,30,IF(U4=2,20,IF(U4=3,10,0)))</f>
        <v>0</v>
      </c>
      <c r="Z4" s="27">
        <f>IF(U4="","",W4+X4+Y4)</f>
        <v>75</v>
      </c>
      <c r="AA4" s="29"/>
      <c r="AC4" s="27">
        <f>CEILING(100*AB4/$AB$2,1)</f>
        <v>0</v>
      </c>
      <c r="AD4" s="27">
        <f>IF(AA4="",0,20)</f>
        <v>0</v>
      </c>
      <c r="AE4" s="27">
        <f>IF(AA4=1,30,IF(AA4=2,20,IF(AA4=3,10,0)))</f>
        <v>0</v>
      </c>
      <c r="AF4" s="28" t="str">
        <f>IF(AA4="","",AC4+AD4+AE4)</f>
        <v/>
      </c>
      <c r="AH4" s="5"/>
      <c r="AI4" s="5"/>
      <c r="AJ4" s="5" t="str">
        <f>IF(AI4=0,"",CEILING(100*AH4/AI4,1))</f>
        <v/>
      </c>
      <c r="AK4" s="27">
        <f>IF(AG4="",0,20)</f>
        <v>0</v>
      </c>
      <c r="AL4" s="27">
        <f>IF(AG4=1,30,IF(AG4=2,20,IF(AG4=3,10,0)))</f>
        <v>0</v>
      </c>
      <c r="AM4" s="27" t="str">
        <f>IF(AG4="","",AJ4+AK4+AL4)</f>
        <v/>
      </c>
      <c r="AN4" s="29"/>
      <c r="AP4" s="27">
        <f>CEILING(100*AO4/$AO$2,1)</f>
        <v>0</v>
      </c>
      <c r="AQ4" s="27">
        <f>IF(AN4="",0,20)</f>
        <v>0</v>
      </c>
      <c r="AR4" s="27">
        <f>IF(AN4=1,30,IF(AN4=2,20,IF(AN4=3,10,0)))</f>
        <v>0</v>
      </c>
      <c r="AS4" s="28" t="str">
        <f>IF(AN4="","",AP4+AQ4+AR4)</f>
        <v/>
      </c>
      <c r="AT4" s="29"/>
      <c r="AV4" s="27">
        <f>CEILING(100*AU4/$AU$2,1)</f>
        <v>0</v>
      </c>
      <c r="AW4" s="27">
        <f>IF(AT4="",0,20)</f>
        <v>0</v>
      </c>
      <c r="AX4" s="27">
        <f>IF(AT4=1,30,IF(AT4=2,20,IF(AT4=3,10,0)))</f>
        <v>0</v>
      </c>
      <c r="AY4" s="28" t="str">
        <f>IF(AT4="","",AV4+AW4+AX4)</f>
        <v/>
      </c>
      <c r="AZ4" s="29"/>
      <c r="BB4" s="27">
        <f>CEILING(100*BA4/$BA$2,1)</f>
        <v>0</v>
      </c>
      <c r="BC4" s="27">
        <f>IF(AZ4="",0,20)</f>
        <v>0</v>
      </c>
      <c r="BD4" s="27">
        <f>IF(AZ4=1,30,IF(AZ4=2,20,IF(AZ4=3,10,0)))</f>
        <v>0</v>
      </c>
      <c r="BE4" s="28" t="str">
        <f>IF(AZ4="","",BB4+BC4+BD4)</f>
        <v/>
      </c>
      <c r="BF4" s="29"/>
      <c r="BG4" s="27"/>
      <c r="BH4" s="27">
        <f>CEILING(100*BG4/$BG$2,1)</f>
        <v>0</v>
      </c>
      <c r="BI4" s="27">
        <f>IF(BF4="",0,20)</f>
        <v>0</v>
      </c>
      <c r="BJ4" s="27">
        <f>IF(BF4=1,30,IF(BF4=2,20,IF(BF4=3,10,0)))</f>
        <v>0</v>
      </c>
      <c r="BK4" s="28" t="str">
        <f>IF(BF4="","",BH4+BI4+BJ4)</f>
        <v/>
      </c>
    </row>
    <row r="5" spans="1:63" ht="12.75" customHeight="1" x14ac:dyDescent="0.3">
      <c r="A5" s="61">
        <v>3</v>
      </c>
      <c r="B5" s="72" t="s">
        <v>52</v>
      </c>
      <c r="C5" s="41" t="s">
        <v>41</v>
      </c>
      <c r="D5" s="3">
        <v>2019</v>
      </c>
      <c r="E5" s="7">
        <f>(R5+X5+AQ5+AD5+AK5+BC5+AW5+BI5)/20</f>
        <v>2</v>
      </c>
      <c r="F5" s="7">
        <f>T5</f>
        <v>85</v>
      </c>
      <c r="G5" s="7">
        <f>Z5</f>
        <v>89</v>
      </c>
      <c r="H5" s="7" t="str">
        <f>AF5</f>
        <v/>
      </c>
      <c r="I5" s="7" t="str">
        <f>AM5</f>
        <v/>
      </c>
      <c r="J5" s="7" t="str">
        <f>AS5</f>
        <v/>
      </c>
      <c r="K5" s="25" t="str">
        <f>AY5</f>
        <v/>
      </c>
      <c r="L5" s="25" t="str">
        <f>BE5</f>
        <v/>
      </c>
      <c r="M5" s="25" t="str">
        <f>BK5</f>
        <v/>
      </c>
      <c r="N5" s="73">
        <f>IF(E5&lt;4,SUM(F5:M5),SUMPRODUCT(LARGE(F5:M5,{1;2;3;4})))</f>
        <v>174</v>
      </c>
      <c r="O5" s="50">
        <v>10</v>
      </c>
      <c r="P5" s="27">
        <v>4.5</v>
      </c>
      <c r="Q5" s="27">
        <f>CEILING(100*P5/$P$2,1)</f>
        <v>65</v>
      </c>
      <c r="R5" s="27">
        <f>IF(O5="",0,20)</f>
        <v>20</v>
      </c>
      <c r="S5" s="27">
        <f>IF(O5=1,30,IF(O5=2,20,IF(O5=3,10,0)))</f>
        <v>0</v>
      </c>
      <c r="T5" s="28">
        <f>IF(O5="","",Q5+R5+S5)</f>
        <v>85</v>
      </c>
      <c r="U5" s="27">
        <v>4</v>
      </c>
      <c r="V5" s="27">
        <v>7.5</v>
      </c>
      <c r="W5" s="27">
        <f>CEILING(100*V5/$V$2,1)</f>
        <v>69</v>
      </c>
      <c r="X5" s="27">
        <f>IF(U5="",0,20)</f>
        <v>20</v>
      </c>
      <c r="Y5" s="27">
        <f>IF(U5=1,30,IF(U5=2,20,IF(U5=3,10,0)))</f>
        <v>0</v>
      </c>
      <c r="Z5" s="27">
        <f>IF(U5="","",W5+X5+Y5)</f>
        <v>89</v>
      </c>
      <c r="AA5" s="29"/>
      <c r="AC5" s="27">
        <f>CEILING(100*AB5/$AB$2,1)</f>
        <v>0</v>
      </c>
      <c r="AD5" s="27">
        <f>IF(AA5="",0,20)</f>
        <v>0</v>
      </c>
      <c r="AE5" s="27">
        <f>IF(AA5=1,30,IF(AA5=2,20,IF(AA5=3,10,0)))</f>
        <v>0</v>
      </c>
      <c r="AF5" s="28" t="str">
        <f>IF(AA5="","",AC5+AD5+AE5)</f>
        <v/>
      </c>
      <c r="AJ5" s="27" t="str">
        <f>IF(AI5=0,"",CEILING(100*AH5/AI5,1))</f>
        <v/>
      </c>
      <c r="AK5" s="27">
        <f>IF(AG5="",0,20)</f>
        <v>0</v>
      </c>
      <c r="AL5" s="27">
        <f>IF(AG5=1,30,IF(AG5=2,20,IF(AG5=3,10,0)))</f>
        <v>0</v>
      </c>
      <c r="AM5" s="27" t="str">
        <f>IF(AG5="","",AJ5+AK5+AL5)</f>
        <v/>
      </c>
      <c r="AN5" s="29"/>
      <c r="AP5" s="27">
        <f>CEILING(100*AO5/$AO$2,1)</f>
        <v>0</v>
      </c>
      <c r="AQ5" s="27">
        <f>IF(AN5="",0,20)</f>
        <v>0</v>
      </c>
      <c r="AR5" s="27">
        <f>IF(AN5=1,30,IF(AN5=2,20,IF(AN5=3,10,0)))</f>
        <v>0</v>
      </c>
      <c r="AS5" s="28" t="str">
        <f>IF(AN5="","",AP5+AQ5+AR5)</f>
        <v/>
      </c>
      <c r="AT5" s="29"/>
      <c r="AV5" s="27">
        <f>CEILING(100*AU5/$AU$2,1)</f>
        <v>0</v>
      </c>
      <c r="AW5" s="27">
        <f>IF(AT5="",0,20)</f>
        <v>0</v>
      </c>
      <c r="AX5" s="27">
        <f>IF(AT5=1,30,IF(AT5=2,20,IF(AT5=3,10,0)))</f>
        <v>0</v>
      </c>
      <c r="AY5" s="28" t="str">
        <f>IF(AT5="","",AV5+AW5+AX5)</f>
        <v/>
      </c>
      <c r="AZ5" s="29"/>
      <c r="BB5" s="27">
        <f>CEILING(100*BA5/$BA$2,1)</f>
        <v>0</v>
      </c>
      <c r="BC5" s="27">
        <f>IF(AZ5="",0,20)</f>
        <v>0</v>
      </c>
      <c r="BD5" s="27">
        <f>IF(AZ5=1,30,IF(AZ5=2,20,IF(AZ5=3,10,0)))</f>
        <v>0</v>
      </c>
      <c r="BE5" s="28" t="str">
        <f>IF(AZ5="","",BB5+BC5+BD5)</f>
        <v/>
      </c>
      <c r="BF5" s="29"/>
      <c r="BG5" s="27"/>
      <c r="BH5" s="27">
        <f>CEILING(100*BG5/$BG$2,1)</f>
        <v>0</v>
      </c>
      <c r="BI5" s="27">
        <f>IF(BF5="",0,20)</f>
        <v>0</v>
      </c>
      <c r="BJ5" s="27">
        <f>IF(BF5=1,30,IF(BF5=2,20,IF(BF5=3,10,0)))</f>
        <v>0</v>
      </c>
      <c r="BK5" s="28" t="str">
        <f>IF(BF5="","",BH5+BI5+BJ5)</f>
        <v/>
      </c>
    </row>
    <row r="6" spans="1:63" ht="12.75" customHeight="1" x14ac:dyDescent="0.3">
      <c r="A6" s="61">
        <v>4</v>
      </c>
      <c r="B6" s="72" t="s">
        <v>47</v>
      </c>
      <c r="C6" s="41" t="s">
        <v>55</v>
      </c>
      <c r="D6" s="3">
        <v>2017</v>
      </c>
      <c r="E6" s="7">
        <f>(R6+X6+AQ6+AD6+AK6+BC6+AW6+BI6)/20</f>
        <v>2</v>
      </c>
      <c r="F6" s="7">
        <f>T6</f>
        <v>92</v>
      </c>
      <c r="G6" s="7">
        <f>Z6</f>
        <v>75</v>
      </c>
      <c r="H6" s="7" t="str">
        <f>AF6</f>
        <v/>
      </c>
      <c r="I6" s="7" t="str">
        <f>AM6</f>
        <v/>
      </c>
      <c r="J6" s="7" t="str">
        <f>AS6</f>
        <v/>
      </c>
      <c r="K6" s="25" t="str">
        <f>AY6</f>
        <v/>
      </c>
      <c r="L6" s="25" t="str">
        <f>BE6</f>
        <v/>
      </c>
      <c r="M6" s="25" t="str">
        <f>BK6</f>
        <v/>
      </c>
      <c r="N6" s="73">
        <f>IF(E6&lt;4,SUM(F6:M6),SUMPRODUCT(LARGE(F6:M6,{1;2;3;4})))</f>
        <v>167</v>
      </c>
      <c r="O6" s="29">
        <v>5</v>
      </c>
      <c r="P6" s="27">
        <v>5</v>
      </c>
      <c r="Q6" s="27">
        <f>CEILING(100*P6/$P$2,1)</f>
        <v>72</v>
      </c>
      <c r="R6" s="27">
        <f>IF(O6="",0,20)</f>
        <v>20</v>
      </c>
      <c r="S6" s="27">
        <f>IF(O6=1,30,IF(O6=2,20,IF(O6=3,10,0)))</f>
        <v>0</v>
      </c>
      <c r="T6" s="28">
        <f>IF(O6="","",Q6+R6+S6)</f>
        <v>92</v>
      </c>
      <c r="U6" s="27">
        <v>14</v>
      </c>
      <c r="V6" s="27">
        <v>6</v>
      </c>
      <c r="W6" s="27">
        <f>CEILING(100*V6/$V$2,1)</f>
        <v>55</v>
      </c>
      <c r="X6" s="27">
        <f>IF(U6="",0,20)</f>
        <v>20</v>
      </c>
      <c r="Y6" s="27">
        <f>IF(U6=1,30,IF(U6=2,20,IF(U6=3,10,0)))</f>
        <v>0</v>
      </c>
      <c r="Z6" s="27">
        <f>IF(U6="","",W6+X6+Y6)</f>
        <v>75</v>
      </c>
      <c r="AA6" s="29"/>
      <c r="AC6" s="27">
        <f>CEILING(100*AB6/$AB$2,1)</f>
        <v>0</v>
      </c>
      <c r="AD6" s="27">
        <f>IF(AA6="",0,20)</f>
        <v>0</v>
      </c>
      <c r="AE6" s="27">
        <f>IF(AA6=1,30,IF(AA6=2,20,IF(AA6=3,10,0)))</f>
        <v>0</v>
      </c>
      <c r="AF6" s="28" t="str">
        <f>IF(AA6="","",AC6+AD6+AE6)</f>
        <v/>
      </c>
      <c r="AJ6" s="27" t="str">
        <f>IF(AI6=0,"",CEILING(100*AH6/AI6,1))</f>
        <v/>
      </c>
      <c r="AK6" s="27">
        <f>IF(AG6="",0,20)</f>
        <v>0</v>
      </c>
      <c r="AL6" s="27">
        <f>IF(AG6=1,30,IF(AG6=2,20,IF(AG6=3,10,0)))</f>
        <v>0</v>
      </c>
      <c r="AM6" s="27" t="str">
        <f>IF(AG6="","",AJ6+AK6+AL6)</f>
        <v/>
      </c>
      <c r="AN6" s="29"/>
      <c r="AP6" s="27">
        <f>CEILING(100*AO6/$AO$2,1)</f>
        <v>0</v>
      </c>
      <c r="AQ6" s="27">
        <f>IF(AN6="",0,20)</f>
        <v>0</v>
      </c>
      <c r="AR6" s="27">
        <f>IF(AN6=1,30,IF(AN6=2,20,IF(AN6=3,10,0)))</f>
        <v>0</v>
      </c>
      <c r="AS6" s="28" t="str">
        <f>IF(AN6="","",AP6+AQ6+AR6)</f>
        <v/>
      </c>
      <c r="AT6" s="29"/>
      <c r="AV6" s="27">
        <f>CEILING(100*AU6/$AU$2,1)</f>
        <v>0</v>
      </c>
      <c r="AW6" s="27">
        <f>IF(AT6="",0,20)</f>
        <v>0</v>
      </c>
      <c r="AX6" s="27">
        <f>IF(AT6=1,30,IF(AT6=2,20,IF(AT6=3,10,0)))</f>
        <v>0</v>
      </c>
      <c r="AY6" s="28" t="str">
        <f>IF(AT6="","",AV6+AW6+AX6)</f>
        <v/>
      </c>
      <c r="AZ6" s="29"/>
      <c r="BB6" s="27">
        <f>CEILING(100*BA6/$BA$2,1)</f>
        <v>0</v>
      </c>
      <c r="BC6" s="27">
        <f>IF(AZ6="",0,20)</f>
        <v>0</v>
      </c>
      <c r="BD6" s="27">
        <f>IF(AZ6=1,30,IF(AZ6=2,20,IF(AZ6=3,10,0)))</f>
        <v>0</v>
      </c>
      <c r="BE6" s="28" t="str">
        <f>IF(AZ6="","",BB6+BC6+BD6)</f>
        <v/>
      </c>
      <c r="BF6" s="29"/>
      <c r="BG6" s="27"/>
      <c r="BH6" s="27">
        <f>CEILING(100*BG6/$BG$2,1)</f>
        <v>0</v>
      </c>
      <c r="BI6" s="27">
        <f>IF(BF6="",0,20)</f>
        <v>0</v>
      </c>
      <c r="BJ6" s="27">
        <f>IF(BF6=1,30,IF(BF6=2,20,IF(BF6=3,10,0)))</f>
        <v>0</v>
      </c>
      <c r="BK6" s="28" t="str">
        <f>IF(BF6="","",BH6+BI6+BJ6)</f>
        <v/>
      </c>
    </row>
    <row r="7" spans="1:63" ht="12.75" customHeight="1" x14ac:dyDescent="0.3">
      <c r="A7" s="25">
        <v>5</v>
      </c>
      <c r="B7" s="53" t="s">
        <v>141</v>
      </c>
      <c r="C7" s="41" t="s">
        <v>126</v>
      </c>
      <c r="D7" s="3">
        <v>2016</v>
      </c>
      <c r="E7" s="7">
        <f>(R7+X7+AQ7+AD7+AK7+BC7+AW7+BI7)/20</f>
        <v>2</v>
      </c>
      <c r="F7" s="7">
        <f>T7</f>
        <v>70</v>
      </c>
      <c r="G7" s="7">
        <f>Z7</f>
        <v>84</v>
      </c>
      <c r="H7" s="25" t="str">
        <f>AF7</f>
        <v/>
      </c>
      <c r="I7" s="25" t="str">
        <f>AM7</f>
        <v/>
      </c>
      <c r="J7" s="7" t="str">
        <f>AS7</f>
        <v/>
      </c>
      <c r="K7" s="25" t="str">
        <f>AY7</f>
        <v/>
      </c>
      <c r="L7" s="25" t="str">
        <f>BE7</f>
        <v/>
      </c>
      <c r="M7" s="25" t="str">
        <f>BK7</f>
        <v/>
      </c>
      <c r="N7" s="73">
        <f>IF(E7&lt;4,SUM(F7:M7),SUMPRODUCT(LARGE(F7:M7,{1;2;3;4})))</f>
        <v>154</v>
      </c>
      <c r="O7" s="29">
        <v>13</v>
      </c>
      <c r="P7" s="27">
        <v>3.5</v>
      </c>
      <c r="Q7" s="27">
        <f>CEILING(100*P7/$P$2,1)</f>
        <v>50</v>
      </c>
      <c r="R7" s="27">
        <f>IF(O7="",0,20)</f>
        <v>20</v>
      </c>
      <c r="S7" s="27">
        <f>IF(O7=1,30,IF(O7=2,20,IF(O7=3,10,0)))</f>
        <v>0</v>
      </c>
      <c r="T7" s="28">
        <f>IF(O7="","",Q7+R7+S7)</f>
        <v>70</v>
      </c>
      <c r="U7" s="27">
        <v>7</v>
      </c>
      <c r="V7" s="27">
        <v>7</v>
      </c>
      <c r="W7" s="27">
        <f>CEILING(100*V7/$V$2,1)</f>
        <v>64</v>
      </c>
      <c r="X7" s="27">
        <f>IF(U7="",0,20)</f>
        <v>20</v>
      </c>
      <c r="Y7" s="27">
        <f>IF(U7=1,30,IF(U7=2,20,IF(U7=3,10,0)))</f>
        <v>0</v>
      </c>
      <c r="Z7" s="27">
        <f>IF(U7="","",W7+X7+Y7)</f>
        <v>84</v>
      </c>
      <c r="AA7" s="29"/>
      <c r="AC7" s="27">
        <f>CEILING(100*AB7/$AB$2,1)</f>
        <v>0</v>
      </c>
      <c r="AD7" s="27">
        <f>IF(AA7="",0,20)</f>
        <v>0</v>
      </c>
      <c r="AE7" s="27">
        <f>IF(AA7=1,30,IF(AA7=2,20,IF(AA7=3,10,0)))</f>
        <v>0</v>
      </c>
      <c r="AF7" s="28" t="str">
        <f>IF(AA7="","",AC7+AD7+AE7)</f>
        <v/>
      </c>
      <c r="AJ7" s="27" t="str">
        <f>IF(AI7=0,"",CEILING(100*AH7/AI7,1))</f>
        <v/>
      </c>
      <c r="AK7" s="27">
        <f>IF(AG7="",0,20)</f>
        <v>0</v>
      </c>
      <c r="AL7" s="27">
        <f>IF(AG7=1,30,IF(AG7=2,20,IF(AG7=3,10,0)))</f>
        <v>0</v>
      </c>
      <c r="AM7" s="27" t="str">
        <f>IF(AG7="","",AJ7+AK7+AL7)</f>
        <v/>
      </c>
      <c r="AN7" s="29"/>
      <c r="AP7" s="27">
        <f>CEILING(100*AO7/$AO$2,1)</f>
        <v>0</v>
      </c>
      <c r="AQ7" s="27">
        <f>IF(AN7="",0,20)</f>
        <v>0</v>
      </c>
      <c r="AR7" s="27">
        <f>IF(AN7=1,30,IF(AN7=2,20,IF(AN7=3,10,0)))</f>
        <v>0</v>
      </c>
      <c r="AS7" s="28" t="str">
        <f>IF(AN7="","",AP7+AQ7+AR7)</f>
        <v/>
      </c>
      <c r="AT7" s="29"/>
      <c r="AV7" s="27">
        <f>CEILING(100*AU7/$AU$2,1)</f>
        <v>0</v>
      </c>
      <c r="AW7" s="27">
        <f>IF(AT7="",0,20)</f>
        <v>0</v>
      </c>
      <c r="AX7" s="27">
        <f>IF(AT7=1,30,IF(AT7=2,20,IF(AT7=3,10,0)))</f>
        <v>0</v>
      </c>
      <c r="AY7" s="28" t="str">
        <f>IF(AT7="","",AV7+AW7+AX7)</f>
        <v/>
      </c>
      <c r="AZ7" s="29"/>
      <c r="BB7" s="27">
        <f>CEILING(100*BA7/$BA$2,1)</f>
        <v>0</v>
      </c>
      <c r="BC7" s="27">
        <f>IF(AZ7="",0,20)</f>
        <v>0</v>
      </c>
      <c r="BD7" s="27">
        <f>IF(AZ7=1,30,IF(AZ7=2,20,IF(AZ7=3,10,0)))</f>
        <v>0</v>
      </c>
      <c r="BE7" s="28" t="str">
        <f>IF(AZ7="","",BB7+BC7+BD7)</f>
        <v/>
      </c>
      <c r="BF7" s="29"/>
      <c r="BG7" s="27"/>
      <c r="BH7" s="27">
        <f>CEILING(100*BG7/$BG$2,1)</f>
        <v>0</v>
      </c>
      <c r="BI7" s="27">
        <f>IF(BF7="",0,20)</f>
        <v>0</v>
      </c>
      <c r="BJ7" s="27">
        <f>IF(BF7=1,30,IF(BF7=2,20,IF(BF7=3,10,0)))</f>
        <v>0</v>
      </c>
      <c r="BK7" s="28" t="str">
        <f>IF(BF7="","",BH7+BI7+BJ7)</f>
        <v/>
      </c>
    </row>
    <row r="8" spans="1:63" ht="12.75" customHeight="1" x14ac:dyDescent="0.3">
      <c r="A8" s="25">
        <v>6</v>
      </c>
      <c r="B8" s="41" t="s">
        <v>40</v>
      </c>
      <c r="C8" s="41" t="s">
        <v>41</v>
      </c>
      <c r="D8" s="3">
        <v>2017</v>
      </c>
      <c r="E8" s="7">
        <f>(R8+X8+AQ8+AD8+AK8+BC8+AW8+BI8)/20</f>
        <v>1</v>
      </c>
      <c r="F8" s="7">
        <f>T8</f>
        <v>150</v>
      </c>
      <c r="G8" s="7" t="str">
        <f>Z8</f>
        <v/>
      </c>
      <c r="H8" s="7" t="str">
        <f>AF8</f>
        <v/>
      </c>
      <c r="I8" s="7" t="str">
        <f>AM8</f>
        <v/>
      </c>
      <c r="J8" s="7" t="str">
        <f>AS8</f>
        <v/>
      </c>
      <c r="K8" s="25" t="str">
        <f>AY8</f>
        <v/>
      </c>
      <c r="L8" s="25" t="str">
        <f>BE8</f>
        <v/>
      </c>
      <c r="M8" s="25" t="str">
        <f>BK8</f>
        <v/>
      </c>
      <c r="N8" s="73">
        <f>IF(E8&lt;4,SUM(F8:M8),SUMPRODUCT(LARGE(F8:M8,{1;2;3;4})))</f>
        <v>150</v>
      </c>
      <c r="O8" s="29">
        <v>1</v>
      </c>
      <c r="P8" s="27">
        <v>7</v>
      </c>
      <c r="Q8" s="27">
        <f>CEILING(100*P8/$P$2,1)</f>
        <v>100</v>
      </c>
      <c r="R8" s="27">
        <f>IF(O8="",0,20)</f>
        <v>20</v>
      </c>
      <c r="S8" s="27">
        <f>IF(O8=1,30,IF(O8=2,20,IF(O8=3,10,0)))</f>
        <v>30</v>
      </c>
      <c r="T8" s="28">
        <f>IF(O8="","",Q8+R8+S8)</f>
        <v>150</v>
      </c>
      <c r="W8" s="27">
        <f>CEILING(100*V8/$V$2,1)</f>
        <v>0</v>
      </c>
      <c r="X8" s="27">
        <f>IF(U8="",0,20)</f>
        <v>0</v>
      </c>
      <c r="Y8" s="27">
        <f>IF(U8=1,30,IF(U8=2,20,IF(U8=3,10,0)))</f>
        <v>0</v>
      </c>
      <c r="Z8" s="27" t="str">
        <f>IF(U8="","",W8+X8+Y8)</f>
        <v/>
      </c>
      <c r="AA8" s="29"/>
      <c r="AC8" s="27">
        <f>CEILING(100*AB8/$AB$2,1)</f>
        <v>0</v>
      </c>
      <c r="AD8" s="27">
        <f>IF(AA8="",0,20)</f>
        <v>0</v>
      </c>
      <c r="AE8" s="27">
        <f>IF(AA8=1,30,IF(AA8=2,20,IF(AA8=3,10,0)))</f>
        <v>0</v>
      </c>
      <c r="AF8" s="28" t="str">
        <f>IF(AA8="","",AC8+AD8+AE8)</f>
        <v/>
      </c>
      <c r="AJ8" s="27" t="str">
        <f>IF(AI8=0,"",CEILING(100*AH8/AI8,1))</f>
        <v/>
      </c>
      <c r="AK8" s="27">
        <f>IF(AG8="",0,20)</f>
        <v>0</v>
      </c>
      <c r="AL8" s="27">
        <f>IF(AG8=1,30,IF(AG8=2,20,IF(AG8=3,10,0)))</f>
        <v>0</v>
      </c>
      <c r="AM8" s="27" t="str">
        <f>IF(AG8="","",AJ8+AK8+AL8)</f>
        <v/>
      </c>
      <c r="AN8" s="29"/>
      <c r="AP8" s="27">
        <f>CEILING(100*AO8/$AO$2,1)</f>
        <v>0</v>
      </c>
      <c r="AQ8" s="27">
        <f>IF(AN8="",0,20)</f>
        <v>0</v>
      </c>
      <c r="AR8" s="27">
        <f>IF(AN8=1,30,IF(AN8=2,20,IF(AN8=3,10,0)))</f>
        <v>0</v>
      </c>
      <c r="AS8" s="28" t="str">
        <f>IF(AN8="","",AP8+AQ8+AR8)</f>
        <v/>
      </c>
      <c r="AT8" s="29"/>
      <c r="AV8" s="27">
        <f>CEILING(100*AU8/$AU$2,1)</f>
        <v>0</v>
      </c>
      <c r="AW8" s="27">
        <f>IF(AT8="",0,20)</f>
        <v>0</v>
      </c>
      <c r="AX8" s="27">
        <f>IF(AT8=1,30,IF(AT8=2,20,IF(AT8=3,10,0)))</f>
        <v>0</v>
      </c>
      <c r="AY8" s="28" t="str">
        <f>IF(AT8="","",AV8+AW8+AX8)</f>
        <v/>
      </c>
      <c r="AZ8" s="29"/>
      <c r="BB8" s="27">
        <f>CEILING(100*BA8/$BA$2,1)</f>
        <v>0</v>
      </c>
      <c r="BC8" s="27">
        <f>IF(AZ8="",0,20)</f>
        <v>0</v>
      </c>
      <c r="BD8" s="27">
        <f>IF(AZ8=1,30,IF(AZ8=2,20,IF(AZ8=3,10,0)))</f>
        <v>0</v>
      </c>
      <c r="BE8" s="28" t="str">
        <f>IF(AZ8="","",BB8+BC8+BD8)</f>
        <v/>
      </c>
      <c r="BF8" s="29"/>
      <c r="BG8" s="27"/>
      <c r="BH8" s="27">
        <f>CEILING(100*BG8/$BG$2,1)</f>
        <v>0</v>
      </c>
      <c r="BI8" s="27">
        <f>IF(BF8="",0,20)</f>
        <v>0</v>
      </c>
      <c r="BJ8" s="27">
        <f>IF(BF8=1,30,IF(BF8=2,20,IF(BF8=3,10,0)))</f>
        <v>0</v>
      </c>
      <c r="BK8" s="28" t="str">
        <f>IF(BF8="","",BH8+BI8+BJ8)</f>
        <v/>
      </c>
    </row>
    <row r="9" spans="1:63" ht="12.75" customHeight="1" x14ac:dyDescent="0.3">
      <c r="A9" s="25">
        <v>7</v>
      </c>
      <c r="B9" s="43" t="s">
        <v>179</v>
      </c>
      <c r="C9" s="43" t="s">
        <v>41</v>
      </c>
      <c r="D9" s="44">
        <v>2017</v>
      </c>
      <c r="E9" s="7">
        <f>(R9+X9+AQ9+AD9+AK9+BC9+AW9+BI9)/20</f>
        <v>1</v>
      </c>
      <c r="F9" s="7" t="str">
        <f>T9</f>
        <v/>
      </c>
      <c r="G9" s="7">
        <f>Z9</f>
        <v>150</v>
      </c>
      <c r="H9" s="7" t="str">
        <f>AF9</f>
        <v/>
      </c>
      <c r="I9" s="7" t="str">
        <f>AM9</f>
        <v/>
      </c>
      <c r="J9" s="7" t="str">
        <f>AS9</f>
        <v/>
      </c>
      <c r="K9" s="7" t="str">
        <f>AY9</f>
        <v/>
      </c>
      <c r="L9" s="25" t="str">
        <f>BE9</f>
        <v/>
      </c>
      <c r="M9" s="25" t="str">
        <f>BK9</f>
        <v/>
      </c>
      <c r="N9" s="73">
        <f>IF(E9&lt;4,SUM(F9:M9),SUMPRODUCT(LARGE(F9:M9,{1;2;3;4})))</f>
        <v>150</v>
      </c>
      <c r="O9" s="29"/>
      <c r="Q9" s="27">
        <f>CEILING(100*P9/$P$2,1)</f>
        <v>0</v>
      </c>
      <c r="R9" s="27">
        <f>IF(O9="",0,20)</f>
        <v>0</v>
      </c>
      <c r="S9" s="27">
        <f>IF(O9=1,30,IF(O9=2,20,IF(O9=3,10,0)))</f>
        <v>0</v>
      </c>
      <c r="T9" s="28" t="str">
        <f>IF(O9="","",Q9+R9+S9)</f>
        <v/>
      </c>
      <c r="U9" s="27">
        <v>1</v>
      </c>
      <c r="V9" s="27">
        <v>11</v>
      </c>
      <c r="W9" s="27">
        <f>CEILING(100*V9/$V$2,1)</f>
        <v>100</v>
      </c>
      <c r="X9" s="27">
        <f>IF(U9="",0,20)</f>
        <v>20</v>
      </c>
      <c r="Y9" s="27">
        <f>IF(U9=1,30,IF(U9=2,20,IF(U9=3,10,0)))</f>
        <v>30</v>
      </c>
      <c r="Z9" s="27">
        <f>IF(U9="","",W9+X9+Y9)</f>
        <v>150</v>
      </c>
      <c r="AA9" s="29"/>
      <c r="AC9" s="27">
        <f>CEILING(100*AB9/$AB$2,1)</f>
        <v>0</v>
      </c>
      <c r="AD9" s="27">
        <f>IF(AA9="",0,20)</f>
        <v>0</v>
      </c>
      <c r="AE9" s="27">
        <f>IF(AA9=1,30,IF(AA9=2,20,IF(AA9=3,10,0)))</f>
        <v>0</v>
      </c>
      <c r="AF9" s="28" t="str">
        <f>IF(AA9="","",AC9+AD9+AE9)</f>
        <v/>
      </c>
      <c r="AJ9" s="27" t="str">
        <f>IF(AI9=0,"",CEILING(100*AH9/AI9,1))</f>
        <v/>
      </c>
      <c r="AK9" s="27">
        <f>IF(AG9="",0,20)</f>
        <v>0</v>
      </c>
      <c r="AL9" s="27">
        <f>IF(AG9=1,30,IF(AG9=2,20,IF(AG9=3,10,0)))</f>
        <v>0</v>
      </c>
      <c r="AM9" s="27" t="str">
        <f>IF(AG9="","",AJ9+AK9+AL9)</f>
        <v/>
      </c>
      <c r="AN9" s="29"/>
      <c r="AP9" s="27">
        <f>CEILING(100*AO9/$AO$2,1)</f>
        <v>0</v>
      </c>
      <c r="AQ9" s="27">
        <f>IF(AN9="",0,20)</f>
        <v>0</v>
      </c>
      <c r="AR9" s="27">
        <f>IF(AN9=1,30,IF(AN9=2,20,IF(AN9=3,10,0)))</f>
        <v>0</v>
      </c>
      <c r="AS9" s="28" t="str">
        <f>IF(AN9="","",AP9+AQ9+AR9)</f>
        <v/>
      </c>
      <c r="AT9" s="29"/>
      <c r="AV9" s="27">
        <f>CEILING(100*AU9/$AU$2,1)</f>
        <v>0</v>
      </c>
      <c r="AW9" s="27">
        <f>IF(AT9="",0,20)</f>
        <v>0</v>
      </c>
      <c r="AX9" s="27">
        <f>IF(AT9=1,30,IF(AT9=2,20,IF(AT9=3,10,0)))</f>
        <v>0</v>
      </c>
      <c r="AY9" s="28" t="str">
        <f>IF(AT9="","",AV9+AW9+AX9)</f>
        <v/>
      </c>
      <c r="AZ9" s="29"/>
      <c r="BB9" s="27">
        <f>CEILING(100*BA9/$BA$2,1)</f>
        <v>0</v>
      </c>
      <c r="BC9" s="27">
        <f>IF(AZ9="",0,20)</f>
        <v>0</v>
      </c>
      <c r="BD9" s="27">
        <f>IF(AZ9=1,30,IF(AZ9=2,20,IF(AZ9=3,10,0)))</f>
        <v>0</v>
      </c>
      <c r="BE9" s="28" t="str">
        <f>IF(AZ9="","",BB9+BC9+BD9)</f>
        <v/>
      </c>
      <c r="BF9" s="29"/>
      <c r="BG9" s="27"/>
      <c r="BH9" s="27">
        <f>CEILING(100*BG9/$BG$2,1)</f>
        <v>0</v>
      </c>
      <c r="BI9" s="27">
        <f>IF(BF9="",0,20)</f>
        <v>0</v>
      </c>
      <c r="BJ9" s="27">
        <f>IF(BF9=1,30,IF(BF9=2,20,IF(BF9=3,10,0)))</f>
        <v>0</v>
      </c>
      <c r="BK9" s="28" t="str">
        <f>IF(BF9="","",BH9+BI9+BJ9)</f>
        <v/>
      </c>
    </row>
    <row r="10" spans="1:63" ht="12.75" customHeight="1" x14ac:dyDescent="0.3">
      <c r="A10" s="25">
        <v>8</v>
      </c>
      <c r="B10" s="41" t="s">
        <v>175</v>
      </c>
      <c r="C10" s="43" t="s">
        <v>55</v>
      </c>
      <c r="D10" s="46">
        <v>2016</v>
      </c>
      <c r="E10" s="7">
        <f>(R10+X10+AQ10+AD10+AK10+BC10+AW10+BI10)/20</f>
        <v>2</v>
      </c>
      <c r="F10" s="7">
        <f>T10</f>
        <v>70</v>
      </c>
      <c r="G10" s="7">
        <f>Z10</f>
        <v>57</v>
      </c>
      <c r="H10" s="7" t="str">
        <f>AF10</f>
        <v/>
      </c>
      <c r="I10" s="7" t="str">
        <f>AM10</f>
        <v/>
      </c>
      <c r="J10" s="7" t="str">
        <f>AS10</f>
        <v/>
      </c>
      <c r="K10" s="25" t="str">
        <f>AY10</f>
        <v/>
      </c>
      <c r="L10" s="25" t="str">
        <f>BE10</f>
        <v/>
      </c>
      <c r="M10" s="25" t="str">
        <f>BK10</f>
        <v/>
      </c>
      <c r="N10" s="73">
        <f>IF(E10&lt;4,SUM(F10:M10),SUMPRODUCT(LARGE(F10:M10,{1;2;3;4})))</f>
        <v>127</v>
      </c>
      <c r="O10" s="29">
        <v>20</v>
      </c>
      <c r="P10" s="161">
        <v>3.5</v>
      </c>
      <c r="Q10" s="161">
        <f>CEILING(100*P10/$P$2,1)</f>
        <v>50</v>
      </c>
      <c r="R10" s="161">
        <f>IF(O10="",0,20)</f>
        <v>20</v>
      </c>
      <c r="S10" s="161">
        <f>IF(O10=1,30,IF(O10=2,20,IF(O10=3,10,0)))</f>
        <v>0</v>
      </c>
      <c r="T10" s="28">
        <f>IF(O10="","",Q10+R10+S10)</f>
        <v>70</v>
      </c>
      <c r="U10" s="161">
        <v>36</v>
      </c>
      <c r="V10" s="161">
        <v>4</v>
      </c>
      <c r="W10" s="161">
        <f>CEILING(100*V10/$V$2,1)</f>
        <v>37</v>
      </c>
      <c r="X10" s="161">
        <f>IF(U10="",0,20)</f>
        <v>20</v>
      </c>
      <c r="Y10" s="161">
        <f>IF(U10=1,30,IF(U10=2,20,IF(U10=3,10,0)))</f>
        <v>0</v>
      </c>
      <c r="Z10" s="161">
        <f>IF(U10="","",W10+X10+Y10)</f>
        <v>57</v>
      </c>
      <c r="AA10" s="29"/>
      <c r="AB10" s="161"/>
      <c r="AC10" s="161">
        <f>CEILING(100*AB10/$AB$2,1)</f>
        <v>0</v>
      </c>
      <c r="AD10" s="161">
        <f>IF(AA10="",0,20)</f>
        <v>0</v>
      </c>
      <c r="AE10" s="161">
        <f>IF(AA10=1,30,IF(AA10=2,20,IF(AA10=3,10,0)))</f>
        <v>0</v>
      </c>
      <c r="AF10" s="28" t="str">
        <f>IF(AA10="","",AC10+AD10+AE10)</f>
        <v/>
      </c>
      <c r="AG10" s="161"/>
      <c r="AH10" s="161"/>
      <c r="AI10" s="161"/>
      <c r="AJ10" s="161" t="str">
        <f>IF(AI10=0,"",CEILING(100*AH10/AI10,1))</f>
        <v/>
      </c>
      <c r="AK10" s="161">
        <f>IF(AG10="",0,20)</f>
        <v>0</v>
      </c>
      <c r="AL10" s="161">
        <f>IF(AG10=1,30,IF(AG10=2,20,IF(AG10=3,10,0)))</f>
        <v>0</v>
      </c>
      <c r="AM10" s="161" t="str">
        <f>IF(AG10="","",AJ10+AK10+AL10)</f>
        <v/>
      </c>
      <c r="AN10" s="29"/>
      <c r="AO10" s="161"/>
      <c r="AP10" s="161">
        <f>CEILING(100*AO10/$AO$2,1)</f>
        <v>0</v>
      </c>
      <c r="AQ10" s="161">
        <f>IF(AN10="",0,20)</f>
        <v>0</v>
      </c>
      <c r="AR10" s="161">
        <f>IF(AN10=1,30,IF(AN10=2,20,IF(AN10=3,10,0)))</f>
        <v>0</v>
      </c>
      <c r="AS10" s="28" t="str">
        <f>IF(AN10="","",AP10+AQ10+AR10)</f>
        <v/>
      </c>
      <c r="AT10" s="29"/>
      <c r="AU10" s="161"/>
      <c r="AV10" s="161">
        <f>CEILING(100*AU10/$AU$2,1)</f>
        <v>0</v>
      </c>
      <c r="AW10" s="161">
        <f>IF(AT10="",0,20)</f>
        <v>0</v>
      </c>
      <c r="AX10" s="161">
        <f>IF(AT10=1,30,IF(AT10=2,20,IF(AT10=3,10,0)))</f>
        <v>0</v>
      </c>
      <c r="AY10" s="28" t="str">
        <f>IF(AT10="","",AV10+AW10+AX10)</f>
        <v/>
      </c>
      <c r="AZ10" s="29"/>
      <c r="BA10" s="161"/>
      <c r="BB10" s="161">
        <f>CEILING(100*BA10/$BA$2,1)</f>
        <v>0</v>
      </c>
      <c r="BC10" s="161">
        <f>IF(AZ10="",0,20)</f>
        <v>0</v>
      </c>
      <c r="BD10" s="161">
        <f>IF(AZ10=1,30,IF(AZ10=2,20,IF(AZ10=3,10,0)))</f>
        <v>0</v>
      </c>
      <c r="BE10" s="28" t="str">
        <f>IF(AZ10="","",BB10+BC10+BD10)</f>
        <v/>
      </c>
      <c r="BF10" s="29"/>
      <c r="BG10" s="161"/>
      <c r="BH10" s="161">
        <f>CEILING(100*BG10/$BG$2,1)</f>
        <v>0</v>
      </c>
      <c r="BI10" s="161">
        <f>IF(BF10="",0,20)</f>
        <v>0</v>
      </c>
      <c r="BJ10" s="161">
        <f>IF(BF10=1,30,IF(BF10=2,20,IF(BF10=3,10,0)))</f>
        <v>0</v>
      </c>
      <c r="BK10" s="28" t="str">
        <f>IF(BF10="","",BH10+BI10+BJ10)</f>
        <v/>
      </c>
    </row>
    <row r="11" spans="1:63" ht="12.75" customHeight="1" x14ac:dyDescent="0.3">
      <c r="A11" s="25">
        <v>9</v>
      </c>
      <c r="B11" s="43" t="s">
        <v>42</v>
      </c>
      <c r="C11" s="41" t="s">
        <v>43</v>
      </c>
      <c r="D11" s="3">
        <v>2019</v>
      </c>
      <c r="E11" s="7">
        <f>(R11+X11+AQ11+AD11+AK11+BC11+AW11+BI11)/20</f>
        <v>1</v>
      </c>
      <c r="F11" s="7">
        <f>T11</f>
        <v>126</v>
      </c>
      <c r="G11" s="7" t="str">
        <f>Z11</f>
        <v/>
      </c>
      <c r="H11" s="7" t="str">
        <f>AF11</f>
        <v/>
      </c>
      <c r="I11" s="7" t="str">
        <f>AM11</f>
        <v/>
      </c>
      <c r="J11" s="7" t="str">
        <f>AS11</f>
        <v/>
      </c>
      <c r="K11" s="25" t="str">
        <f>AY11</f>
        <v/>
      </c>
      <c r="L11" s="25" t="str">
        <f>BE11</f>
        <v/>
      </c>
      <c r="M11" s="25" t="str">
        <f>BK11</f>
        <v/>
      </c>
      <c r="N11" s="73">
        <f>IF(E11&lt;4,SUM(F11:M11),SUMPRODUCT(LARGE(F11:M11,{1;2;3;4})))</f>
        <v>126</v>
      </c>
      <c r="O11" s="51">
        <v>2</v>
      </c>
      <c r="P11" s="9">
        <v>6</v>
      </c>
      <c r="Q11" s="27">
        <f>CEILING(100*P11/$P$2,1)</f>
        <v>86</v>
      </c>
      <c r="R11" s="27">
        <f>IF(O11="",0,20)</f>
        <v>20</v>
      </c>
      <c r="S11" s="27">
        <f>IF(O11=1,30,IF(O11=2,20,IF(O11=3,10,0)))</f>
        <v>20</v>
      </c>
      <c r="T11" s="28">
        <f>IF(O11="","",Q11+R11+S11)</f>
        <v>126</v>
      </c>
      <c r="W11" s="27">
        <f>CEILING(100*V11/$V$2,1)</f>
        <v>0</v>
      </c>
      <c r="X11" s="27">
        <f>IF(U11="",0,20)</f>
        <v>0</v>
      </c>
      <c r="Y11" s="27">
        <f>IF(U11=1,30,IF(U11=2,20,IF(U11=3,10,0)))</f>
        <v>0</v>
      </c>
      <c r="Z11" s="27" t="str">
        <f>IF(U11="","",W11+X11+Y11)</f>
        <v/>
      </c>
      <c r="AA11" s="29"/>
      <c r="AC11" s="27">
        <f>CEILING(100*AB11/$AB$2,1)</f>
        <v>0</v>
      </c>
      <c r="AD11" s="27">
        <f>IF(AA11="",0,20)</f>
        <v>0</v>
      </c>
      <c r="AE11" s="27">
        <f>IF(AA11=1,30,IF(AA11=2,20,IF(AA11=3,10,0)))</f>
        <v>0</v>
      </c>
      <c r="AF11" s="28" t="str">
        <f>IF(AA11="","",AC11+AD11+AE11)</f>
        <v/>
      </c>
      <c r="AJ11" s="27" t="str">
        <f>IF(AI11=0,"",CEILING(100*AH11/AI11,1))</f>
        <v/>
      </c>
      <c r="AK11" s="27">
        <f>IF(AG11="",0,20)</f>
        <v>0</v>
      </c>
      <c r="AL11" s="27">
        <f>IF(AG11=1,30,IF(AG11=2,20,IF(AG11=3,10,0)))</f>
        <v>0</v>
      </c>
      <c r="AM11" s="27" t="str">
        <f>IF(AG11="","",AJ11+AK11+AL11)</f>
        <v/>
      </c>
      <c r="AN11" s="29"/>
      <c r="AP11" s="27">
        <f>CEILING(100*AO11/$AO$2,1)</f>
        <v>0</v>
      </c>
      <c r="AQ11" s="27">
        <f>IF(AN11="",0,20)</f>
        <v>0</v>
      </c>
      <c r="AR11" s="27">
        <f>IF(AN11=1,30,IF(AN11=2,20,IF(AN11=3,10,0)))</f>
        <v>0</v>
      </c>
      <c r="AS11" s="28" t="str">
        <f>IF(AN11="","",AP11+AQ11+AR11)</f>
        <v/>
      </c>
      <c r="AT11" s="29"/>
      <c r="AV11" s="27">
        <f>CEILING(100*AU11/$AU$2,1)</f>
        <v>0</v>
      </c>
      <c r="AW11" s="27">
        <f>IF(AT11="",0,20)</f>
        <v>0</v>
      </c>
      <c r="AX11" s="27">
        <f>IF(AT11=1,30,IF(AT11=2,20,IF(AT11=3,10,0)))</f>
        <v>0</v>
      </c>
      <c r="AY11" s="28" t="str">
        <f>IF(AT11="","",AV11+AW11+AX11)</f>
        <v/>
      </c>
      <c r="AZ11" s="29"/>
      <c r="BB11" s="27">
        <f>CEILING(100*BA11/$BA$2,1)</f>
        <v>0</v>
      </c>
      <c r="BC11" s="27">
        <f>IF(AZ11="",0,20)</f>
        <v>0</v>
      </c>
      <c r="BD11" s="27">
        <f>IF(AZ11=1,30,IF(AZ11=2,20,IF(AZ11=3,10,0)))</f>
        <v>0</v>
      </c>
      <c r="BE11" s="28" t="str">
        <f>IF(AZ11="","",BB11+BC11+BD11)</f>
        <v/>
      </c>
      <c r="BF11" s="29"/>
      <c r="BG11" s="27"/>
      <c r="BH11" s="27">
        <f>CEILING(100*BG11/$BG$2,1)</f>
        <v>0</v>
      </c>
      <c r="BI11" s="27">
        <f>IF(BF11="",0,20)</f>
        <v>0</v>
      </c>
      <c r="BJ11" s="27">
        <f>IF(BF11=1,30,IF(BF11=2,20,IF(BF11=3,10,0)))</f>
        <v>0</v>
      </c>
      <c r="BK11" s="28" t="str">
        <f>IF(BF11="","",BH11+BI11+BJ11)</f>
        <v/>
      </c>
    </row>
    <row r="12" spans="1:63" ht="12.75" customHeight="1" x14ac:dyDescent="0.3">
      <c r="A12" s="25">
        <v>10</v>
      </c>
      <c r="B12" s="41" t="s">
        <v>46</v>
      </c>
      <c r="C12" s="41" t="s">
        <v>55</v>
      </c>
      <c r="D12" s="3">
        <v>2016</v>
      </c>
      <c r="E12" s="7">
        <f>(R12+X12+AQ12+AD12+AK12+BC12+AW12+BI12)/20</f>
        <v>1</v>
      </c>
      <c r="F12" s="7">
        <f>T12</f>
        <v>92</v>
      </c>
      <c r="G12" s="7" t="str">
        <f>Z12</f>
        <v/>
      </c>
      <c r="H12" s="7" t="str">
        <f>AF12</f>
        <v/>
      </c>
      <c r="I12" s="25" t="str">
        <f>AM12</f>
        <v/>
      </c>
      <c r="J12" s="7" t="str">
        <f>AS12</f>
        <v/>
      </c>
      <c r="K12" s="25" t="str">
        <f>AY12</f>
        <v/>
      </c>
      <c r="L12" s="25" t="str">
        <f>BE12</f>
        <v/>
      </c>
      <c r="M12" s="25" t="str">
        <f>BK12</f>
        <v/>
      </c>
      <c r="N12" s="73">
        <f>IF(E12&lt;4,SUM(F12:M12),SUMPRODUCT(LARGE(F12:M12,{1;2;3;4})))</f>
        <v>92</v>
      </c>
      <c r="O12" s="29">
        <v>4</v>
      </c>
      <c r="P12" s="27">
        <v>5</v>
      </c>
      <c r="Q12" s="27">
        <f>CEILING(100*P12/$P$2,1)</f>
        <v>72</v>
      </c>
      <c r="R12" s="27">
        <f>IF(O12="",0,20)</f>
        <v>20</v>
      </c>
      <c r="S12" s="27">
        <f>IF(O12=1,30,IF(O12=2,20,IF(O12=3,10,0)))</f>
        <v>0</v>
      </c>
      <c r="T12" s="28">
        <f>IF(O12="","",Q12+R12+S12)</f>
        <v>92</v>
      </c>
      <c r="W12" s="27">
        <f>CEILING(100*V12/$V$2,1)</f>
        <v>0</v>
      </c>
      <c r="X12" s="27">
        <f>IF(U12="",0,20)</f>
        <v>0</v>
      </c>
      <c r="Y12" s="27">
        <f>IF(U12=1,30,IF(U12=2,20,IF(U12=3,10,0)))</f>
        <v>0</v>
      </c>
      <c r="Z12" s="27" t="str">
        <f>IF(U12="","",W12+X12+Y12)</f>
        <v/>
      </c>
      <c r="AA12" s="29"/>
      <c r="AC12" s="27">
        <f>CEILING(100*AB12/$AB$2,1)</f>
        <v>0</v>
      </c>
      <c r="AD12" s="27">
        <f>IF(AA12="",0,20)</f>
        <v>0</v>
      </c>
      <c r="AE12" s="27">
        <f>IF(AA12=1,30,IF(AA12=2,20,IF(AA12=3,10,0)))</f>
        <v>0</v>
      </c>
      <c r="AF12" s="28" t="str">
        <f>IF(AA12="","",AC12+AD12+AE12)</f>
        <v/>
      </c>
      <c r="AJ12" s="27" t="str">
        <f>IF(AI12=0,"",CEILING(100*AH12/AI12,1))</f>
        <v/>
      </c>
      <c r="AK12" s="27">
        <f>IF(AG12="",0,20)</f>
        <v>0</v>
      </c>
      <c r="AL12" s="27">
        <f>IF(AG12=1,30,IF(AG12=2,20,IF(AG12=3,10,0)))</f>
        <v>0</v>
      </c>
      <c r="AM12" s="27" t="str">
        <f>IF(AG12="","",AJ12+AK12+AL12)</f>
        <v/>
      </c>
      <c r="AN12" s="29"/>
      <c r="AP12" s="27">
        <f>CEILING(100*AO12/$AO$2,1)</f>
        <v>0</v>
      </c>
      <c r="AQ12" s="27">
        <f>IF(AN12="",0,20)</f>
        <v>0</v>
      </c>
      <c r="AR12" s="27">
        <f>IF(AN12=1,30,IF(AN12=2,20,IF(AN12=3,10,0)))</f>
        <v>0</v>
      </c>
      <c r="AS12" s="28" t="str">
        <f>IF(AN12="","",AP12+AQ12+AR12)</f>
        <v/>
      </c>
      <c r="AT12" s="29"/>
      <c r="AV12" s="27">
        <f>CEILING(100*AU12/$AU$2,1)</f>
        <v>0</v>
      </c>
      <c r="AW12" s="27">
        <f>IF(AT12="",0,20)</f>
        <v>0</v>
      </c>
      <c r="AX12" s="27">
        <f>IF(AT12=1,30,IF(AT12=2,20,IF(AT12=3,10,0)))</f>
        <v>0</v>
      </c>
      <c r="AY12" s="28" t="str">
        <f>IF(AT12="","",AV12+AW12+AX12)</f>
        <v/>
      </c>
      <c r="AZ12" s="29"/>
      <c r="BB12" s="27">
        <f>CEILING(100*BA12/$BA$2,1)</f>
        <v>0</v>
      </c>
      <c r="BC12" s="27">
        <f>IF(AZ12="",0,20)</f>
        <v>0</v>
      </c>
      <c r="BD12" s="27">
        <f>IF(AZ12=1,30,IF(AZ12=2,20,IF(AZ12=3,10,0)))</f>
        <v>0</v>
      </c>
      <c r="BE12" s="28" t="str">
        <f>IF(AZ12="","",BB12+BC12+BD12)</f>
        <v/>
      </c>
      <c r="BF12" s="29"/>
      <c r="BG12" s="27"/>
      <c r="BH12" s="27">
        <f>CEILING(100*BG12/$BG$2,1)</f>
        <v>0</v>
      </c>
      <c r="BI12" s="27">
        <f>IF(BF12="",0,20)</f>
        <v>0</v>
      </c>
      <c r="BJ12" s="27">
        <f>IF(BF12=1,30,IF(BF12=2,20,IF(BF12=3,10,0)))</f>
        <v>0</v>
      </c>
      <c r="BK12" s="28" t="str">
        <f>IF(BF12="","",BH12+BI12+BJ12)</f>
        <v/>
      </c>
    </row>
    <row r="13" spans="1:63" ht="12.75" customHeight="1" x14ac:dyDescent="0.3">
      <c r="A13" s="25">
        <v>11</v>
      </c>
      <c r="B13" s="41" t="s">
        <v>48</v>
      </c>
      <c r="C13" s="41" t="s">
        <v>45</v>
      </c>
      <c r="D13" s="3">
        <v>2018</v>
      </c>
      <c r="E13" s="7">
        <f>(R13+X13+AQ13+AD13+AK13+BC13+AW13+BI13)/20</f>
        <v>1</v>
      </c>
      <c r="F13" s="7">
        <f>T13</f>
        <v>92</v>
      </c>
      <c r="G13" s="7" t="str">
        <f>Z13</f>
        <v/>
      </c>
      <c r="H13" s="7" t="str">
        <f>AF13</f>
        <v/>
      </c>
      <c r="I13" s="7" t="str">
        <f>AM13</f>
        <v/>
      </c>
      <c r="J13" s="7" t="str">
        <f>AS13</f>
        <v/>
      </c>
      <c r="K13" s="25" t="str">
        <f>AY13</f>
        <v/>
      </c>
      <c r="L13" s="25" t="str">
        <f>BE13</f>
        <v/>
      </c>
      <c r="M13" s="25" t="str">
        <f>BK13</f>
        <v/>
      </c>
      <c r="N13" s="73">
        <f>IF(E13&lt;4,SUM(F13:M13),SUMPRODUCT(LARGE(F13:M13,{1;2;3;4})))</f>
        <v>92</v>
      </c>
      <c r="O13" s="29">
        <v>6</v>
      </c>
      <c r="P13" s="27">
        <v>5</v>
      </c>
      <c r="Q13" s="27">
        <f>CEILING(100*P13/$P$2,1)</f>
        <v>72</v>
      </c>
      <c r="R13" s="27">
        <f>IF(O13="",0,20)</f>
        <v>20</v>
      </c>
      <c r="S13" s="27">
        <f>IF(O13=1,30,IF(O13=2,20,IF(O13=3,10,0)))</f>
        <v>0</v>
      </c>
      <c r="T13" s="28">
        <f>IF(O13="","",Q13+R13+S13)</f>
        <v>92</v>
      </c>
      <c r="W13" s="27">
        <f>CEILING(100*V13/$V$2,1)</f>
        <v>0</v>
      </c>
      <c r="X13" s="27">
        <f>IF(U13="",0,20)</f>
        <v>0</v>
      </c>
      <c r="Y13" s="27">
        <f>IF(U13=1,30,IF(U13=2,20,IF(U13=3,10,0)))</f>
        <v>0</v>
      </c>
      <c r="Z13" s="27" t="str">
        <f>IF(U13="","",W13+X13+Y13)</f>
        <v/>
      </c>
      <c r="AA13" s="29"/>
      <c r="AC13" s="27">
        <f>CEILING(100*AB13/$AB$2,1)</f>
        <v>0</v>
      </c>
      <c r="AD13" s="27">
        <f>IF(AA13="",0,20)</f>
        <v>0</v>
      </c>
      <c r="AE13" s="27">
        <f>IF(AA13=1,30,IF(AA13=2,20,IF(AA13=3,10,0)))</f>
        <v>0</v>
      </c>
      <c r="AF13" s="28" t="str">
        <f>IF(AA13="","",AC13+AD13+AE13)</f>
        <v/>
      </c>
      <c r="AJ13" s="27" t="str">
        <f>IF(AI13=0,"",CEILING(100*AH13/AI13,1))</f>
        <v/>
      </c>
      <c r="AK13" s="27">
        <f>IF(AG13="",0,20)</f>
        <v>0</v>
      </c>
      <c r="AL13" s="27">
        <f>IF(AG13=1,30,IF(AG13=2,20,IF(AG13=3,10,0)))</f>
        <v>0</v>
      </c>
      <c r="AM13" s="27" t="str">
        <f>IF(AG13="","",AJ13+AK13+AL13)</f>
        <v/>
      </c>
      <c r="AN13" s="29"/>
      <c r="AP13" s="27">
        <f>CEILING(100*AO13/$AO$2,1)</f>
        <v>0</v>
      </c>
      <c r="AQ13" s="27">
        <f>IF(AN13="",0,20)</f>
        <v>0</v>
      </c>
      <c r="AR13" s="27">
        <f>IF(AN13=1,30,IF(AN13=2,20,IF(AN13=3,10,0)))</f>
        <v>0</v>
      </c>
      <c r="AS13" s="28" t="str">
        <f>IF(AN13="","",AP13+AQ13+AR13)</f>
        <v/>
      </c>
      <c r="AT13" s="29"/>
      <c r="AV13" s="27">
        <f>CEILING(100*AU13/$AU$2,1)</f>
        <v>0</v>
      </c>
      <c r="AW13" s="27">
        <f>IF(AT13="",0,20)</f>
        <v>0</v>
      </c>
      <c r="AX13" s="27">
        <f>IF(AT13=1,30,IF(AT13=2,20,IF(AT13=3,10,0)))</f>
        <v>0</v>
      </c>
      <c r="AY13" s="28" t="str">
        <f>IF(AT13="","",AV13+AW13+AX13)</f>
        <v/>
      </c>
      <c r="AZ13" s="29"/>
      <c r="BB13" s="27">
        <f>CEILING(100*BA13/$BA$2,1)</f>
        <v>0</v>
      </c>
      <c r="BC13" s="27">
        <f>IF(AZ13="",0,20)</f>
        <v>0</v>
      </c>
      <c r="BD13" s="27">
        <f>IF(AZ13=1,30,IF(AZ13=2,20,IF(AZ13=3,10,0)))</f>
        <v>0</v>
      </c>
      <c r="BE13" s="28" t="str">
        <f>IF(AZ13="","",BB13+BC13+BD13)</f>
        <v/>
      </c>
      <c r="BF13" s="29"/>
      <c r="BG13" s="27"/>
      <c r="BH13" s="27">
        <f>CEILING(100*BG13/$BG$2,1)</f>
        <v>0</v>
      </c>
      <c r="BI13" s="27">
        <f>IF(BF13="",0,20)</f>
        <v>0</v>
      </c>
      <c r="BJ13" s="27">
        <f>IF(BF13=1,30,IF(BF13=2,20,IF(BF13=3,10,0)))</f>
        <v>0</v>
      </c>
      <c r="BK13" s="28" t="str">
        <f>IF(BF13="","",BH13+BI13+BJ13)</f>
        <v/>
      </c>
    </row>
    <row r="14" spans="1:63" ht="12.75" customHeight="1" x14ac:dyDescent="0.3">
      <c r="A14" s="25">
        <v>12</v>
      </c>
      <c r="B14" s="41" t="s">
        <v>49</v>
      </c>
      <c r="C14" s="41" t="s">
        <v>55</v>
      </c>
      <c r="D14" s="3">
        <v>2016</v>
      </c>
      <c r="E14" s="7">
        <f>(R14+X14+AQ14+AD14+AK14+BC14+AW14+BI14)/20</f>
        <v>1</v>
      </c>
      <c r="F14" s="7">
        <f>T14</f>
        <v>92</v>
      </c>
      <c r="G14" s="7" t="str">
        <f>Z14</f>
        <v/>
      </c>
      <c r="H14" s="7" t="str">
        <f>AF14</f>
        <v/>
      </c>
      <c r="I14" s="7" t="str">
        <f>AM14</f>
        <v/>
      </c>
      <c r="J14" s="7" t="str">
        <f>AS14</f>
        <v/>
      </c>
      <c r="K14" s="7" t="str">
        <f>AY14</f>
        <v/>
      </c>
      <c r="L14" s="25" t="str">
        <f>BE14</f>
        <v/>
      </c>
      <c r="M14" s="25" t="str">
        <f>BK14</f>
        <v/>
      </c>
      <c r="N14" s="73">
        <f>IF(E14&lt;4,SUM(F14:M14),SUMPRODUCT(LARGE(F14:M14,{1;2;3;4})))</f>
        <v>92</v>
      </c>
      <c r="O14" s="29">
        <v>7</v>
      </c>
      <c r="P14" s="27">
        <v>5</v>
      </c>
      <c r="Q14" s="27">
        <f>CEILING(100*P14/$P$2,1)</f>
        <v>72</v>
      </c>
      <c r="R14" s="27">
        <f>IF(O14="",0,20)</f>
        <v>20</v>
      </c>
      <c r="S14" s="27">
        <f>IF(O14=1,30,IF(O14=2,20,IF(O14=3,10,0)))</f>
        <v>0</v>
      </c>
      <c r="T14" s="28">
        <f>IF(O14="","",Q14+R14+S14)</f>
        <v>92</v>
      </c>
      <c r="W14" s="27">
        <f>CEILING(100*V14/$V$2,1)</f>
        <v>0</v>
      </c>
      <c r="X14" s="27">
        <f>IF(U14="",0,20)</f>
        <v>0</v>
      </c>
      <c r="Y14" s="27">
        <f>IF(U14=1,30,IF(U14=2,20,IF(U14=3,10,0)))</f>
        <v>0</v>
      </c>
      <c r="Z14" s="27" t="str">
        <f>IF(U14="","",W14+X14+Y14)</f>
        <v/>
      </c>
      <c r="AA14" s="29"/>
      <c r="AC14" s="27">
        <f>CEILING(100*AB14/$AB$2,1)</f>
        <v>0</v>
      </c>
      <c r="AD14" s="27">
        <f>IF(AA14="",0,20)</f>
        <v>0</v>
      </c>
      <c r="AE14" s="27">
        <f>IF(AA14=1,30,IF(AA14=2,20,IF(AA14=3,10,0)))</f>
        <v>0</v>
      </c>
      <c r="AF14" s="28" t="str">
        <f>IF(AA14="","",AC14+AD14+AE14)</f>
        <v/>
      </c>
      <c r="AJ14" s="27" t="str">
        <f>IF(AI14=0,"",CEILING(100*AH14/AI14,1))</f>
        <v/>
      </c>
      <c r="AK14" s="27">
        <f>IF(AG14="",0,20)</f>
        <v>0</v>
      </c>
      <c r="AL14" s="27">
        <f>IF(AG14=1,30,IF(AG14=2,20,IF(AG14=3,10,0)))</f>
        <v>0</v>
      </c>
      <c r="AM14" s="27" t="str">
        <f>IF(AG14="","",AJ14+AK14+AL14)</f>
        <v/>
      </c>
      <c r="AN14" s="29"/>
      <c r="AP14" s="27">
        <f>CEILING(100*AO14/$AO$2,1)</f>
        <v>0</v>
      </c>
      <c r="AQ14" s="27">
        <f>IF(AN14="",0,20)</f>
        <v>0</v>
      </c>
      <c r="AR14" s="27">
        <f>IF(AN14=1,30,IF(AN14=2,20,IF(AN14=3,10,0)))</f>
        <v>0</v>
      </c>
      <c r="AS14" s="28" t="str">
        <f>IF(AN14="","",AP14+AQ14+AR14)</f>
        <v/>
      </c>
      <c r="AT14" s="29"/>
      <c r="AV14" s="27">
        <f>CEILING(100*AU14/$AU$2,1)</f>
        <v>0</v>
      </c>
      <c r="AW14" s="27">
        <f>IF(AT14="",0,20)</f>
        <v>0</v>
      </c>
      <c r="AX14" s="27">
        <f>IF(AT14=1,30,IF(AT14=2,20,IF(AT14=3,10,0)))</f>
        <v>0</v>
      </c>
      <c r="AY14" s="28" t="str">
        <f>IF(AT14="","",AV14+AW14+AX14)</f>
        <v/>
      </c>
      <c r="AZ14" s="29"/>
      <c r="BB14" s="27">
        <f>CEILING(100*BA14/$BA$2,1)</f>
        <v>0</v>
      </c>
      <c r="BC14" s="27">
        <f>IF(AZ14="",0,20)</f>
        <v>0</v>
      </c>
      <c r="BD14" s="27">
        <f>IF(AZ14=1,30,IF(AZ14=2,20,IF(AZ14=3,10,0)))</f>
        <v>0</v>
      </c>
      <c r="BE14" s="28" t="str">
        <f>IF(AZ14="","",BB14+BC14+BD14)</f>
        <v/>
      </c>
      <c r="BF14" s="29"/>
      <c r="BG14" s="27"/>
      <c r="BH14" s="27">
        <f>CEILING(100*BG14/$BG$2,1)</f>
        <v>0</v>
      </c>
      <c r="BI14" s="27">
        <f>IF(BF14="",0,20)</f>
        <v>0</v>
      </c>
      <c r="BJ14" s="27">
        <f>IF(BF14=1,30,IF(BF14=2,20,IF(BF14=3,10,0)))</f>
        <v>0</v>
      </c>
      <c r="BK14" s="28" t="str">
        <f>IF(BF14="","",BH14+BI14+BJ14)</f>
        <v/>
      </c>
    </row>
    <row r="15" spans="1:63" ht="12.75" customHeight="1" x14ac:dyDescent="0.3">
      <c r="A15" s="25">
        <v>13</v>
      </c>
      <c r="B15" s="41" t="s">
        <v>50</v>
      </c>
      <c r="C15" s="41" t="s">
        <v>54</v>
      </c>
      <c r="D15" s="3">
        <v>2017</v>
      </c>
      <c r="E15" s="7">
        <f>(R15+X15+AQ15+AD15+AK15+BC15+AW15+BI15)/20</f>
        <v>1</v>
      </c>
      <c r="F15" s="7">
        <f>T15</f>
        <v>92</v>
      </c>
      <c r="G15" s="7" t="str">
        <f>Z15</f>
        <v/>
      </c>
      <c r="H15" s="7" t="str">
        <f>AF15</f>
        <v/>
      </c>
      <c r="I15" s="7" t="str">
        <f>AM15</f>
        <v/>
      </c>
      <c r="J15" s="7" t="str">
        <f>AS15</f>
        <v/>
      </c>
      <c r="K15" s="25" t="str">
        <f>AY15</f>
        <v/>
      </c>
      <c r="L15" s="25" t="str">
        <f>BE15</f>
        <v/>
      </c>
      <c r="M15" s="25" t="str">
        <f>BK15</f>
        <v/>
      </c>
      <c r="N15" s="73">
        <f>IF(E15&lt;4,SUM(F15:M15),SUMPRODUCT(LARGE(F15:M15,{1;2;3;4})))</f>
        <v>92</v>
      </c>
      <c r="O15" s="29">
        <v>8</v>
      </c>
      <c r="P15" s="27">
        <v>5</v>
      </c>
      <c r="Q15" s="27">
        <f>CEILING(100*P15/$P$2,1)</f>
        <v>72</v>
      </c>
      <c r="R15" s="27">
        <f>IF(O15="",0,20)</f>
        <v>20</v>
      </c>
      <c r="S15" s="27">
        <f>IF(O15=1,30,IF(O15=2,20,IF(O15=3,10,0)))</f>
        <v>0</v>
      </c>
      <c r="T15" s="28">
        <f>IF(O15="","",Q15+R15+S15)</f>
        <v>92</v>
      </c>
      <c r="W15" s="27">
        <f>CEILING(100*V15/$V$2,1)</f>
        <v>0</v>
      </c>
      <c r="X15" s="27">
        <f>IF(U15="",0,20)</f>
        <v>0</v>
      </c>
      <c r="Y15" s="27">
        <f>IF(U15=1,30,IF(U15=2,20,IF(U15=3,10,0)))</f>
        <v>0</v>
      </c>
      <c r="Z15" s="27" t="str">
        <f>IF(U15="","",W15+X15+Y15)</f>
        <v/>
      </c>
      <c r="AA15" s="29"/>
      <c r="AC15" s="27">
        <f>CEILING(100*AB15/$AB$2,1)</f>
        <v>0</v>
      </c>
      <c r="AD15" s="27">
        <f>IF(AA15="",0,20)</f>
        <v>0</v>
      </c>
      <c r="AE15" s="27">
        <f>IF(AA15=1,30,IF(AA15=2,20,IF(AA15=3,10,0)))</f>
        <v>0</v>
      </c>
      <c r="AF15" s="28" t="str">
        <f>IF(AA15="","",AC15+AD15+AE15)</f>
        <v/>
      </c>
      <c r="AJ15" s="27" t="str">
        <f>IF(AI15=0,"",CEILING(100*AH15/AI15,1))</f>
        <v/>
      </c>
      <c r="AK15" s="27">
        <f>IF(AG15="",0,20)</f>
        <v>0</v>
      </c>
      <c r="AL15" s="27">
        <f>IF(AG15=1,30,IF(AG15=2,20,IF(AG15=3,10,0)))</f>
        <v>0</v>
      </c>
      <c r="AM15" s="27" t="str">
        <f>IF(AG15="","",AJ15+AK15+AL15)</f>
        <v/>
      </c>
      <c r="AN15" s="29"/>
      <c r="AP15" s="27">
        <f>CEILING(100*AO15/$AO$2,1)</f>
        <v>0</v>
      </c>
      <c r="AQ15" s="27">
        <f>IF(AN15="",0,20)</f>
        <v>0</v>
      </c>
      <c r="AR15" s="27">
        <f>IF(AN15=1,30,IF(AN15=2,20,IF(AN15=3,10,0)))</f>
        <v>0</v>
      </c>
      <c r="AS15" s="28" t="str">
        <f>IF(AN15="","",AP15+AQ15+AR15)</f>
        <v/>
      </c>
      <c r="AT15" s="29"/>
      <c r="AV15" s="27">
        <f>CEILING(100*AU15/$AU$2,1)</f>
        <v>0</v>
      </c>
      <c r="AW15" s="27">
        <f>IF(AT15="",0,20)</f>
        <v>0</v>
      </c>
      <c r="AX15" s="27">
        <f>IF(AT15=1,30,IF(AT15=2,20,IF(AT15=3,10,0)))</f>
        <v>0</v>
      </c>
      <c r="AY15" s="28" t="str">
        <f>IF(AT15="","",AV15+AW15+AX15)</f>
        <v/>
      </c>
      <c r="AZ15" s="29"/>
      <c r="BB15" s="27">
        <f>CEILING(100*BA15/$BA$2,1)</f>
        <v>0</v>
      </c>
      <c r="BC15" s="27">
        <f>IF(AZ15="",0,20)</f>
        <v>0</v>
      </c>
      <c r="BD15" s="27">
        <f>IF(AZ15=1,30,IF(AZ15=2,20,IF(AZ15=3,10,0)))</f>
        <v>0</v>
      </c>
      <c r="BE15" s="28" t="str">
        <f>IF(AZ15="","",BB15+BC15+BD15)</f>
        <v/>
      </c>
      <c r="BF15" s="29"/>
      <c r="BG15" s="27"/>
      <c r="BH15" s="27">
        <f>CEILING(100*BG15/$BG$2,1)</f>
        <v>0</v>
      </c>
      <c r="BI15" s="27">
        <f>IF(BF15="",0,20)</f>
        <v>0</v>
      </c>
      <c r="BJ15" s="27">
        <f>IF(BF15=1,30,IF(BF15=2,20,IF(BF15=3,10,0)))</f>
        <v>0</v>
      </c>
      <c r="BK15" s="28" t="str">
        <f>IF(BF15="","",BH15+BI15+BJ15)</f>
        <v/>
      </c>
    </row>
    <row r="16" spans="1:63" ht="12.75" customHeight="1" x14ac:dyDescent="0.3">
      <c r="A16" s="25">
        <v>14</v>
      </c>
      <c r="B16" s="41" t="s">
        <v>51</v>
      </c>
      <c r="C16" s="41" t="s">
        <v>53</v>
      </c>
      <c r="D16" s="3">
        <v>2017</v>
      </c>
      <c r="E16" s="7">
        <f>(R16+X16+AQ16+AD16+AK16+BC16+AW16+BI16)/20</f>
        <v>1</v>
      </c>
      <c r="F16" s="7">
        <f>T16</f>
        <v>85</v>
      </c>
      <c r="G16" s="7" t="str">
        <f>Z16</f>
        <v/>
      </c>
      <c r="H16" s="7" t="str">
        <f>AF16</f>
        <v/>
      </c>
      <c r="I16" s="7" t="str">
        <f>AM16</f>
        <v/>
      </c>
      <c r="J16" s="7" t="str">
        <f>AS16</f>
        <v/>
      </c>
      <c r="K16" s="25" t="str">
        <f>AY16</f>
        <v/>
      </c>
      <c r="L16" s="25" t="str">
        <f>BE16</f>
        <v/>
      </c>
      <c r="M16" s="25" t="str">
        <f>BK16</f>
        <v/>
      </c>
      <c r="N16" s="73">
        <f>IF(E16&lt;4,SUM(F16:M16),SUMPRODUCT(LARGE(F16:M16,{1;2;3;4})))</f>
        <v>85</v>
      </c>
      <c r="O16" s="50">
        <v>9</v>
      </c>
      <c r="P16" s="27">
        <v>4.5</v>
      </c>
      <c r="Q16" s="27">
        <f>CEILING(100*P16/$P$2,1)</f>
        <v>65</v>
      </c>
      <c r="R16" s="27">
        <f>IF(O16="",0,20)</f>
        <v>20</v>
      </c>
      <c r="S16" s="27">
        <f>IF(O16=1,30,IF(O16=2,20,IF(O16=3,10,0)))</f>
        <v>0</v>
      </c>
      <c r="T16" s="28">
        <f>IF(O16="","",Q16+R16+S16)</f>
        <v>85</v>
      </c>
      <c r="W16" s="27">
        <f>CEILING(100*V16/$V$2,1)</f>
        <v>0</v>
      </c>
      <c r="X16" s="27">
        <f>IF(U16="",0,20)</f>
        <v>0</v>
      </c>
      <c r="Y16" s="27">
        <f>IF(U16=1,30,IF(U16=2,20,IF(U16=3,10,0)))</f>
        <v>0</v>
      </c>
      <c r="Z16" s="27" t="str">
        <f>IF(U16="","",W16+X16+Y16)</f>
        <v/>
      </c>
      <c r="AA16" s="29"/>
      <c r="AC16" s="27">
        <f>CEILING(100*AB16/$AB$2,1)</f>
        <v>0</v>
      </c>
      <c r="AD16" s="27">
        <f>IF(AA16="",0,20)</f>
        <v>0</v>
      </c>
      <c r="AE16" s="27">
        <f>IF(AA16=1,30,IF(AA16=2,20,IF(AA16=3,10,0)))</f>
        <v>0</v>
      </c>
      <c r="AF16" s="28" t="str">
        <f>IF(AA16="","",AC16+AD16+AE16)</f>
        <v/>
      </c>
      <c r="AJ16" s="27" t="str">
        <f>IF(AI16=0,"",CEILING(100*AH16/AI16,1))</f>
        <v/>
      </c>
      <c r="AK16" s="27">
        <f>IF(AG16="",0,20)</f>
        <v>0</v>
      </c>
      <c r="AL16" s="27">
        <f>IF(AG16=1,30,IF(AG16=2,20,IF(AG16=3,10,0)))</f>
        <v>0</v>
      </c>
      <c r="AM16" s="27" t="str">
        <f>IF(AG16="","",AJ16+AK16+AL16)</f>
        <v/>
      </c>
      <c r="AN16" s="29"/>
      <c r="AP16" s="27">
        <f>CEILING(100*AO16/$AO$2,1)</f>
        <v>0</v>
      </c>
      <c r="AQ16" s="27">
        <f>IF(AN16="",0,20)</f>
        <v>0</v>
      </c>
      <c r="AR16" s="27">
        <f>IF(AN16=1,30,IF(AN16=2,20,IF(AN16=3,10,0)))</f>
        <v>0</v>
      </c>
      <c r="AS16" s="28" t="str">
        <f>IF(AN16="","",AP16+AQ16+AR16)</f>
        <v/>
      </c>
      <c r="AT16" s="29"/>
      <c r="AV16" s="27">
        <f>CEILING(100*AU16/$AU$2,1)</f>
        <v>0</v>
      </c>
      <c r="AW16" s="27">
        <f>IF(AT16="",0,20)</f>
        <v>0</v>
      </c>
      <c r="AX16" s="27">
        <f>IF(AT16=1,30,IF(AT16=2,20,IF(AT16=3,10,0)))</f>
        <v>0</v>
      </c>
      <c r="AY16" s="28" t="str">
        <f>IF(AT16="","",AV16+AW16+AX16)</f>
        <v/>
      </c>
      <c r="AZ16" s="29"/>
      <c r="BB16" s="27">
        <f>CEILING(100*BA16/$BA$2,1)</f>
        <v>0</v>
      </c>
      <c r="BC16" s="27">
        <f>IF(AZ16="",0,20)</f>
        <v>0</v>
      </c>
      <c r="BD16" s="27">
        <f>IF(AZ16=1,30,IF(AZ16=2,20,IF(AZ16=3,10,0)))</f>
        <v>0</v>
      </c>
      <c r="BE16" s="28" t="str">
        <f>IF(AZ16="","",BB16+BC16+BD16)</f>
        <v/>
      </c>
      <c r="BF16" s="29"/>
      <c r="BG16" s="27"/>
      <c r="BH16" s="27">
        <f>CEILING(100*BG16/$BG$2,1)</f>
        <v>0</v>
      </c>
      <c r="BI16" s="27">
        <f>IF(BF16="",0,20)</f>
        <v>0</v>
      </c>
      <c r="BJ16" s="27">
        <f>IF(BF16=1,30,IF(BF16=2,20,IF(BF16=3,10,0)))</f>
        <v>0</v>
      </c>
      <c r="BK16" s="28" t="str">
        <f>IF(BF16="","",BH16+BI16+BJ16)</f>
        <v/>
      </c>
    </row>
    <row r="17" spans="1:63" ht="12.75" customHeight="1" x14ac:dyDescent="0.3">
      <c r="A17" s="25">
        <v>15</v>
      </c>
      <c r="B17" s="153" t="s">
        <v>56</v>
      </c>
      <c r="C17" s="41" t="s">
        <v>53</v>
      </c>
      <c r="D17" s="3">
        <v>2017</v>
      </c>
      <c r="E17" s="7">
        <f>(R17+X17+AQ17+AD17+AK17+BC17+AW17+BI17)/20</f>
        <v>1</v>
      </c>
      <c r="F17" s="7">
        <f>T17</f>
        <v>85</v>
      </c>
      <c r="G17" s="7" t="str">
        <f>Z17</f>
        <v/>
      </c>
      <c r="H17" s="7" t="str">
        <f>AF17</f>
        <v/>
      </c>
      <c r="I17" s="7" t="str">
        <f>AM17</f>
        <v/>
      </c>
      <c r="J17" s="7" t="str">
        <f>AS17</f>
        <v/>
      </c>
      <c r="K17" s="7" t="str">
        <f>AY17</f>
        <v/>
      </c>
      <c r="L17" s="25" t="str">
        <f>BE17</f>
        <v/>
      </c>
      <c r="M17" s="25" t="str">
        <f>BK17</f>
        <v/>
      </c>
      <c r="N17" s="73">
        <f>IF(E17&lt;4,SUM(F17:M17),SUMPRODUCT(LARGE(F17:M17,{1;2;3;4})))</f>
        <v>85</v>
      </c>
      <c r="O17" s="29">
        <v>12</v>
      </c>
      <c r="P17" s="27">
        <v>4.5</v>
      </c>
      <c r="Q17" s="27">
        <f>CEILING(100*P17/$P$2,1)</f>
        <v>65</v>
      </c>
      <c r="R17" s="27">
        <f>IF(O17="",0,20)</f>
        <v>20</v>
      </c>
      <c r="S17" s="27">
        <f>IF(O17=1,30,IF(O17=2,20,IF(O17=3,10,0)))</f>
        <v>0</v>
      </c>
      <c r="T17" s="28">
        <f>IF(O17="","",Q17+R17+S17)</f>
        <v>85</v>
      </c>
      <c r="W17" s="27">
        <f>CEILING(100*V17/$V$2,1)</f>
        <v>0</v>
      </c>
      <c r="X17" s="27">
        <f>IF(U17="",0,20)</f>
        <v>0</v>
      </c>
      <c r="Y17" s="27">
        <f>IF(U17=1,30,IF(U17=2,20,IF(U17=3,10,0)))</f>
        <v>0</v>
      </c>
      <c r="Z17" s="27" t="str">
        <f>IF(U17="","",W17+X17+Y17)</f>
        <v/>
      </c>
      <c r="AA17" s="29"/>
      <c r="AC17" s="27">
        <f>CEILING(100*AB17/$AB$2,1)</f>
        <v>0</v>
      </c>
      <c r="AD17" s="27">
        <f>IF(AA17="",0,20)</f>
        <v>0</v>
      </c>
      <c r="AE17" s="27">
        <f>IF(AA17=1,30,IF(AA17=2,20,IF(AA17=3,10,0)))</f>
        <v>0</v>
      </c>
      <c r="AF17" s="28" t="str">
        <f>IF(AA17="","",AC17+AD17+AE17)</f>
        <v/>
      </c>
      <c r="AJ17" s="27" t="str">
        <f>IF(AI17=0,"",CEILING(100*AH17/AI17,1))</f>
        <v/>
      </c>
      <c r="AK17" s="27">
        <f>IF(AG17="",0,20)</f>
        <v>0</v>
      </c>
      <c r="AL17" s="27">
        <f>IF(AG17=1,30,IF(AG17=2,20,IF(AG17=3,10,0)))</f>
        <v>0</v>
      </c>
      <c r="AM17" s="27" t="str">
        <f>IF(AG17="","",AJ17+AK17+AL17)</f>
        <v/>
      </c>
      <c r="AN17" s="29"/>
      <c r="AP17" s="27">
        <f>CEILING(100*AO17/$AO$2,1)</f>
        <v>0</v>
      </c>
      <c r="AQ17" s="27">
        <f>IF(AN17="",0,20)</f>
        <v>0</v>
      </c>
      <c r="AR17" s="27">
        <f>IF(AN17=1,30,IF(AN17=2,20,IF(AN17=3,10,0)))</f>
        <v>0</v>
      </c>
      <c r="AS17" s="28" t="str">
        <f>IF(AN17="","",AP17+AQ17+AR17)</f>
        <v/>
      </c>
      <c r="AT17" s="29"/>
      <c r="AV17" s="27">
        <f>CEILING(100*AU17/$AU$2,1)</f>
        <v>0</v>
      </c>
      <c r="AW17" s="27">
        <f>IF(AT17="",0,20)</f>
        <v>0</v>
      </c>
      <c r="AX17" s="27">
        <f>IF(AT17=1,30,IF(AT17=2,20,IF(AT17=3,10,0)))</f>
        <v>0</v>
      </c>
      <c r="AY17" s="28" t="str">
        <f>IF(AT17="","",AV17+AW17+AX17)</f>
        <v/>
      </c>
      <c r="AZ17" s="29"/>
      <c r="BB17" s="27">
        <f>CEILING(100*BA17/$BA$2,1)</f>
        <v>0</v>
      </c>
      <c r="BC17" s="27">
        <f>IF(AZ17="",0,20)</f>
        <v>0</v>
      </c>
      <c r="BD17" s="27">
        <f>IF(AZ17=1,30,IF(AZ17=2,20,IF(AZ17=3,10,0)))</f>
        <v>0</v>
      </c>
      <c r="BE17" s="28" t="str">
        <f>IF(AZ17="","",BB17+BC17+BD17)</f>
        <v/>
      </c>
      <c r="BF17" s="29"/>
      <c r="BG17" s="27"/>
      <c r="BH17" s="27">
        <f>CEILING(100*BG17/$BG$2,1)</f>
        <v>0</v>
      </c>
      <c r="BI17" s="27">
        <f>IF(BF17="",0,20)</f>
        <v>0</v>
      </c>
      <c r="BJ17" s="27">
        <f>IF(BF17=1,30,IF(BF17=2,20,IF(BF17=3,10,0)))</f>
        <v>0</v>
      </c>
      <c r="BK17" s="28" t="str">
        <f>IF(BF17="","",BH17+BI17+BJ17)</f>
        <v/>
      </c>
    </row>
    <row r="18" spans="1:63" ht="12.75" customHeight="1" x14ac:dyDescent="0.3">
      <c r="A18" s="25">
        <v>16</v>
      </c>
      <c r="B18" s="41" t="s">
        <v>57</v>
      </c>
      <c r="C18" s="41" t="s">
        <v>55</v>
      </c>
      <c r="D18" s="3">
        <v>2019</v>
      </c>
      <c r="E18" s="7">
        <f>(R18+X18+AQ18+AD18+AK18+BC18+AW18+BI18)/20</f>
        <v>1</v>
      </c>
      <c r="F18" s="7">
        <f>T18</f>
        <v>85</v>
      </c>
      <c r="G18" s="7" t="str">
        <f>Z18</f>
        <v/>
      </c>
      <c r="H18" s="7" t="str">
        <f>AF18</f>
        <v/>
      </c>
      <c r="I18" s="7" t="str">
        <f>AM18</f>
        <v/>
      </c>
      <c r="J18" s="7" t="str">
        <f>AS18</f>
        <v/>
      </c>
      <c r="K18" s="25" t="str">
        <f>AY18</f>
        <v/>
      </c>
      <c r="L18" s="25" t="str">
        <f>BE18</f>
        <v/>
      </c>
      <c r="M18" s="25" t="str">
        <f>BK18</f>
        <v/>
      </c>
      <c r="N18" s="73">
        <f>IF(E18&lt;4,SUM(F18:M18),SUMPRODUCT(LARGE(F18:M18,{1;2;3;4})))</f>
        <v>85</v>
      </c>
      <c r="O18" s="29">
        <v>13</v>
      </c>
      <c r="P18" s="27">
        <v>4.5</v>
      </c>
      <c r="Q18" s="27">
        <f>CEILING(100*P18/$P$2,1)</f>
        <v>65</v>
      </c>
      <c r="R18" s="27">
        <f>IF(O18="",0,20)</f>
        <v>20</v>
      </c>
      <c r="S18" s="27">
        <f>IF(O18=1,30,IF(O18=2,20,IF(O18=3,10,0)))</f>
        <v>0</v>
      </c>
      <c r="T18" s="28">
        <f>IF(O18="","",Q18+R18+S18)</f>
        <v>85</v>
      </c>
      <c r="W18" s="27">
        <f>CEILING(100*V18/$V$2,1)</f>
        <v>0</v>
      </c>
      <c r="X18" s="27">
        <f>IF(U18="",0,20)</f>
        <v>0</v>
      </c>
      <c r="Y18" s="27">
        <f>IF(U18=1,30,IF(U18=2,20,IF(U18=3,10,0)))</f>
        <v>0</v>
      </c>
      <c r="Z18" s="27" t="str">
        <f>IF(U18="","",W18+X18+Y18)</f>
        <v/>
      </c>
      <c r="AA18" s="29"/>
      <c r="AC18" s="27">
        <f>CEILING(100*AB18/$AB$2,1)</f>
        <v>0</v>
      </c>
      <c r="AD18" s="27">
        <f>IF(AA18="",0,20)</f>
        <v>0</v>
      </c>
      <c r="AE18" s="27">
        <f>IF(AA18=1,30,IF(AA18=2,20,IF(AA18=3,10,0)))</f>
        <v>0</v>
      </c>
      <c r="AF18" s="28" t="str">
        <f>IF(AA18="","",AC18+AD18+AE18)</f>
        <v/>
      </c>
      <c r="AJ18" s="27" t="str">
        <f>IF(AI18=0,"",CEILING(100*AH18/AI18,1))</f>
        <v/>
      </c>
      <c r="AK18" s="27">
        <f>IF(AG18="",0,20)</f>
        <v>0</v>
      </c>
      <c r="AL18" s="27">
        <f>IF(AG18=1,30,IF(AG18=2,20,IF(AG18=3,10,0)))</f>
        <v>0</v>
      </c>
      <c r="AM18" s="27" t="str">
        <f>IF(AG18="","",AJ18+AK18+AL18)</f>
        <v/>
      </c>
      <c r="AN18" s="29"/>
      <c r="AP18" s="27">
        <f>CEILING(100*AO18/$AO$2,1)</f>
        <v>0</v>
      </c>
      <c r="AQ18" s="27">
        <f>IF(AN18="",0,20)</f>
        <v>0</v>
      </c>
      <c r="AR18" s="27">
        <f>IF(AN18=1,30,IF(AN18=2,20,IF(AN18=3,10,0)))</f>
        <v>0</v>
      </c>
      <c r="AS18" s="28" t="str">
        <f>IF(AN18="","",AP18+AQ18+AR18)</f>
        <v/>
      </c>
      <c r="AT18" s="29"/>
      <c r="AV18" s="27">
        <f>CEILING(100*AU18/$AU$2,1)</f>
        <v>0</v>
      </c>
      <c r="AW18" s="27">
        <f>IF(AT18="",0,20)</f>
        <v>0</v>
      </c>
      <c r="AX18" s="27">
        <f>IF(AT18=1,30,IF(AT18=2,20,IF(AT18=3,10,0)))</f>
        <v>0</v>
      </c>
      <c r="AY18" s="28" t="str">
        <f>IF(AT18="","",AV18+AW18+AX18)</f>
        <v/>
      </c>
      <c r="AZ18" s="29"/>
      <c r="BB18" s="27">
        <f>CEILING(100*BA18/$BA$2,1)</f>
        <v>0</v>
      </c>
      <c r="BC18" s="27">
        <f>IF(AZ18="",0,20)</f>
        <v>0</v>
      </c>
      <c r="BD18" s="27">
        <f>IF(AZ18=1,30,IF(AZ18=2,20,IF(AZ18=3,10,0)))</f>
        <v>0</v>
      </c>
      <c r="BE18" s="28" t="str">
        <f>IF(AZ18="","",BB18+BC18+BD18)</f>
        <v/>
      </c>
      <c r="BF18" s="29"/>
      <c r="BG18" s="27"/>
      <c r="BH18" s="27">
        <f>CEILING(100*BG18/$BG$2,1)</f>
        <v>0</v>
      </c>
      <c r="BI18" s="27">
        <f>IF(BF18="",0,20)</f>
        <v>0</v>
      </c>
      <c r="BJ18" s="27">
        <f>IF(BF18=1,30,IF(BF18=2,20,IF(BF18=3,10,0)))</f>
        <v>0</v>
      </c>
      <c r="BK18" s="28" t="str">
        <f>IF(BF18="","",BH18+BI18+BJ18)</f>
        <v/>
      </c>
    </row>
    <row r="19" spans="1:63" ht="12.75" customHeight="1" x14ac:dyDescent="0.3">
      <c r="A19" s="25">
        <v>17</v>
      </c>
      <c r="B19" s="41" t="s">
        <v>58</v>
      </c>
      <c r="C19" s="41" t="s">
        <v>54</v>
      </c>
      <c r="D19" s="3">
        <v>2016</v>
      </c>
      <c r="E19" s="7">
        <f>(R19+X19+AQ19+AD19+AK19+BC19+AW19+BI19)/20</f>
        <v>1</v>
      </c>
      <c r="F19" s="7">
        <f>T19</f>
        <v>78</v>
      </c>
      <c r="G19" s="7" t="str">
        <f>Z19</f>
        <v/>
      </c>
      <c r="H19" s="7" t="str">
        <f>AF19</f>
        <v/>
      </c>
      <c r="I19" s="7" t="str">
        <f>AM19</f>
        <v/>
      </c>
      <c r="J19" s="7" t="str">
        <f>AS19</f>
        <v/>
      </c>
      <c r="K19" s="7" t="str">
        <f>AY19</f>
        <v/>
      </c>
      <c r="L19" s="25" t="str">
        <f>BE19</f>
        <v/>
      </c>
      <c r="M19" s="25" t="str">
        <f>BK19</f>
        <v/>
      </c>
      <c r="N19" s="73">
        <f>IF(E19&lt;4,SUM(F19:M19),SUMPRODUCT(LARGE(F19:M19,{1;2;3;4})))</f>
        <v>78</v>
      </c>
      <c r="O19" s="29">
        <v>14</v>
      </c>
      <c r="P19" s="27">
        <v>4</v>
      </c>
      <c r="Q19" s="27">
        <f>CEILING(100*P19/$P$2,1)</f>
        <v>58</v>
      </c>
      <c r="R19" s="27">
        <f>IF(O19="",0,20)</f>
        <v>20</v>
      </c>
      <c r="S19" s="27">
        <f>IF(O19=1,30,IF(O19=2,20,IF(O19=3,10,0)))</f>
        <v>0</v>
      </c>
      <c r="T19" s="28">
        <f>IF(O19="","",Q19+R19+S19)</f>
        <v>78</v>
      </c>
      <c r="W19" s="27">
        <f>CEILING(100*V19/$V$2,1)</f>
        <v>0</v>
      </c>
      <c r="X19" s="27">
        <f>IF(U19="",0,20)</f>
        <v>0</v>
      </c>
      <c r="Y19" s="27">
        <f>IF(U19=1,30,IF(U19=2,20,IF(U19=3,10,0)))</f>
        <v>0</v>
      </c>
      <c r="Z19" s="27" t="str">
        <f>IF(U19="","",W19+X19+Y19)</f>
        <v/>
      </c>
      <c r="AA19" s="29"/>
      <c r="AC19" s="27">
        <f>CEILING(100*AB19/$AB$2,1)</f>
        <v>0</v>
      </c>
      <c r="AD19" s="27">
        <f>IF(AA19="",0,20)</f>
        <v>0</v>
      </c>
      <c r="AE19" s="27">
        <f>IF(AA19=1,30,IF(AA19=2,20,IF(AA19=3,10,0)))</f>
        <v>0</v>
      </c>
      <c r="AF19" s="28" t="str">
        <f>IF(AA19="","",AC19+AD19+AE19)</f>
        <v/>
      </c>
      <c r="AJ19" s="27" t="str">
        <f>IF(AI19=0,"",CEILING(100*AH19/AI19,1))</f>
        <v/>
      </c>
      <c r="AK19" s="27">
        <f>IF(AG19="",0,20)</f>
        <v>0</v>
      </c>
      <c r="AL19" s="27">
        <f>IF(AG19=1,30,IF(AG19=2,20,IF(AG19=3,10,0)))</f>
        <v>0</v>
      </c>
      <c r="AM19" s="27" t="str">
        <f>IF(AG19="","",AJ19+AK19+AL19)</f>
        <v/>
      </c>
      <c r="AN19" s="29"/>
      <c r="AP19" s="27">
        <f>CEILING(100*AO19/$AO$2,1)</f>
        <v>0</v>
      </c>
      <c r="AQ19" s="27">
        <f>IF(AN19="",0,20)</f>
        <v>0</v>
      </c>
      <c r="AR19" s="27">
        <f>IF(AN19=1,30,IF(AN19=2,20,IF(AN19=3,10,0)))</f>
        <v>0</v>
      </c>
      <c r="AS19" s="28" t="str">
        <f>IF(AN19="","",AP19+AQ19+AR19)</f>
        <v/>
      </c>
      <c r="AT19" s="29"/>
      <c r="AV19" s="27">
        <f>CEILING(100*AU19/$AU$2,1)</f>
        <v>0</v>
      </c>
      <c r="AW19" s="27">
        <f>IF(AT19="",0,20)</f>
        <v>0</v>
      </c>
      <c r="AX19" s="27">
        <f>IF(AT19=1,30,IF(AT19=2,20,IF(AT19=3,10,0)))</f>
        <v>0</v>
      </c>
      <c r="AY19" s="28" t="str">
        <f>IF(AT19="","",AV19+AW19+AX19)</f>
        <v/>
      </c>
      <c r="AZ19" s="29"/>
      <c r="BB19" s="27">
        <f>CEILING(100*BA19/$BA$2,1)</f>
        <v>0</v>
      </c>
      <c r="BC19" s="27">
        <f>IF(AZ19="",0,20)</f>
        <v>0</v>
      </c>
      <c r="BD19" s="27">
        <f>IF(AZ19=1,30,IF(AZ19=2,20,IF(AZ19=3,10,0)))</f>
        <v>0</v>
      </c>
      <c r="BE19" s="28" t="str">
        <f>IF(AZ19="","",BB19+BC19+BD19)</f>
        <v/>
      </c>
      <c r="BF19" s="29"/>
      <c r="BG19" s="27"/>
      <c r="BH19" s="27">
        <f>CEILING(100*BG19/$BG$2,1)</f>
        <v>0</v>
      </c>
      <c r="BI19" s="27">
        <f>IF(BF19="",0,20)</f>
        <v>0</v>
      </c>
      <c r="BJ19" s="27">
        <f>IF(BF19=1,30,IF(BF19=2,20,IF(BF19=3,10,0)))</f>
        <v>0</v>
      </c>
      <c r="BK19" s="28" t="str">
        <f>IF(BF19="","",BH19+BI19+BJ19)</f>
        <v/>
      </c>
    </row>
    <row r="20" spans="1:63" ht="12.75" customHeight="1" x14ac:dyDescent="0.3">
      <c r="A20" s="25">
        <v>18</v>
      </c>
      <c r="B20" s="41" t="s">
        <v>59</v>
      </c>
      <c r="C20" s="41" t="s">
        <v>55</v>
      </c>
      <c r="D20" s="3">
        <v>2016</v>
      </c>
      <c r="E20" s="7">
        <f>(R20+X20+AQ20+AD20+AK20+BC20+AW20+BI20)/20</f>
        <v>1</v>
      </c>
      <c r="F20" s="7">
        <f>T20</f>
        <v>78</v>
      </c>
      <c r="G20" s="7" t="str">
        <f>Z20</f>
        <v/>
      </c>
      <c r="H20" s="7" t="str">
        <f>AF20</f>
        <v/>
      </c>
      <c r="I20" s="7" t="str">
        <f>AM20</f>
        <v/>
      </c>
      <c r="J20" s="7" t="str">
        <f>AS20</f>
        <v/>
      </c>
      <c r="K20" s="7" t="str">
        <f>AY20</f>
        <v/>
      </c>
      <c r="L20" s="25" t="str">
        <f>BE20</f>
        <v/>
      </c>
      <c r="M20" s="25" t="str">
        <f>BK20</f>
        <v/>
      </c>
      <c r="N20" s="73">
        <f>IF(E20&lt;4,SUM(F20:M20),SUMPRODUCT(LARGE(F20:M20,{1;2;3;4})))</f>
        <v>78</v>
      </c>
      <c r="O20" s="29">
        <v>15</v>
      </c>
      <c r="P20" s="27">
        <v>4</v>
      </c>
      <c r="Q20" s="27">
        <f>CEILING(100*P20/$P$2,1)</f>
        <v>58</v>
      </c>
      <c r="R20" s="27">
        <f>IF(O20="",0,20)</f>
        <v>20</v>
      </c>
      <c r="S20" s="27">
        <f>IF(O20=1,30,IF(O20=2,20,IF(O20=3,10,0)))</f>
        <v>0</v>
      </c>
      <c r="T20" s="28">
        <f>IF(O20="","",Q20+R20+S20)</f>
        <v>78</v>
      </c>
      <c r="W20" s="27">
        <f>CEILING(100*V20/$V$2,1)</f>
        <v>0</v>
      </c>
      <c r="X20" s="27">
        <f>IF(U20="",0,20)</f>
        <v>0</v>
      </c>
      <c r="Y20" s="27">
        <f>IF(U20=1,30,IF(U20=2,20,IF(U20=3,10,0)))</f>
        <v>0</v>
      </c>
      <c r="Z20" s="27" t="str">
        <f>IF(U20="","",W20+X20+Y20)</f>
        <v/>
      </c>
      <c r="AA20" s="29"/>
      <c r="AC20" s="27">
        <f>CEILING(100*AB20/$AB$2,1)</f>
        <v>0</v>
      </c>
      <c r="AD20" s="27">
        <f>IF(AA20="",0,20)</f>
        <v>0</v>
      </c>
      <c r="AE20" s="27">
        <f>IF(AA20=1,30,IF(AA20=2,20,IF(AA20=3,10,0)))</f>
        <v>0</v>
      </c>
      <c r="AF20" s="28" t="str">
        <f>IF(AA20="","",AC20+AD20+AE20)</f>
        <v/>
      </c>
      <c r="AJ20" s="27" t="str">
        <f>IF(AI20=0,"",CEILING(100*AH20/AI20,1))</f>
        <v/>
      </c>
      <c r="AK20" s="27">
        <f>IF(AG20="",0,20)</f>
        <v>0</v>
      </c>
      <c r="AL20" s="27">
        <f>IF(AG20=1,30,IF(AG20=2,20,IF(AG20=3,10,0)))</f>
        <v>0</v>
      </c>
      <c r="AM20" s="27" t="str">
        <f>IF(AG20="","",AJ20+AK20+AL20)</f>
        <v/>
      </c>
      <c r="AN20" s="29"/>
      <c r="AP20" s="27">
        <f>CEILING(100*AO20/$AO$2,1)</f>
        <v>0</v>
      </c>
      <c r="AQ20" s="27">
        <f>IF(AN20="",0,20)</f>
        <v>0</v>
      </c>
      <c r="AR20" s="27">
        <f>IF(AN20=1,30,IF(AN20=2,20,IF(AN20=3,10,0)))</f>
        <v>0</v>
      </c>
      <c r="AS20" s="28" t="str">
        <f>IF(AN20="","",AP20+AQ20+AR20)</f>
        <v/>
      </c>
      <c r="AT20" s="29"/>
      <c r="AV20" s="27">
        <f>CEILING(100*AU20/$AU$2,1)</f>
        <v>0</v>
      </c>
      <c r="AW20" s="27">
        <f>IF(AT20="",0,20)</f>
        <v>0</v>
      </c>
      <c r="AX20" s="27">
        <f>IF(AT20=1,30,IF(AT20=2,20,IF(AT20=3,10,0)))</f>
        <v>0</v>
      </c>
      <c r="AY20" s="28" t="str">
        <f>IF(AT20="","",AV20+AW20+AX20)</f>
        <v/>
      </c>
      <c r="AZ20" s="29"/>
      <c r="BB20" s="27">
        <f>CEILING(100*BA20/$BA$2,1)</f>
        <v>0</v>
      </c>
      <c r="BC20" s="27">
        <f>IF(AZ20="",0,20)</f>
        <v>0</v>
      </c>
      <c r="BD20" s="27">
        <f>IF(AZ20=1,30,IF(AZ20=2,20,IF(AZ20=3,10,0)))</f>
        <v>0</v>
      </c>
      <c r="BE20" s="28" t="str">
        <f>IF(AZ20="","",BB20+BC20+BD20)</f>
        <v/>
      </c>
      <c r="BF20" s="29"/>
      <c r="BG20" s="27"/>
      <c r="BH20" s="27">
        <f>CEILING(100*BG20/$BG$2,1)</f>
        <v>0</v>
      </c>
      <c r="BI20" s="27">
        <f>IF(BF20="",0,20)</f>
        <v>0</v>
      </c>
      <c r="BJ20" s="27">
        <f>IF(BF20=1,30,IF(BF20=2,20,IF(BF20=3,10,0)))</f>
        <v>0</v>
      </c>
      <c r="BK20" s="28" t="str">
        <f>IF(BF20="","",BH20+BI20+BJ20)</f>
        <v/>
      </c>
    </row>
    <row r="21" spans="1:63" ht="12.75" customHeight="1" x14ac:dyDescent="0.3">
      <c r="A21" s="25">
        <v>19</v>
      </c>
      <c r="B21" s="70" t="s">
        <v>60</v>
      </c>
      <c r="C21" s="70" t="s">
        <v>53</v>
      </c>
      <c r="D21" s="8">
        <v>2017</v>
      </c>
      <c r="E21" s="7">
        <f>(R21+X21+AQ21+AD21+AK21+BC21+AW21+BI21)/20</f>
        <v>1</v>
      </c>
      <c r="F21" s="7">
        <f>T21</f>
        <v>78</v>
      </c>
      <c r="G21" s="7" t="str">
        <f>Z21</f>
        <v/>
      </c>
      <c r="H21" s="7" t="str">
        <f>AF21</f>
        <v/>
      </c>
      <c r="I21" s="7" t="str">
        <f>AM21</f>
        <v/>
      </c>
      <c r="J21" s="7" t="str">
        <f>AS21</f>
        <v/>
      </c>
      <c r="K21" s="7" t="str">
        <f>AY21</f>
        <v/>
      </c>
      <c r="L21" s="25" t="str">
        <f>BE21</f>
        <v/>
      </c>
      <c r="M21" s="25" t="str">
        <f>BK21</f>
        <v/>
      </c>
      <c r="N21" s="73">
        <f>IF(E21&lt;4,SUM(F21:M21),SUMPRODUCT(LARGE(F21:M21,{1;2;3;4})))</f>
        <v>78</v>
      </c>
      <c r="O21" s="50">
        <v>16</v>
      </c>
      <c r="P21" s="27">
        <v>4</v>
      </c>
      <c r="Q21" s="27">
        <f>CEILING(100*P21/$P$2,1)</f>
        <v>58</v>
      </c>
      <c r="R21" s="27">
        <f>IF(O21="",0,20)</f>
        <v>20</v>
      </c>
      <c r="S21" s="27">
        <f>IF(O21=1,30,IF(O21=2,20,IF(O21=3,10,0)))</f>
        <v>0</v>
      </c>
      <c r="T21" s="28">
        <f>IF(O21="","",Q21+R21+S21)</f>
        <v>78</v>
      </c>
      <c r="W21" s="27">
        <f>CEILING(100*V21/$V$2,1)</f>
        <v>0</v>
      </c>
      <c r="X21" s="27">
        <f>IF(U21="",0,20)</f>
        <v>0</v>
      </c>
      <c r="Y21" s="27">
        <f>IF(U21=1,30,IF(U21=2,20,IF(U21=3,10,0)))</f>
        <v>0</v>
      </c>
      <c r="Z21" s="27" t="str">
        <f>IF(U21="","",W21+X21+Y21)</f>
        <v/>
      </c>
      <c r="AA21" s="29"/>
      <c r="AC21" s="27">
        <f>CEILING(100*AB21/$AB$2,1)</f>
        <v>0</v>
      </c>
      <c r="AD21" s="27">
        <f>IF(AA21="",0,20)</f>
        <v>0</v>
      </c>
      <c r="AE21" s="27">
        <f>IF(AA21=1,30,IF(AA21=2,20,IF(AA21=3,10,0)))</f>
        <v>0</v>
      </c>
      <c r="AF21" s="28" t="str">
        <f>IF(AA21="","",AC21+AD21+AE21)</f>
        <v/>
      </c>
      <c r="AJ21" s="27" t="str">
        <f>IF(AI21=0,"",CEILING(100*AH21/AI21,1))</f>
        <v/>
      </c>
      <c r="AK21" s="27">
        <f>IF(AG21="",0,20)</f>
        <v>0</v>
      </c>
      <c r="AL21" s="27">
        <f>IF(AG21=1,30,IF(AG21=2,20,IF(AG21=3,10,0)))</f>
        <v>0</v>
      </c>
      <c r="AM21" s="27" t="str">
        <f>IF(AG21="","",AJ21+AK21+AL21)</f>
        <v/>
      </c>
      <c r="AN21" s="29"/>
      <c r="AP21" s="27">
        <f>CEILING(100*AO21/$AO$2,1)</f>
        <v>0</v>
      </c>
      <c r="AQ21" s="27">
        <f>IF(AN21="",0,20)</f>
        <v>0</v>
      </c>
      <c r="AR21" s="27">
        <f>IF(AN21=1,30,IF(AN21=2,20,IF(AN21=3,10,0)))</f>
        <v>0</v>
      </c>
      <c r="AS21" s="28" t="str">
        <f>IF(AN21="","",AP21+AQ21+AR21)</f>
        <v/>
      </c>
      <c r="AT21" s="29"/>
      <c r="AV21" s="27">
        <f>CEILING(100*AU21/$AU$2,1)</f>
        <v>0</v>
      </c>
      <c r="AW21" s="27">
        <f>IF(AT21="",0,20)</f>
        <v>0</v>
      </c>
      <c r="AX21" s="27">
        <f>IF(AT21=1,30,IF(AT21=2,20,IF(AT21=3,10,0)))</f>
        <v>0</v>
      </c>
      <c r="AY21" s="28" t="str">
        <f>IF(AT21="","",AV21+AW21+AX21)</f>
        <v/>
      </c>
      <c r="AZ21" s="29"/>
      <c r="BB21" s="27">
        <f>CEILING(100*BA21/$BA$2,1)</f>
        <v>0</v>
      </c>
      <c r="BC21" s="27">
        <f>IF(AZ21="",0,20)</f>
        <v>0</v>
      </c>
      <c r="BD21" s="27">
        <f>IF(AZ21=1,30,IF(AZ21=2,20,IF(AZ21=3,10,0)))</f>
        <v>0</v>
      </c>
      <c r="BE21" s="28" t="str">
        <f>IF(AZ21="","",BB21+BC21+BD21)</f>
        <v/>
      </c>
      <c r="BF21" s="29"/>
      <c r="BG21" s="27"/>
      <c r="BH21" s="27">
        <f>CEILING(100*BG21/$BG$2,1)</f>
        <v>0</v>
      </c>
      <c r="BI21" s="27">
        <f>IF(BF21="",0,20)</f>
        <v>0</v>
      </c>
      <c r="BJ21" s="27">
        <f>IF(BF21=1,30,IF(BF21=2,20,IF(BF21=3,10,0)))</f>
        <v>0</v>
      </c>
      <c r="BK21" s="28" t="str">
        <f>IF(BF21="","",BH21+BI21+BJ21)</f>
        <v/>
      </c>
    </row>
    <row r="22" spans="1:63" ht="12.75" customHeight="1" thickBot="1" x14ac:dyDescent="0.35">
      <c r="A22" s="32">
        <v>20</v>
      </c>
      <c r="B22" s="150" t="s">
        <v>61</v>
      </c>
      <c r="C22" s="150" t="s">
        <v>54</v>
      </c>
      <c r="D22" s="6">
        <v>2018</v>
      </c>
      <c r="E22" s="6">
        <f>(R22+X22+AQ22+AD22+AK22+BC22+AW22+BI22)/20</f>
        <v>1</v>
      </c>
      <c r="F22" s="6">
        <f>T22</f>
        <v>78</v>
      </c>
      <c r="G22" s="6" t="str">
        <f>Z22</f>
        <v/>
      </c>
      <c r="H22" s="6" t="str">
        <f>AF22</f>
        <v/>
      </c>
      <c r="I22" s="6" t="str">
        <f>AM22</f>
        <v/>
      </c>
      <c r="J22" s="6" t="str">
        <f>AS22</f>
        <v/>
      </c>
      <c r="K22" s="6" t="str">
        <f>AY22</f>
        <v/>
      </c>
      <c r="L22" s="32" t="str">
        <f>BE22</f>
        <v/>
      </c>
      <c r="M22" s="32" t="str">
        <f>BK22</f>
        <v/>
      </c>
      <c r="N22" s="74">
        <f>IF(E22&lt;4,SUM(F22:M22),SUMPRODUCT(LARGE(F22:M22,{1;2;3;4})))</f>
        <v>78</v>
      </c>
      <c r="O22" s="34">
        <v>17</v>
      </c>
      <c r="P22" s="34">
        <v>4</v>
      </c>
      <c r="Q22" s="34">
        <f>CEILING(100*P22/$P$2,1)</f>
        <v>58</v>
      </c>
      <c r="R22" s="34">
        <f>IF(O22="",0,20)</f>
        <v>20</v>
      </c>
      <c r="S22" s="34">
        <f>IF(O22=1,30,IF(O22=2,20,IF(O22=3,10,0)))</f>
        <v>0</v>
      </c>
      <c r="T22" s="35">
        <f>IF(O22="","",Q22+R22+S22)</f>
        <v>78</v>
      </c>
      <c r="U22" s="34"/>
      <c r="V22" s="34"/>
      <c r="W22" s="34">
        <f>CEILING(100*V22/$V$2,1)</f>
        <v>0</v>
      </c>
      <c r="X22" s="34">
        <f>IF(U22="",0,20)</f>
        <v>0</v>
      </c>
      <c r="Y22" s="34">
        <f>IF(U22=1,30,IF(U22=2,20,IF(U22=3,10,0)))</f>
        <v>0</v>
      </c>
      <c r="Z22" s="34" t="str">
        <f>IF(U22="","",W22+X22+Y22)</f>
        <v/>
      </c>
      <c r="AA22" s="36"/>
      <c r="AB22" s="34"/>
      <c r="AC22" s="34">
        <f>CEILING(100*AB22/$AB$2,1)</f>
        <v>0</v>
      </c>
      <c r="AD22" s="34">
        <f>IF(AA22="",0,20)</f>
        <v>0</v>
      </c>
      <c r="AE22" s="34">
        <f>IF(AA22=1,30,IF(AA22=2,20,IF(AA22=3,10,0)))</f>
        <v>0</v>
      </c>
      <c r="AF22" s="35" t="str">
        <f>IF(AA22="","",AC22+AD22+AE22)</f>
        <v/>
      </c>
      <c r="AG22" s="34"/>
      <c r="AH22" s="34"/>
      <c r="AI22" s="34"/>
      <c r="AJ22" s="152" t="str">
        <f>IF(AI22=0,"",CEILING(100*AH22/AI22,1))</f>
        <v/>
      </c>
      <c r="AK22" s="34">
        <f>IF(AG22="",0,20)</f>
        <v>0</v>
      </c>
      <c r="AL22" s="34">
        <f>IF(AG22=1,30,IF(AG22=2,20,IF(AG22=3,10,0)))</f>
        <v>0</v>
      </c>
      <c r="AM22" s="34" t="str">
        <f>IF(AG22="","",AJ22+AK22+AL22)</f>
        <v/>
      </c>
      <c r="AN22" s="36"/>
      <c r="AO22" s="34"/>
      <c r="AP22" s="34">
        <f>CEILING(100*AO22/$AO$2,1)</f>
        <v>0</v>
      </c>
      <c r="AQ22" s="34">
        <f>IF(AN22="",0,20)</f>
        <v>0</v>
      </c>
      <c r="AR22" s="34">
        <f>IF(AN22=1,30,IF(AN22=2,20,IF(AN22=3,10,0)))</f>
        <v>0</v>
      </c>
      <c r="AS22" s="35" t="str">
        <f>IF(AN22="","",AP22+AQ22+AR22)</f>
        <v/>
      </c>
      <c r="AT22" s="36"/>
      <c r="AU22" s="34"/>
      <c r="AV22" s="34">
        <f>CEILING(100*AU22/$AU$2,1)</f>
        <v>0</v>
      </c>
      <c r="AW22" s="34">
        <f>IF(AT22="",0,20)</f>
        <v>0</v>
      </c>
      <c r="AX22" s="34">
        <f>IF(AT22=1,30,IF(AT22=2,20,IF(AT22=3,10,0)))</f>
        <v>0</v>
      </c>
      <c r="AY22" s="35" t="str">
        <f>IF(AT22="","",AV22+AW22+AX22)</f>
        <v/>
      </c>
      <c r="AZ22" s="36"/>
      <c r="BA22" s="34"/>
      <c r="BB22" s="34">
        <f>CEILING(100*BA22/$BA$2,1)</f>
        <v>0</v>
      </c>
      <c r="BC22" s="34">
        <f>IF(AZ22="",0,20)</f>
        <v>0</v>
      </c>
      <c r="BD22" s="34">
        <f>IF(AZ22=1,30,IF(AZ22=2,20,IF(AZ22=3,10,0)))</f>
        <v>0</v>
      </c>
      <c r="BE22" s="35" t="str">
        <f>IF(AZ22="","",BB22+BC22+BD22)</f>
        <v/>
      </c>
      <c r="BF22" s="36"/>
      <c r="BG22" s="34"/>
      <c r="BH22" s="34">
        <f>CEILING(100*BG22/$BG$2,1)</f>
        <v>0</v>
      </c>
      <c r="BI22" s="34">
        <f>IF(BF22="",0,20)</f>
        <v>0</v>
      </c>
      <c r="BJ22" s="34">
        <f>IF(BF22=1,30,IF(BF22=2,20,IF(BF22=3,10,0)))</f>
        <v>0</v>
      </c>
      <c r="BK22" s="35" t="str">
        <f>IF(BF22="","",BH22+BI22+BJ22)</f>
        <v/>
      </c>
    </row>
    <row r="23" spans="1:63" ht="12.75" customHeight="1" thickTop="1" x14ac:dyDescent="0.3">
      <c r="A23" s="25">
        <v>21</v>
      </c>
      <c r="B23" s="53" t="s">
        <v>62</v>
      </c>
      <c r="C23" s="151" t="s">
        <v>55</v>
      </c>
      <c r="D23" s="84">
        <v>2016</v>
      </c>
      <c r="E23" s="7">
        <f>(R23+X23+AQ23+AD23+AK23+BC23+AW23+BI23)/20</f>
        <v>1</v>
      </c>
      <c r="F23" s="7">
        <f>T23</f>
        <v>78</v>
      </c>
      <c r="G23" s="7" t="str">
        <f>Z23</f>
        <v/>
      </c>
      <c r="H23" s="7" t="str">
        <f>AF23</f>
        <v/>
      </c>
      <c r="I23" s="7" t="str">
        <f>AM23</f>
        <v/>
      </c>
      <c r="J23" s="7" t="str">
        <f>AS23</f>
        <v/>
      </c>
      <c r="K23" s="25" t="str">
        <f>AY23</f>
        <v/>
      </c>
      <c r="L23" s="25" t="str">
        <f>BE23</f>
        <v/>
      </c>
      <c r="M23" s="25" t="str">
        <f>BK23</f>
        <v/>
      </c>
      <c r="N23" s="73">
        <f>IF(E23&lt;4,SUM(F23:M23),SUMPRODUCT(LARGE(F23:M23,{1;2;3;4})))</f>
        <v>78</v>
      </c>
      <c r="O23" s="29">
        <v>18</v>
      </c>
      <c r="P23" s="27">
        <v>4</v>
      </c>
      <c r="Q23" s="27">
        <f>CEILING(100*P23/$P$2,1)</f>
        <v>58</v>
      </c>
      <c r="R23" s="27">
        <f>IF(O23="",0,20)</f>
        <v>20</v>
      </c>
      <c r="S23" s="27">
        <f>IF(O23=1,30,IF(O23=2,20,IF(O23=3,10,0)))</f>
        <v>0</v>
      </c>
      <c r="T23" s="28">
        <f>IF(O23="","",Q23+R23+S23)</f>
        <v>78</v>
      </c>
      <c r="W23" s="27">
        <f>CEILING(100*V23/$V$2,1)</f>
        <v>0</v>
      </c>
      <c r="X23" s="27">
        <f>IF(U23="",0,20)</f>
        <v>0</v>
      </c>
      <c r="Y23" s="27">
        <f>IF(U23=1,30,IF(U23=2,20,IF(U23=3,10,0)))</f>
        <v>0</v>
      </c>
      <c r="Z23" s="27" t="str">
        <f>IF(U23="","",W23+X23+Y23)</f>
        <v/>
      </c>
      <c r="AA23" s="29"/>
      <c r="AC23" s="27">
        <f>CEILING(100*AB23/$AB$2,1)</f>
        <v>0</v>
      </c>
      <c r="AD23" s="27">
        <f>IF(AA23="",0,20)</f>
        <v>0</v>
      </c>
      <c r="AE23" s="27">
        <f>IF(AA23=1,30,IF(AA23=2,20,IF(AA23=3,10,0)))</f>
        <v>0</v>
      </c>
      <c r="AF23" s="28" t="str">
        <f>IF(AA23="","",AC23+AD23+AE23)</f>
        <v/>
      </c>
      <c r="AJ23" s="27" t="str">
        <f>IF(AI23=0,"",CEILING(100*AH23/AI23,1))</f>
        <v/>
      </c>
      <c r="AK23" s="27">
        <f>IF(AG23="",0,20)</f>
        <v>0</v>
      </c>
      <c r="AL23" s="27">
        <f>IF(AG23=1,30,IF(AG23=2,20,IF(AG23=3,10,0)))</f>
        <v>0</v>
      </c>
      <c r="AM23" s="27" t="str">
        <f>IF(AG23="","",AJ23+AK23+AL23)</f>
        <v/>
      </c>
      <c r="AN23" s="29"/>
      <c r="AP23" s="27">
        <f>CEILING(100*AO23/$AO$2,1)</f>
        <v>0</v>
      </c>
      <c r="AQ23" s="27">
        <f>IF(AN23="",0,20)</f>
        <v>0</v>
      </c>
      <c r="AR23" s="27">
        <f>IF(AN23=1,30,IF(AN23=2,20,IF(AN23=3,10,0)))</f>
        <v>0</v>
      </c>
      <c r="AS23" s="28" t="str">
        <f>IF(AN23="","",AP23+AQ23+AR23)</f>
        <v/>
      </c>
      <c r="AT23" s="29"/>
      <c r="AV23" s="27">
        <f>CEILING(100*AU23/$AU$2,1)</f>
        <v>0</v>
      </c>
      <c r="AW23" s="27">
        <f>IF(AT23="",0,20)</f>
        <v>0</v>
      </c>
      <c r="AX23" s="27">
        <f>IF(AT23=1,30,IF(AT23=2,20,IF(AT23=3,10,0)))</f>
        <v>0</v>
      </c>
      <c r="AY23" s="28" t="str">
        <f>IF(AT23="","",AV23+AW23+AX23)</f>
        <v/>
      </c>
      <c r="AZ23" s="29"/>
      <c r="BB23" s="27">
        <f>CEILING(100*BA23/$BA$2,1)</f>
        <v>0</v>
      </c>
      <c r="BC23" s="27">
        <f>IF(AZ23="",0,20)</f>
        <v>0</v>
      </c>
      <c r="BD23" s="27">
        <f>IF(AZ23=1,30,IF(AZ23=2,20,IF(AZ23=3,10,0)))</f>
        <v>0</v>
      </c>
      <c r="BE23" s="28" t="str">
        <f>IF(AZ23="","",BB23+BC23+BD23)</f>
        <v/>
      </c>
      <c r="BF23" s="29"/>
      <c r="BG23" s="27"/>
      <c r="BH23" s="27">
        <f>CEILING(100*BG23/$BG$2,1)</f>
        <v>0</v>
      </c>
      <c r="BI23" s="27">
        <f>IF(BF23="",0,20)</f>
        <v>0</v>
      </c>
      <c r="BJ23" s="27">
        <f>IF(BF23=1,30,IF(BF23=2,20,IF(BF23=3,10,0)))</f>
        <v>0</v>
      </c>
      <c r="BK23" s="28" t="str">
        <f>IF(BF23="","",BH23+BI23+BJ23)</f>
        <v/>
      </c>
    </row>
    <row r="24" spans="1:63" ht="12.75" customHeight="1" x14ac:dyDescent="0.3">
      <c r="A24" s="25">
        <v>22</v>
      </c>
      <c r="B24" s="41" t="s">
        <v>63</v>
      </c>
      <c r="C24" s="41" t="s">
        <v>41</v>
      </c>
      <c r="D24" s="3">
        <v>2016</v>
      </c>
      <c r="E24" s="7">
        <f>(R24+X24+AQ24+AD24+AK24+BC24+AW24+BI24)/20</f>
        <v>1</v>
      </c>
      <c r="F24" s="7">
        <f>T24</f>
        <v>78</v>
      </c>
      <c r="G24" s="7" t="str">
        <f>Z24</f>
        <v/>
      </c>
      <c r="H24" s="7" t="str">
        <f>AF24</f>
        <v/>
      </c>
      <c r="I24" s="7" t="str">
        <f>AM24</f>
        <v/>
      </c>
      <c r="J24" s="7" t="str">
        <f>AS24</f>
        <v/>
      </c>
      <c r="K24" s="25" t="str">
        <f>AY24</f>
        <v/>
      </c>
      <c r="L24" s="25" t="str">
        <f>BE24</f>
        <v/>
      </c>
      <c r="M24" s="25" t="str">
        <f>BK24</f>
        <v/>
      </c>
      <c r="N24" s="73">
        <f>IF(E24&lt;4,SUM(F24:M24),SUMPRODUCT(LARGE(F24:M24,{1;2;3;4})))</f>
        <v>78</v>
      </c>
      <c r="O24" s="29">
        <v>19</v>
      </c>
      <c r="P24" s="27">
        <v>4</v>
      </c>
      <c r="Q24" s="27">
        <f>CEILING(100*P24/$P$2,1)</f>
        <v>58</v>
      </c>
      <c r="R24" s="27">
        <f>IF(O24="",0,20)</f>
        <v>20</v>
      </c>
      <c r="S24" s="27">
        <f>IF(O24=1,30,IF(O24=2,20,IF(O24=3,10,0)))</f>
        <v>0</v>
      </c>
      <c r="T24" s="28">
        <f>IF(O24="","",Q24+R24+S24)</f>
        <v>78</v>
      </c>
      <c r="W24" s="27">
        <f>CEILING(100*V24/$V$2,1)</f>
        <v>0</v>
      </c>
      <c r="X24" s="27">
        <f>IF(U24="",0,20)</f>
        <v>0</v>
      </c>
      <c r="Y24" s="27">
        <f>IF(U24=1,30,IF(U24=2,20,IF(U24=3,10,0)))</f>
        <v>0</v>
      </c>
      <c r="Z24" s="27" t="str">
        <f>IF(U24="","",W24+X24+Y24)</f>
        <v/>
      </c>
      <c r="AA24" s="29"/>
      <c r="AC24" s="27">
        <f>CEILING(100*AB24/$AB$2,1)</f>
        <v>0</v>
      </c>
      <c r="AD24" s="27">
        <f>IF(AA24="",0,20)</f>
        <v>0</v>
      </c>
      <c r="AE24" s="27">
        <f>IF(AA24=1,30,IF(AA24=2,20,IF(AA24=3,10,0)))</f>
        <v>0</v>
      </c>
      <c r="AF24" s="28" t="str">
        <f>IF(AA24="","",AC24+AD24+AE24)</f>
        <v/>
      </c>
      <c r="AJ24" s="27" t="str">
        <f>IF(AI24=0,"",CEILING(100*AH24/AI24,1))</f>
        <v/>
      </c>
      <c r="AK24" s="27">
        <f>IF(AG24="",0,20)</f>
        <v>0</v>
      </c>
      <c r="AL24" s="27">
        <f>IF(AG24=1,30,IF(AG24=2,20,IF(AG24=3,10,0)))</f>
        <v>0</v>
      </c>
      <c r="AM24" s="27" t="str">
        <f>IF(AG24="","",AJ24+AK24+AL24)</f>
        <v/>
      </c>
      <c r="AN24" s="29"/>
      <c r="AP24" s="27">
        <f>CEILING(100*AO24/$AO$2,1)</f>
        <v>0</v>
      </c>
      <c r="AQ24" s="27">
        <f>IF(AN24="",0,20)</f>
        <v>0</v>
      </c>
      <c r="AR24" s="27">
        <f>IF(AN24=1,30,IF(AN24=2,20,IF(AN24=3,10,0)))</f>
        <v>0</v>
      </c>
      <c r="AS24" s="28" t="str">
        <f>IF(AN24="","",AP24+AQ24+AR24)</f>
        <v/>
      </c>
      <c r="AT24" s="29"/>
      <c r="AV24" s="27">
        <f>CEILING(100*AU24/$AU$2,1)</f>
        <v>0</v>
      </c>
      <c r="AW24" s="27">
        <f>IF(AT24="",0,20)</f>
        <v>0</v>
      </c>
      <c r="AX24" s="27">
        <f>IF(AT24=1,30,IF(AT24=2,20,IF(AT24=3,10,0)))</f>
        <v>0</v>
      </c>
      <c r="AY24" s="28" t="str">
        <f>IF(AT24="","",AV24+AW24+AX24)</f>
        <v/>
      </c>
      <c r="AZ24" s="29"/>
      <c r="BB24" s="27">
        <f>CEILING(100*BA24/$BA$2,1)</f>
        <v>0</v>
      </c>
      <c r="BC24" s="27">
        <f>IF(AZ24="",0,20)</f>
        <v>0</v>
      </c>
      <c r="BD24" s="27">
        <f>IF(AZ24=1,30,IF(AZ24=2,20,IF(AZ24=3,10,0)))</f>
        <v>0</v>
      </c>
      <c r="BE24" s="28" t="str">
        <f>IF(AZ24="","",BB24+BC24+BD24)</f>
        <v/>
      </c>
      <c r="BF24" s="29"/>
      <c r="BG24" s="27"/>
      <c r="BH24" s="27">
        <f>CEILING(100*BG24/$BG$2,1)</f>
        <v>0</v>
      </c>
      <c r="BI24" s="27">
        <f>IF(BF24="",0,20)</f>
        <v>0</v>
      </c>
      <c r="BJ24" s="27">
        <f>IF(BF24=1,30,IF(BF24=2,20,IF(BF24=3,10,0)))</f>
        <v>0</v>
      </c>
      <c r="BK24" s="28" t="str">
        <f>IF(BF24="","",BH24+BI24+BJ24)</f>
        <v/>
      </c>
    </row>
    <row r="25" spans="1:63" ht="12.75" customHeight="1" x14ac:dyDescent="0.3">
      <c r="A25" s="25">
        <v>23</v>
      </c>
      <c r="B25" s="41" t="s">
        <v>64</v>
      </c>
      <c r="C25" s="41" t="s">
        <v>53</v>
      </c>
      <c r="D25" s="3">
        <v>2017</v>
      </c>
      <c r="E25" s="7">
        <f>(R25+X25+AQ25+AD25+AK25+BC25+AW25+BI25)/20</f>
        <v>1</v>
      </c>
      <c r="F25" s="7">
        <f>T25</f>
        <v>70</v>
      </c>
      <c r="G25" s="7" t="str">
        <f>Z25</f>
        <v/>
      </c>
      <c r="H25" s="7" t="str">
        <f>AF25</f>
        <v/>
      </c>
      <c r="I25" s="7" t="str">
        <f>AM25</f>
        <v/>
      </c>
      <c r="J25" s="7" t="str">
        <f>AS25</f>
        <v/>
      </c>
      <c r="K25" s="7" t="str">
        <f>AY25</f>
        <v/>
      </c>
      <c r="L25" s="25" t="str">
        <f>BE25</f>
        <v/>
      </c>
      <c r="M25" s="25" t="str">
        <f>BK25</f>
        <v/>
      </c>
      <c r="N25" s="73">
        <f>IF(E25&lt;4,SUM(F25:M25),SUMPRODUCT(LARGE(F25:M25,{1;2;3;4})))</f>
        <v>70</v>
      </c>
      <c r="O25" s="29">
        <v>21</v>
      </c>
      <c r="P25" s="27">
        <v>3.5</v>
      </c>
      <c r="Q25" s="27">
        <f>CEILING(100*P25/$P$2,1)</f>
        <v>50</v>
      </c>
      <c r="R25" s="27">
        <f>IF(O25="",0,20)</f>
        <v>20</v>
      </c>
      <c r="S25" s="27">
        <f>IF(O25=1,30,IF(O25=2,20,IF(O25=3,10,0)))</f>
        <v>0</v>
      </c>
      <c r="T25" s="28">
        <f>IF(O25="","",Q25+R25+S25)</f>
        <v>70</v>
      </c>
      <c r="W25" s="27">
        <f>CEILING(100*V25/$V$2,1)</f>
        <v>0</v>
      </c>
      <c r="X25" s="27">
        <f>IF(U25="",0,20)</f>
        <v>0</v>
      </c>
      <c r="Y25" s="27">
        <f>IF(U25=1,30,IF(U25=2,20,IF(U25=3,10,0)))</f>
        <v>0</v>
      </c>
      <c r="Z25" s="27" t="str">
        <f>IF(U25="","",W25+X25+Y25)</f>
        <v/>
      </c>
      <c r="AA25" s="29"/>
      <c r="AC25" s="27">
        <f>CEILING(100*AB25/$AB$2,1)</f>
        <v>0</v>
      </c>
      <c r="AD25" s="27">
        <f>IF(AA25="",0,20)</f>
        <v>0</v>
      </c>
      <c r="AE25" s="27">
        <f>IF(AA25=1,30,IF(AA25=2,20,IF(AA25=3,10,0)))</f>
        <v>0</v>
      </c>
      <c r="AF25" s="28" t="str">
        <f>IF(AA25="","",AC25+AD25+AE25)</f>
        <v/>
      </c>
      <c r="AJ25" s="27" t="str">
        <f>IF(AI25=0,"",CEILING(100*AH25/AI25,1))</f>
        <v/>
      </c>
      <c r="AK25" s="27">
        <f>IF(AG25="",0,20)</f>
        <v>0</v>
      </c>
      <c r="AL25" s="27">
        <f>IF(AG25=1,30,IF(AG25=2,20,IF(AG25=3,10,0)))</f>
        <v>0</v>
      </c>
      <c r="AM25" s="27" t="str">
        <f>IF(AG25="","",AJ25+AK25+AL25)</f>
        <v/>
      </c>
      <c r="AN25" s="29"/>
      <c r="AP25" s="27">
        <f>CEILING(100*AO25/$AO$2,1)</f>
        <v>0</v>
      </c>
      <c r="AQ25" s="27">
        <f>IF(AN25="",0,20)</f>
        <v>0</v>
      </c>
      <c r="AR25" s="27">
        <f>IF(AN25=1,30,IF(AN25=2,20,IF(AN25=3,10,0)))</f>
        <v>0</v>
      </c>
      <c r="AS25" s="28" t="str">
        <f>IF(AN25="","",AP25+AQ25+AR25)</f>
        <v/>
      </c>
      <c r="AT25" s="29"/>
      <c r="AV25" s="27">
        <f>CEILING(100*AU25/$AU$2,1)</f>
        <v>0</v>
      </c>
      <c r="AW25" s="27">
        <f>IF(AT25="",0,20)</f>
        <v>0</v>
      </c>
      <c r="AX25" s="27">
        <f>IF(AT25=1,30,IF(AT25=2,20,IF(AT25=3,10,0)))</f>
        <v>0</v>
      </c>
      <c r="AY25" s="28" t="str">
        <f>IF(AT25="","",AV25+AW25+AX25)</f>
        <v/>
      </c>
      <c r="AZ25" s="29"/>
      <c r="BB25" s="27">
        <f>CEILING(100*BA25/$BA$2,1)</f>
        <v>0</v>
      </c>
      <c r="BC25" s="27">
        <f>IF(AZ25="",0,20)</f>
        <v>0</v>
      </c>
      <c r="BD25" s="27">
        <f>IF(AZ25=1,30,IF(AZ25=2,20,IF(AZ25=3,10,0)))</f>
        <v>0</v>
      </c>
      <c r="BE25" s="28" t="str">
        <f>IF(AZ25="","",BB25+BC25+BD25)</f>
        <v/>
      </c>
      <c r="BF25" s="29"/>
      <c r="BG25" s="27"/>
      <c r="BH25" s="27">
        <f>CEILING(100*BG25/$BG$2,1)</f>
        <v>0</v>
      </c>
      <c r="BI25" s="27">
        <f>IF(BF25="",0,20)</f>
        <v>0</v>
      </c>
      <c r="BJ25" s="27">
        <f>IF(BF25=1,30,IF(BF25=2,20,IF(BF25=3,10,0)))</f>
        <v>0</v>
      </c>
      <c r="BK25" s="28" t="str">
        <f>IF(BF25="","",BH25+BI25+BJ25)</f>
        <v/>
      </c>
    </row>
    <row r="26" spans="1:63" ht="12.75" customHeight="1" x14ac:dyDescent="0.3">
      <c r="A26" s="25">
        <v>24</v>
      </c>
      <c r="B26" s="41" t="s">
        <v>65</v>
      </c>
      <c r="C26" s="41" t="s">
        <v>74</v>
      </c>
      <c r="D26" s="3">
        <v>2016</v>
      </c>
      <c r="E26" s="7">
        <f>(R26+X26+AQ26+AD26+AK26+BC26+AW26+BI26)/20</f>
        <v>1</v>
      </c>
      <c r="F26" s="7">
        <f>T26</f>
        <v>70</v>
      </c>
      <c r="G26" s="7" t="str">
        <f>Z26</f>
        <v/>
      </c>
      <c r="H26" s="7" t="str">
        <f>AF26</f>
        <v/>
      </c>
      <c r="I26" s="7" t="str">
        <f>AM26</f>
        <v/>
      </c>
      <c r="J26" s="7" t="str">
        <f>AS26</f>
        <v/>
      </c>
      <c r="K26" s="7" t="str">
        <f>AY26</f>
        <v/>
      </c>
      <c r="L26" s="25" t="str">
        <f>BE26</f>
        <v/>
      </c>
      <c r="M26" s="25" t="str">
        <f>BK26</f>
        <v/>
      </c>
      <c r="N26" s="73">
        <f>IF(E26&lt;4,SUM(F26:M26),SUMPRODUCT(LARGE(F26:M26,{1;2;3;4})))</f>
        <v>70</v>
      </c>
      <c r="O26" s="29">
        <v>22</v>
      </c>
      <c r="P26" s="27">
        <v>3.5</v>
      </c>
      <c r="Q26" s="27">
        <f>CEILING(100*P26/$P$2,1)</f>
        <v>50</v>
      </c>
      <c r="R26" s="27">
        <f>IF(O26="",0,20)</f>
        <v>20</v>
      </c>
      <c r="S26" s="27">
        <f>IF(O26=1,30,IF(O26=2,20,IF(O26=3,10,0)))</f>
        <v>0</v>
      </c>
      <c r="T26" s="28">
        <f>IF(O26="","",Q26+R26+S26)</f>
        <v>70</v>
      </c>
      <c r="W26" s="27">
        <f>CEILING(100*V26/$V$2,1)</f>
        <v>0</v>
      </c>
      <c r="X26" s="27">
        <f>IF(U26="",0,20)</f>
        <v>0</v>
      </c>
      <c r="Y26" s="27">
        <f>IF(U26=1,30,IF(U26=2,20,IF(U26=3,10,0)))</f>
        <v>0</v>
      </c>
      <c r="Z26" s="27" t="str">
        <f>IF(U26="","",W26+X26+Y26)</f>
        <v/>
      </c>
      <c r="AA26" s="29"/>
      <c r="AC26" s="27">
        <f>CEILING(100*AB26/$AB$2,1)</f>
        <v>0</v>
      </c>
      <c r="AD26" s="27">
        <f>IF(AA26="",0,20)</f>
        <v>0</v>
      </c>
      <c r="AE26" s="27">
        <f>IF(AA26=1,30,IF(AA26=2,20,IF(AA26=3,10,0)))</f>
        <v>0</v>
      </c>
      <c r="AF26" s="28" t="str">
        <f>IF(AA26="","",AC26+AD26+AE26)</f>
        <v/>
      </c>
      <c r="AJ26" s="27" t="str">
        <f>IF(AI26=0,"",CEILING(100*AH26/AI26,1))</f>
        <v/>
      </c>
      <c r="AK26" s="27">
        <f>IF(AG26="",0,20)</f>
        <v>0</v>
      </c>
      <c r="AL26" s="27">
        <f>IF(AG26=1,30,IF(AG26=2,20,IF(AG26=3,10,0)))</f>
        <v>0</v>
      </c>
      <c r="AM26" s="27" t="str">
        <f>IF(AG26="","",AJ26+AK26+AL26)</f>
        <v/>
      </c>
      <c r="AN26" s="29"/>
      <c r="AP26" s="27">
        <f>CEILING(100*AO26/$AO$2,1)</f>
        <v>0</v>
      </c>
      <c r="AQ26" s="27">
        <f>IF(AN26="",0,20)</f>
        <v>0</v>
      </c>
      <c r="AR26" s="27">
        <f>IF(AN26=1,30,IF(AN26=2,20,IF(AN26=3,10,0)))</f>
        <v>0</v>
      </c>
      <c r="AS26" s="28" t="str">
        <f>IF(AN26="","",AP26+AQ26+AR26)</f>
        <v/>
      </c>
      <c r="AT26" s="29"/>
      <c r="AV26" s="27">
        <f>CEILING(100*AU26/$AU$2,1)</f>
        <v>0</v>
      </c>
      <c r="AW26" s="27">
        <f>IF(AT26="",0,20)</f>
        <v>0</v>
      </c>
      <c r="AX26" s="27">
        <f>IF(AT26=1,30,IF(AT26=2,20,IF(AT26=3,10,0)))</f>
        <v>0</v>
      </c>
      <c r="AY26" s="28" t="str">
        <f>IF(AT26="","",AV26+AW26+AX26)</f>
        <v/>
      </c>
      <c r="AZ26" s="29"/>
      <c r="BB26" s="27">
        <f>CEILING(100*BA26/$BA$2,1)</f>
        <v>0</v>
      </c>
      <c r="BC26" s="27">
        <f>IF(AZ26="",0,20)</f>
        <v>0</v>
      </c>
      <c r="BD26" s="27">
        <f>IF(AZ26=1,30,IF(AZ26=2,20,IF(AZ26=3,10,0)))</f>
        <v>0</v>
      </c>
      <c r="BE26" s="28" t="str">
        <f>IF(AZ26="","",BB26+BC26+BD26)</f>
        <v/>
      </c>
      <c r="BF26" s="29"/>
      <c r="BG26" s="27"/>
      <c r="BH26" s="27">
        <f>CEILING(100*BG26/$BG$2,1)</f>
        <v>0</v>
      </c>
      <c r="BI26" s="27">
        <f>IF(BF26="",0,20)</f>
        <v>0</v>
      </c>
      <c r="BJ26" s="27">
        <f>IF(BF26=1,30,IF(BF26=2,20,IF(BF26=3,10,0)))</f>
        <v>0</v>
      </c>
      <c r="BK26" s="28" t="str">
        <f>IF(BF26="","",BH26+BI26+BJ26)</f>
        <v/>
      </c>
    </row>
    <row r="27" spans="1:63" ht="12.75" customHeight="1" x14ac:dyDescent="0.3">
      <c r="A27" s="25">
        <v>25</v>
      </c>
      <c r="B27" s="41" t="s">
        <v>66</v>
      </c>
      <c r="C27" s="41" t="s">
        <v>55</v>
      </c>
      <c r="D27" s="3">
        <v>2017</v>
      </c>
      <c r="E27" s="7">
        <f>(R27+X27+AQ27+AD27+AK27+BC27+AW27+BI27)/20</f>
        <v>1</v>
      </c>
      <c r="F27" s="7">
        <f>T27</f>
        <v>70</v>
      </c>
      <c r="G27" s="7" t="str">
        <f>Z27</f>
        <v/>
      </c>
      <c r="H27" s="7" t="str">
        <f>AF27</f>
        <v/>
      </c>
      <c r="I27" s="7" t="str">
        <f>AM27</f>
        <v/>
      </c>
      <c r="J27" s="7" t="str">
        <f>AS27</f>
        <v/>
      </c>
      <c r="K27" s="7" t="str">
        <f>AY27</f>
        <v/>
      </c>
      <c r="L27" s="25" t="str">
        <f>BE27</f>
        <v/>
      </c>
      <c r="M27" s="25" t="str">
        <f>BK27</f>
        <v/>
      </c>
      <c r="N27" s="73">
        <f>IF(E27&lt;4,SUM(F27:M27),SUMPRODUCT(LARGE(F27:M27,{1;2;3;4})))</f>
        <v>70</v>
      </c>
      <c r="O27" s="29">
        <v>23</v>
      </c>
      <c r="P27" s="27">
        <v>3.5</v>
      </c>
      <c r="Q27" s="27">
        <f>CEILING(100*P27/$P$2,1)</f>
        <v>50</v>
      </c>
      <c r="R27" s="27">
        <f>IF(O27="",0,20)</f>
        <v>20</v>
      </c>
      <c r="S27" s="27">
        <f>IF(O27=1,30,IF(O27=2,20,IF(O27=3,10,0)))</f>
        <v>0</v>
      </c>
      <c r="T27" s="28">
        <f>IF(O27="","",Q27+R27+S27)</f>
        <v>70</v>
      </c>
      <c r="W27" s="27">
        <f>CEILING(100*V27/$V$2,1)</f>
        <v>0</v>
      </c>
      <c r="X27" s="27">
        <f>IF(U27="",0,20)</f>
        <v>0</v>
      </c>
      <c r="Y27" s="27">
        <f>IF(U27=1,30,IF(U27=2,20,IF(U27=3,10,0)))</f>
        <v>0</v>
      </c>
      <c r="Z27" s="27" t="str">
        <f>IF(U27="","",W27+X27+Y27)</f>
        <v/>
      </c>
      <c r="AA27" s="29"/>
      <c r="AC27" s="27">
        <f>CEILING(100*AB27/$AB$2,1)</f>
        <v>0</v>
      </c>
      <c r="AD27" s="27">
        <f>IF(AA27="",0,20)</f>
        <v>0</v>
      </c>
      <c r="AE27" s="27">
        <f>IF(AA27=1,30,IF(AA27=2,20,IF(AA27=3,10,0)))</f>
        <v>0</v>
      </c>
      <c r="AF27" s="28" t="str">
        <f>IF(AA27="","",AC27+AD27+AE27)</f>
        <v/>
      </c>
      <c r="AJ27" s="27" t="str">
        <f>IF(AI27=0,"",CEILING(100*AH27/AI27,1))</f>
        <v/>
      </c>
      <c r="AK27" s="27">
        <f>IF(AG27="",0,20)</f>
        <v>0</v>
      </c>
      <c r="AL27" s="27">
        <f>IF(AG27=1,30,IF(AG27=2,20,IF(AG27=3,10,0)))</f>
        <v>0</v>
      </c>
      <c r="AM27" s="27" t="str">
        <f>IF(AG27="","",AJ27+AK27+AL27)</f>
        <v/>
      </c>
      <c r="AN27" s="29"/>
      <c r="AP27" s="27">
        <f>CEILING(100*AO27/$AO$2,1)</f>
        <v>0</v>
      </c>
      <c r="AQ27" s="27">
        <f>IF(AN27="",0,20)</f>
        <v>0</v>
      </c>
      <c r="AR27" s="27">
        <f>IF(AN27=1,30,IF(AN27=2,20,IF(AN27=3,10,0)))</f>
        <v>0</v>
      </c>
      <c r="AS27" s="28" t="str">
        <f>IF(AN27="","",AP27+AQ27+AR27)</f>
        <v/>
      </c>
      <c r="AT27" s="29"/>
      <c r="AV27" s="27">
        <f>CEILING(100*AU27/$AU$2,1)</f>
        <v>0</v>
      </c>
      <c r="AW27" s="27">
        <f>IF(AT27="",0,20)</f>
        <v>0</v>
      </c>
      <c r="AX27" s="27">
        <f>IF(AT27=1,30,IF(AT27=2,20,IF(AT27=3,10,0)))</f>
        <v>0</v>
      </c>
      <c r="AY27" s="28" t="str">
        <f>IF(AT27="","",AV27+AW27+AX27)</f>
        <v/>
      </c>
      <c r="AZ27" s="29"/>
      <c r="BB27" s="27">
        <f>CEILING(100*BA27/$BA$2,1)</f>
        <v>0</v>
      </c>
      <c r="BC27" s="27">
        <f>IF(AZ27="",0,20)</f>
        <v>0</v>
      </c>
      <c r="BD27" s="27">
        <f>IF(AZ27=1,30,IF(AZ27=2,20,IF(AZ27=3,10,0)))</f>
        <v>0</v>
      </c>
      <c r="BE27" s="28" t="str">
        <f>IF(AZ27="","",BB27+BC27+BD27)</f>
        <v/>
      </c>
      <c r="BF27" s="29"/>
      <c r="BG27" s="27"/>
      <c r="BH27" s="27">
        <f>CEILING(100*BG27/$BG$2,1)</f>
        <v>0</v>
      </c>
      <c r="BI27" s="27">
        <f>IF(BF27="",0,20)</f>
        <v>0</v>
      </c>
      <c r="BJ27" s="27">
        <f>IF(BF27=1,30,IF(BF27=2,20,IF(BF27=3,10,0)))</f>
        <v>0</v>
      </c>
      <c r="BK27" s="28" t="str">
        <f>IF(BF27="","",BH27+BI27+BJ27)</f>
        <v/>
      </c>
    </row>
    <row r="28" spans="1:63" ht="12.75" customHeight="1" x14ac:dyDescent="0.3">
      <c r="A28" s="25">
        <v>26</v>
      </c>
      <c r="B28" s="41" t="s">
        <v>67</v>
      </c>
      <c r="C28" s="41" t="s">
        <v>55</v>
      </c>
      <c r="D28" s="3">
        <v>2016</v>
      </c>
      <c r="E28" s="7">
        <f>(R28+X28+AQ28+AD28+AK28+BC28+AW28+BI28)/20</f>
        <v>1</v>
      </c>
      <c r="F28" s="7">
        <f>T28</f>
        <v>70</v>
      </c>
      <c r="G28" s="25" t="str">
        <f>Z28</f>
        <v/>
      </c>
      <c r="H28" s="25" t="str">
        <f>AF28</f>
        <v/>
      </c>
      <c r="I28" s="25" t="str">
        <f>AM28</f>
        <v/>
      </c>
      <c r="J28" s="7" t="str">
        <f>AS28</f>
        <v/>
      </c>
      <c r="K28" s="25" t="str">
        <f>AY28</f>
        <v/>
      </c>
      <c r="L28" s="25" t="str">
        <f>BE28</f>
        <v/>
      </c>
      <c r="M28" s="25" t="str">
        <f>BK28</f>
        <v/>
      </c>
      <c r="N28" s="73">
        <f>IF(E28&lt;4,SUM(F28:M28),SUMPRODUCT(LARGE(F28:M28,{1;2;3;4})))</f>
        <v>70</v>
      </c>
      <c r="O28" s="29">
        <v>24</v>
      </c>
      <c r="P28" s="27">
        <v>3.5</v>
      </c>
      <c r="Q28" s="27">
        <f>CEILING(100*P28/$P$2,1)</f>
        <v>50</v>
      </c>
      <c r="R28" s="27">
        <f>IF(O28="",0,20)</f>
        <v>20</v>
      </c>
      <c r="S28" s="27">
        <f>IF(O28=1,30,IF(O28=2,20,IF(O28=3,10,0)))</f>
        <v>0</v>
      </c>
      <c r="T28" s="28">
        <f>IF(O28="","",Q28+R28+S28)</f>
        <v>70</v>
      </c>
      <c r="W28" s="27">
        <f>CEILING(100*V28/$V$2,1)</f>
        <v>0</v>
      </c>
      <c r="X28" s="27">
        <f>IF(U28="",0,20)</f>
        <v>0</v>
      </c>
      <c r="Y28" s="27">
        <f>IF(U28=1,30,IF(U28=2,20,IF(U28=3,10,0)))</f>
        <v>0</v>
      </c>
      <c r="Z28" s="27" t="str">
        <f>IF(U28="","",W28+X28+Y28)</f>
        <v/>
      </c>
      <c r="AA28" s="29"/>
      <c r="AC28" s="27">
        <f>CEILING(100*AB28/$AB$2,1)</f>
        <v>0</v>
      </c>
      <c r="AD28" s="27">
        <f>IF(AA28="",0,20)</f>
        <v>0</v>
      </c>
      <c r="AE28" s="27">
        <f>IF(AA28=1,30,IF(AA28=2,20,IF(AA28=3,10,0)))</f>
        <v>0</v>
      </c>
      <c r="AF28" s="28" t="str">
        <f>IF(AA28="","",AC28+AD28+AE28)</f>
        <v/>
      </c>
      <c r="AJ28" s="27" t="str">
        <f>IF(AI28=0,"",CEILING(100*AH28/AI28,1))</f>
        <v/>
      </c>
      <c r="AK28" s="27">
        <f>IF(AG28="",0,20)</f>
        <v>0</v>
      </c>
      <c r="AL28" s="27">
        <f>IF(AG28=1,30,IF(AG28=2,20,IF(AG28=3,10,0)))</f>
        <v>0</v>
      </c>
      <c r="AM28" s="27" t="str">
        <f>IF(AG28="","",AJ28+AK28+AL28)</f>
        <v/>
      </c>
      <c r="AN28" s="29"/>
      <c r="AP28" s="27">
        <f>CEILING(100*AO28/$AO$2,1)</f>
        <v>0</v>
      </c>
      <c r="AQ28" s="27">
        <f>IF(AN28="",0,20)</f>
        <v>0</v>
      </c>
      <c r="AR28" s="27">
        <f>IF(AN28=1,30,IF(AN28=2,20,IF(AN28=3,10,0)))</f>
        <v>0</v>
      </c>
      <c r="AS28" s="28" t="str">
        <f>IF(AN28="","",AP28+AQ28+AR28)</f>
        <v/>
      </c>
      <c r="AT28" s="29"/>
      <c r="AV28" s="27">
        <f>CEILING(100*AU28/$AU$2,1)</f>
        <v>0</v>
      </c>
      <c r="AW28" s="27">
        <f>IF(AT28="",0,20)</f>
        <v>0</v>
      </c>
      <c r="AX28" s="27">
        <f>IF(AT28=1,30,IF(AT28=2,20,IF(AT28=3,10,0)))</f>
        <v>0</v>
      </c>
      <c r="AY28" s="28" t="str">
        <f>IF(AT28="","",AV28+AW28+AX28)</f>
        <v/>
      </c>
      <c r="AZ28" s="29"/>
      <c r="BB28" s="27">
        <f>CEILING(100*BA28/$BA$2,1)</f>
        <v>0</v>
      </c>
      <c r="BC28" s="27">
        <f>IF(AZ28="",0,20)</f>
        <v>0</v>
      </c>
      <c r="BD28" s="27">
        <f>IF(AZ28=1,30,IF(AZ28=2,20,IF(AZ28=3,10,0)))</f>
        <v>0</v>
      </c>
      <c r="BE28" s="28" t="str">
        <f>IF(AZ28="","",BB28+BC28+BD28)</f>
        <v/>
      </c>
      <c r="BF28" s="29"/>
      <c r="BG28" s="27"/>
      <c r="BH28" s="27">
        <f>CEILING(100*BG28/$BG$2,1)</f>
        <v>0</v>
      </c>
      <c r="BI28" s="27">
        <f>IF(BF28="",0,20)</f>
        <v>0</v>
      </c>
      <c r="BJ28" s="27">
        <f>IF(BF28=1,30,IF(BF28=2,20,IF(BF28=3,10,0)))</f>
        <v>0</v>
      </c>
      <c r="BK28" s="28" t="str">
        <f>IF(BF28="","",BH28+BI28+BJ28)</f>
        <v/>
      </c>
    </row>
    <row r="29" spans="1:63" ht="12.75" customHeight="1" x14ac:dyDescent="0.3">
      <c r="A29" s="25">
        <v>27</v>
      </c>
      <c r="B29" s="41" t="s">
        <v>68</v>
      </c>
      <c r="C29" s="41" t="s">
        <v>54</v>
      </c>
      <c r="D29" s="3">
        <v>2019</v>
      </c>
      <c r="E29" s="7">
        <f>(R29+X29+AQ29+AD29+AK29+BC29+AW29+BI29)/20</f>
        <v>1</v>
      </c>
      <c r="F29" s="7">
        <f>T29</f>
        <v>70</v>
      </c>
      <c r="G29" s="7" t="str">
        <f>Z29</f>
        <v/>
      </c>
      <c r="H29" s="7" t="str">
        <f>AF29</f>
        <v/>
      </c>
      <c r="I29" s="7" t="str">
        <f>AM29</f>
        <v/>
      </c>
      <c r="J29" s="7" t="str">
        <f>AS29</f>
        <v/>
      </c>
      <c r="K29" s="7" t="str">
        <f>AY29</f>
        <v/>
      </c>
      <c r="L29" s="25" t="str">
        <f>BE29</f>
        <v/>
      </c>
      <c r="M29" s="25" t="str">
        <f>BK29</f>
        <v/>
      </c>
      <c r="N29" s="73">
        <f>IF(E29&lt;4,SUM(F29:M29),SUMPRODUCT(LARGE(F29:M29,{1;2;3;4})))</f>
        <v>70</v>
      </c>
      <c r="O29" s="29">
        <v>25</v>
      </c>
      <c r="P29" s="27">
        <v>3.5</v>
      </c>
      <c r="Q29" s="27">
        <f>CEILING(100*P29/$P$2,1)</f>
        <v>50</v>
      </c>
      <c r="R29" s="27">
        <f>IF(O29="",0,20)</f>
        <v>20</v>
      </c>
      <c r="S29" s="27">
        <f>IF(O29=1,30,IF(O29=2,20,IF(O29=3,10,0)))</f>
        <v>0</v>
      </c>
      <c r="T29" s="28">
        <f>IF(O29="","",Q29+R29+S29)</f>
        <v>70</v>
      </c>
      <c r="W29" s="27">
        <f>CEILING(100*V29/$V$2,1)</f>
        <v>0</v>
      </c>
      <c r="X29" s="27">
        <f>IF(U29="",0,20)</f>
        <v>0</v>
      </c>
      <c r="Y29" s="27">
        <f>IF(U29=1,30,IF(U29=2,20,IF(U29=3,10,0)))</f>
        <v>0</v>
      </c>
      <c r="Z29" s="27" t="str">
        <f>IF(U29="","",W29+X29+Y29)</f>
        <v/>
      </c>
      <c r="AA29" s="29"/>
      <c r="AC29" s="27">
        <f>CEILING(100*AB29/$AB$2,1)</f>
        <v>0</v>
      </c>
      <c r="AD29" s="27">
        <f>IF(AA29="",0,20)</f>
        <v>0</v>
      </c>
      <c r="AE29" s="27">
        <f>IF(AA29=1,30,IF(AA29=2,20,IF(AA29=3,10,0)))</f>
        <v>0</v>
      </c>
      <c r="AF29" s="28" t="str">
        <f>IF(AA29="","",AC29+AD29+AE29)</f>
        <v/>
      </c>
      <c r="AJ29" s="27" t="str">
        <f>IF(AI29=0,"",CEILING(100*AH29/AI29,1))</f>
        <v/>
      </c>
      <c r="AK29" s="27">
        <f>IF(AG29="",0,20)</f>
        <v>0</v>
      </c>
      <c r="AL29" s="27">
        <f>IF(AG29=1,30,IF(AG29=2,20,IF(AG29=3,10,0)))</f>
        <v>0</v>
      </c>
      <c r="AM29" s="27" t="str">
        <f>IF(AG29="","",AJ29+AK29+AL29)</f>
        <v/>
      </c>
      <c r="AN29" s="29"/>
      <c r="AP29" s="27">
        <f>CEILING(100*AO29/$AO$2,1)</f>
        <v>0</v>
      </c>
      <c r="AQ29" s="27">
        <f>IF(AN29="",0,20)</f>
        <v>0</v>
      </c>
      <c r="AR29" s="27">
        <f>IF(AN29=1,30,IF(AN29=2,20,IF(AN29=3,10,0)))</f>
        <v>0</v>
      </c>
      <c r="AS29" s="28" t="str">
        <f>IF(AN29="","",AP29+AQ29+AR29)</f>
        <v/>
      </c>
      <c r="AT29" s="29"/>
      <c r="AV29" s="27">
        <f>CEILING(100*AU29/$AU$2,1)</f>
        <v>0</v>
      </c>
      <c r="AW29" s="27">
        <f>IF(AT29="",0,20)</f>
        <v>0</v>
      </c>
      <c r="AX29" s="27">
        <f>IF(AT29=1,30,IF(AT29=2,20,IF(AT29=3,10,0)))</f>
        <v>0</v>
      </c>
      <c r="AY29" s="28" t="str">
        <f>IF(AT29="","",AV29+AW29+AX29)</f>
        <v/>
      </c>
      <c r="AZ29" s="29"/>
      <c r="BB29" s="27">
        <f>CEILING(100*BA29/$BA$2,1)</f>
        <v>0</v>
      </c>
      <c r="BC29" s="27">
        <f>IF(AZ29="",0,20)</f>
        <v>0</v>
      </c>
      <c r="BD29" s="27">
        <f>IF(AZ29=1,30,IF(AZ29=2,20,IF(AZ29=3,10,0)))</f>
        <v>0</v>
      </c>
      <c r="BE29" s="28" t="str">
        <f>IF(AZ29="","",BB29+BC29+BD29)</f>
        <v/>
      </c>
      <c r="BF29" s="29"/>
      <c r="BG29" s="27"/>
      <c r="BH29" s="27">
        <f>CEILING(100*BG29/$BG$2,1)</f>
        <v>0</v>
      </c>
      <c r="BI29" s="27">
        <f>IF(BF29="",0,20)</f>
        <v>0</v>
      </c>
      <c r="BJ29" s="27">
        <f>IF(BF29=1,30,IF(BF29=2,20,IF(BF29=3,10,0)))</f>
        <v>0</v>
      </c>
      <c r="BK29" s="28" t="str">
        <f>IF(BF29="","",BH29+BI29+BJ29)</f>
        <v/>
      </c>
    </row>
    <row r="30" spans="1:63" ht="12.75" customHeight="1" x14ac:dyDescent="0.3">
      <c r="A30" s="25">
        <v>28</v>
      </c>
      <c r="B30" s="43" t="s">
        <v>180</v>
      </c>
      <c r="C30" s="43" t="s">
        <v>128</v>
      </c>
      <c r="D30" s="45">
        <v>2017</v>
      </c>
      <c r="E30" s="7">
        <f>(R30+X30+AQ30+AD30+AK30+BC30+AW30+BI30)/20</f>
        <v>1</v>
      </c>
      <c r="F30" s="7" t="str">
        <f>T30</f>
        <v/>
      </c>
      <c r="G30" s="7">
        <f>Z30</f>
        <v>66</v>
      </c>
      <c r="H30" s="7" t="str">
        <f>AF30</f>
        <v/>
      </c>
      <c r="I30" s="7" t="str">
        <f>AM30</f>
        <v/>
      </c>
      <c r="J30" s="7" t="str">
        <f>AS30</f>
        <v/>
      </c>
      <c r="K30" s="7" t="str">
        <f>AY30</f>
        <v/>
      </c>
      <c r="L30" s="25" t="str">
        <f>BE30</f>
        <v/>
      </c>
      <c r="M30" s="25" t="str">
        <f>BK30</f>
        <v/>
      </c>
      <c r="N30" s="73">
        <f>IF(E30&lt;4,SUM(F30:M30),SUMPRODUCT(LARGE(F30:M30,{1;2;3;4})))</f>
        <v>66</v>
      </c>
      <c r="O30" s="29"/>
      <c r="Q30" s="27">
        <f>CEILING(100*P30/$P$2,1)</f>
        <v>0</v>
      </c>
      <c r="R30" s="27">
        <f>IF(O30="",0,20)</f>
        <v>0</v>
      </c>
      <c r="S30" s="27">
        <f>IF(O30=1,30,IF(O30=2,20,IF(O30=3,10,0)))</f>
        <v>0</v>
      </c>
      <c r="T30" s="28" t="str">
        <f>IF(O30="","",Q30+R30+S30)</f>
        <v/>
      </c>
      <c r="U30" s="27">
        <v>26</v>
      </c>
      <c r="V30" s="27">
        <v>5</v>
      </c>
      <c r="W30" s="27">
        <f>CEILING(100*V30/$V$2,1)</f>
        <v>46</v>
      </c>
      <c r="X30" s="27">
        <f>IF(U30="",0,20)</f>
        <v>20</v>
      </c>
      <c r="Y30" s="27">
        <f>IF(U30=1,30,IF(U30=2,20,IF(U30=3,10,0)))</f>
        <v>0</v>
      </c>
      <c r="Z30" s="27">
        <f>IF(U30="","",W30+X30+Y30)</f>
        <v>66</v>
      </c>
      <c r="AA30" s="29"/>
      <c r="AC30" s="27">
        <f>CEILING(100*AB30/$AB$2,1)</f>
        <v>0</v>
      </c>
      <c r="AD30" s="27">
        <f>IF(AA30="",0,20)</f>
        <v>0</v>
      </c>
      <c r="AE30" s="27">
        <f>IF(AA30=1,30,IF(AA30=2,20,IF(AA30=3,10,0)))</f>
        <v>0</v>
      </c>
      <c r="AF30" s="28" t="str">
        <f>IF(AA30="","",AC30+AD30+AE30)</f>
        <v/>
      </c>
      <c r="AJ30" s="27" t="str">
        <f>IF(AI30=0,"",CEILING(100*AH30/AI30,1))</f>
        <v/>
      </c>
      <c r="AK30" s="27">
        <f>IF(AG30="",0,20)</f>
        <v>0</v>
      </c>
      <c r="AL30" s="27">
        <f>IF(AG30=1,30,IF(AG30=2,20,IF(AG30=3,10,0)))</f>
        <v>0</v>
      </c>
      <c r="AM30" s="27" t="str">
        <f>IF(AG30="","",AJ30+AK30+AL30)</f>
        <v/>
      </c>
      <c r="AN30" s="29"/>
      <c r="AP30" s="27">
        <f>CEILING(100*AO30/$AO$2,1)</f>
        <v>0</v>
      </c>
      <c r="AQ30" s="27">
        <f>IF(AN30="",0,20)</f>
        <v>0</v>
      </c>
      <c r="AR30" s="27">
        <f>IF(AN30=1,30,IF(AN30=2,20,IF(AN30=3,10,0)))</f>
        <v>0</v>
      </c>
      <c r="AS30" s="28" t="str">
        <f>IF(AN30="","",AP30+AQ30+AR30)</f>
        <v/>
      </c>
      <c r="AT30" s="29"/>
      <c r="AV30" s="27">
        <f>CEILING(100*AU30/$AU$2,1)</f>
        <v>0</v>
      </c>
      <c r="AW30" s="27">
        <f>IF(AT30="",0,20)</f>
        <v>0</v>
      </c>
      <c r="AX30" s="27">
        <f>IF(AT30=1,30,IF(AT30=2,20,IF(AT30=3,10,0)))</f>
        <v>0</v>
      </c>
      <c r="AY30" s="28" t="str">
        <f>IF(AT30="","",AV30+AW30+AX30)</f>
        <v/>
      </c>
      <c r="AZ30" s="29"/>
      <c r="BB30" s="27">
        <f>CEILING(100*BA30/$BA$2,1)</f>
        <v>0</v>
      </c>
      <c r="BC30" s="27">
        <f>IF(AZ30="",0,20)</f>
        <v>0</v>
      </c>
      <c r="BD30" s="27">
        <f>IF(AZ30=1,30,IF(AZ30=2,20,IF(AZ30=3,10,0)))</f>
        <v>0</v>
      </c>
      <c r="BE30" s="28" t="str">
        <f>IF(AZ30="","",BB30+BC30+BD30)</f>
        <v/>
      </c>
      <c r="BF30" s="29"/>
      <c r="BG30" s="27"/>
      <c r="BH30" s="27">
        <f>CEILING(100*BG30/$BG$2,1)</f>
        <v>0</v>
      </c>
      <c r="BI30" s="27">
        <f>IF(BF30="",0,20)</f>
        <v>0</v>
      </c>
      <c r="BJ30" s="27">
        <f>IF(BF30=1,30,IF(BF30=2,20,IF(BF30=3,10,0)))</f>
        <v>0</v>
      </c>
      <c r="BK30" s="28" t="str">
        <f>IF(BF30="","",BH30+BI30+BJ30)</f>
        <v/>
      </c>
    </row>
    <row r="31" spans="1:63" ht="12.75" customHeight="1" x14ac:dyDescent="0.3">
      <c r="A31" s="25">
        <v>29</v>
      </c>
      <c r="B31" s="41" t="s">
        <v>69</v>
      </c>
      <c r="C31" s="41" t="s">
        <v>54</v>
      </c>
      <c r="D31" s="3">
        <v>2017</v>
      </c>
      <c r="E31" s="7">
        <f>(R31+X31+AQ31+AD31+AK31+BC31+AW31+BI31)/20</f>
        <v>1</v>
      </c>
      <c r="F31" s="7">
        <f>T31</f>
        <v>63</v>
      </c>
      <c r="G31" s="7" t="str">
        <f>Z31</f>
        <v/>
      </c>
      <c r="H31" s="7" t="str">
        <f>AF31</f>
        <v/>
      </c>
      <c r="I31" s="7" t="str">
        <f>AM31</f>
        <v/>
      </c>
      <c r="J31" s="7" t="str">
        <f>AS31</f>
        <v/>
      </c>
      <c r="K31" s="7" t="str">
        <f>AY31</f>
        <v/>
      </c>
      <c r="L31" s="25" t="str">
        <f>BE31</f>
        <v/>
      </c>
      <c r="M31" s="25" t="str">
        <f>BK31</f>
        <v/>
      </c>
      <c r="N31" s="73">
        <f>IF(E31&lt;4,SUM(F31:M31),SUMPRODUCT(LARGE(F31:M31,{1;2;3;4})))</f>
        <v>63</v>
      </c>
      <c r="O31" s="29">
        <v>26</v>
      </c>
      <c r="P31" s="27">
        <v>3</v>
      </c>
      <c r="Q31" s="27">
        <f>CEILING(100*P31/$P$2,1)</f>
        <v>43</v>
      </c>
      <c r="R31" s="27">
        <f>IF(O31="",0,20)</f>
        <v>20</v>
      </c>
      <c r="S31" s="27">
        <f>IF(O31=1,30,IF(O31=2,20,IF(O31=3,10,0)))</f>
        <v>0</v>
      </c>
      <c r="T31" s="28">
        <f>IF(O31="","",Q31+R31+S31)</f>
        <v>63</v>
      </c>
      <c r="W31" s="27">
        <f>CEILING(100*V31/$V$2,1)</f>
        <v>0</v>
      </c>
      <c r="X31" s="27">
        <f>IF(U31="",0,20)</f>
        <v>0</v>
      </c>
      <c r="Y31" s="27">
        <f>IF(U31=1,30,IF(U31=2,20,IF(U31=3,10,0)))</f>
        <v>0</v>
      </c>
      <c r="Z31" s="27" t="str">
        <f>IF(U31="","",W31+X31+Y31)</f>
        <v/>
      </c>
      <c r="AA31" s="29"/>
      <c r="AC31" s="27">
        <f>CEILING(100*AB31/$AB$2,1)</f>
        <v>0</v>
      </c>
      <c r="AD31" s="27">
        <f>IF(AA31="",0,20)</f>
        <v>0</v>
      </c>
      <c r="AE31" s="27">
        <f>IF(AA31=1,30,IF(AA31=2,20,IF(AA31=3,10,0)))</f>
        <v>0</v>
      </c>
      <c r="AF31" s="28" t="str">
        <f>IF(AA31="","",AC31+AD31+AE31)</f>
        <v/>
      </c>
      <c r="AJ31" s="27" t="str">
        <f>IF(AI31=0,"",CEILING(100*AH31/AI31,1))</f>
        <v/>
      </c>
      <c r="AK31" s="27">
        <f>IF(AG31="",0,20)</f>
        <v>0</v>
      </c>
      <c r="AL31" s="27">
        <f>IF(AG31=1,30,IF(AG31=2,20,IF(AG31=3,10,0)))</f>
        <v>0</v>
      </c>
      <c r="AM31" s="27" t="str">
        <f>IF(AG31="","",AJ31+AK31+AL31)</f>
        <v/>
      </c>
      <c r="AN31" s="29"/>
      <c r="AP31" s="27">
        <f>CEILING(100*AO31/$AO$2,1)</f>
        <v>0</v>
      </c>
      <c r="AQ31" s="27">
        <f>IF(AN31="",0,20)</f>
        <v>0</v>
      </c>
      <c r="AR31" s="27">
        <f>IF(AN31=1,30,IF(AN31=2,20,IF(AN31=3,10,0)))</f>
        <v>0</v>
      </c>
      <c r="AS31" s="28" t="str">
        <f>IF(AN31="","",AP31+AQ31+AR31)</f>
        <v/>
      </c>
      <c r="AT31" s="29"/>
      <c r="AV31" s="27">
        <f>CEILING(100*AU31/$AU$2,1)</f>
        <v>0</v>
      </c>
      <c r="AW31" s="27">
        <f>IF(AT31="",0,20)</f>
        <v>0</v>
      </c>
      <c r="AX31" s="27">
        <f>IF(AT31=1,30,IF(AT31=2,20,IF(AT31=3,10,0)))</f>
        <v>0</v>
      </c>
      <c r="AY31" s="28" t="str">
        <f>IF(AT31="","",AV31+AW31+AX31)</f>
        <v/>
      </c>
      <c r="AZ31" s="29"/>
      <c r="BB31" s="27">
        <f>CEILING(100*BA31/$BA$2,1)</f>
        <v>0</v>
      </c>
      <c r="BC31" s="27">
        <f>IF(AZ31="",0,20)</f>
        <v>0</v>
      </c>
      <c r="BD31" s="27">
        <f>IF(AZ31=1,30,IF(AZ31=2,20,IF(AZ31=3,10,0)))</f>
        <v>0</v>
      </c>
      <c r="BE31" s="28" t="str">
        <f>IF(AZ31="","",BB31+BC31+BD31)</f>
        <v/>
      </c>
      <c r="BF31" s="29"/>
      <c r="BG31" s="27"/>
      <c r="BH31" s="27">
        <f>CEILING(100*BG31/$BG$2,1)</f>
        <v>0</v>
      </c>
      <c r="BI31" s="27">
        <f>IF(BF31="",0,20)</f>
        <v>0</v>
      </c>
      <c r="BJ31" s="27">
        <f>IF(BF31=1,30,IF(BF31=2,20,IF(BF31=3,10,0)))</f>
        <v>0</v>
      </c>
      <c r="BK31" s="28" t="str">
        <f>IF(BF31="","",BH31+BI31+BJ31)</f>
        <v/>
      </c>
    </row>
    <row r="32" spans="1:63" ht="12.75" customHeight="1" x14ac:dyDescent="0.3">
      <c r="A32" s="25">
        <v>30</v>
      </c>
      <c r="B32" s="43" t="s">
        <v>70</v>
      </c>
      <c r="C32" s="43" t="s">
        <v>54</v>
      </c>
      <c r="D32" s="44">
        <v>2018</v>
      </c>
      <c r="E32" s="7">
        <f>(R32+X32+AQ32+AD32+AK32+BC32+AW32+BI32)/20</f>
        <v>1</v>
      </c>
      <c r="F32" s="7">
        <f>T32</f>
        <v>63</v>
      </c>
      <c r="G32" s="7" t="str">
        <f>Z32</f>
        <v/>
      </c>
      <c r="H32" s="7" t="str">
        <f>AF32</f>
        <v/>
      </c>
      <c r="I32" s="7" t="str">
        <f>AM32</f>
        <v/>
      </c>
      <c r="J32" s="7" t="str">
        <f>AS32</f>
        <v/>
      </c>
      <c r="K32" s="7" t="str">
        <f>AY32</f>
        <v/>
      </c>
      <c r="L32" s="25" t="str">
        <f>BE32</f>
        <v/>
      </c>
      <c r="M32" s="25" t="str">
        <f>BK32</f>
        <v/>
      </c>
      <c r="N32" s="73">
        <f>IF(E32&lt;4,SUM(F32:M32),SUMPRODUCT(LARGE(F32:M32,{1;2;3;4})))</f>
        <v>63</v>
      </c>
      <c r="O32" s="50">
        <v>27</v>
      </c>
      <c r="P32" s="27">
        <v>3</v>
      </c>
      <c r="Q32" s="27">
        <f>CEILING(100*P32/$P$2,1)</f>
        <v>43</v>
      </c>
      <c r="R32" s="27">
        <f>IF(O32="",0,20)</f>
        <v>20</v>
      </c>
      <c r="S32" s="27">
        <f>IF(O32=1,30,IF(O32=2,20,IF(O32=3,10,0)))</f>
        <v>0</v>
      </c>
      <c r="T32" s="28">
        <f>IF(O32="","",Q32+R32+S32)</f>
        <v>63</v>
      </c>
      <c r="W32" s="27">
        <f>CEILING(100*V32/$V$2,1)</f>
        <v>0</v>
      </c>
      <c r="X32" s="27">
        <f>IF(U32="",0,20)</f>
        <v>0</v>
      </c>
      <c r="Y32" s="27">
        <f>IF(U32=1,30,IF(U32=2,20,IF(U32=3,10,0)))</f>
        <v>0</v>
      </c>
      <c r="Z32" s="27" t="str">
        <f>IF(U32="","",W32+X32+Y32)</f>
        <v/>
      </c>
      <c r="AA32" s="29"/>
      <c r="AC32" s="27">
        <f>CEILING(100*AB32/$AB$2,1)</f>
        <v>0</v>
      </c>
      <c r="AD32" s="27">
        <f>IF(AA32="",0,20)</f>
        <v>0</v>
      </c>
      <c r="AE32" s="27">
        <f>IF(AA32=1,30,IF(AA32=2,20,IF(AA32=3,10,0)))</f>
        <v>0</v>
      </c>
      <c r="AF32" s="28" t="str">
        <f>IF(AA32="","",AC32+AD32+AE32)</f>
        <v/>
      </c>
      <c r="AJ32" s="27" t="str">
        <f>IF(AI32=0,"",CEILING(100*AH32/AI32,1))</f>
        <v/>
      </c>
      <c r="AK32" s="27">
        <f>IF(AG32="",0,20)</f>
        <v>0</v>
      </c>
      <c r="AL32" s="27">
        <f>IF(AG32=1,30,IF(AG32=2,20,IF(AG32=3,10,0)))</f>
        <v>0</v>
      </c>
      <c r="AM32" s="27" t="str">
        <f>IF(AG32="","",AJ32+AK32+AL32)</f>
        <v/>
      </c>
      <c r="AN32" s="29"/>
      <c r="AP32" s="27">
        <f>CEILING(100*AO32/$AO$2,1)</f>
        <v>0</v>
      </c>
      <c r="AQ32" s="27">
        <f>IF(AN32="",0,20)</f>
        <v>0</v>
      </c>
      <c r="AR32" s="27">
        <f>IF(AN32=1,30,IF(AN32=2,20,IF(AN32=3,10,0)))</f>
        <v>0</v>
      </c>
      <c r="AS32" s="28" t="str">
        <f>IF(AN32="","",AP32+AQ32+AR32)</f>
        <v/>
      </c>
      <c r="AT32" s="29"/>
      <c r="AV32" s="27">
        <f>CEILING(100*AU32/$AU$2,1)</f>
        <v>0</v>
      </c>
      <c r="AW32" s="27">
        <f>IF(AT32="",0,20)</f>
        <v>0</v>
      </c>
      <c r="AX32" s="27">
        <f>IF(AT32=1,30,IF(AT32=2,20,IF(AT32=3,10,0)))</f>
        <v>0</v>
      </c>
      <c r="AY32" s="28" t="str">
        <f>IF(AT32="","",AV32+AW32+AX32)</f>
        <v/>
      </c>
      <c r="AZ32" s="29"/>
      <c r="BB32" s="27">
        <f>CEILING(100*BA32/$BA$2,1)</f>
        <v>0</v>
      </c>
      <c r="BC32" s="27">
        <f>IF(AZ32="",0,20)</f>
        <v>0</v>
      </c>
      <c r="BD32" s="27">
        <f>IF(AZ32=1,30,IF(AZ32=2,20,IF(AZ32=3,10,0)))</f>
        <v>0</v>
      </c>
      <c r="BE32" s="28" t="str">
        <f>IF(AZ32="","",BB32+BC32+BD32)</f>
        <v/>
      </c>
      <c r="BF32" s="29"/>
      <c r="BG32" s="27"/>
      <c r="BH32" s="27">
        <f>CEILING(100*BG32/$BG$2,1)</f>
        <v>0</v>
      </c>
      <c r="BI32" s="27">
        <f>IF(BF32="",0,20)</f>
        <v>0</v>
      </c>
      <c r="BJ32" s="27">
        <f>IF(BF32=1,30,IF(BF32=2,20,IF(BF32=3,10,0)))</f>
        <v>0</v>
      </c>
      <c r="BK32" s="28" t="str">
        <f>IF(BF32="","",BH32+BI32+BJ32)</f>
        <v/>
      </c>
    </row>
    <row r="33" spans="1:63" ht="12.75" customHeight="1" x14ac:dyDescent="0.3">
      <c r="A33" s="25">
        <v>31</v>
      </c>
      <c r="B33" s="41" t="s">
        <v>71</v>
      </c>
      <c r="C33" s="41" t="s">
        <v>53</v>
      </c>
      <c r="D33" s="3">
        <v>2016</v>
      </c>
      <c r="E33" s="7">
        <f>(R33+X33+AQ33+AD33+AK33+BC33+AW33+BI33)/20</f>
        <v>1</v>
      </c>
      <c r="F33" s="7">
        <f>T33</f>
        <v>63</v>
      </c>
      <c r="G33" s="7" t="str">
        <f>Z33</f>
        <v/>
      </c>
      <c r="H33" s="7" t="str">
        <f>AF33</f>
        <v/>
      </c>
      <c r="I33" s="7" t="str">
        <f>AM33</f>
        <v/>
      </c>
      <c r="J33" s="7" t="str">
        <f>AS33</f>
        <v/>
      </c>
      <c r="K33" s="7" t="str">
        <f>AY33</f>
        <v/>
      </c>
      <c r="L33" s="25" t="str">
        <f>BE33</f>
        <v/>
      </c>
      <c r="M33" s="25" t="str">
        <f>BK33</f>
        <v/>
      </c>
      <c r="N33" s="73">
        <f>IF(E33&lt;4,SUM(F33:M33),SUMPRODUCT(LARGE(F33:M33,{1;2;3;4})))</f>
        <v>63</v>
      </c>
      <c r="O33" s="29">
        <v>28</v>
      </c>
      <c r="P33" s="27">
        <v>3</v>
      </c>
      <c r="Q33" s="27">
        <f>CEILING(100*P33/$P$2,1)</f>
        <v>43</v>
      </c>
      <c r="R33" s="27">
        <f>IF(O33="",0,20)</f>
        <v>20</v>
      </c>
      <c r="S33" s="27">
        <f>IF(O33=1,30,IF(O33=2,20,IF(O33=3,10,0)))</f>
        <v>0</v>
      </c>
      <c r="T33" s="28">
        <f>IF(O33="","",Q33+R33+S33)</f>
        <v>63</v>
      </c>
      <c r="W33" s="27">
        <f>CEILING(100*V33/$V$2,1)</f>
        <v>0</v>
      </c>
      <c r="X33" s="27">
        <f>IF(U33="",0,20)</f>
        <v>0</v>
      </c>
      <c r="Y33" s="27">
        <f>IF(U33=1,30,IF(U33=2,20,IF(U33=3,10,0)))</f>
        <v>0</v>
      </c>
      <c r="Z33" s="27" t="str">
        <f>IF(U33="","",W33+X33+Y33)</f>
        <v/>
      </c>
      <c r="AA33" s="29"/>
      <c r="AC33" s="27">
        <f>CEILING(100*AB33/$AB$2,1)</f>
        <v>0</v>
      </c>
      <c r="AD33" s="27">
        <f>IF(AA33="",0,20)</f>
        <v>0</v>
      </c>
      <c r="AE33" s="27">
        <f>IF(AA33=1,30,IF(AA33=2,20,IF(AA33=3,10,0)))</f>
        <v>0</v>
      </c>
      <c r="AF33" s="28" t="str">
        <f>IF(AA33="","",AC33+AD33+AE33)</f>
        <v/>
      </c>
      <c r="AJ33" s="27" t="str">
        <f>IF(AI33=0,"",CEILING(100*AH33/AI33,1))</f>
        <v/>
      </c>
      <c r="AK33" s="27">
        <f>IF(AG33="",0,20)</f>
        <v>0</v>
      </c>
      <c r="AL33" s="27">
        <f>IF(AG33=1,30,IF(AG33=2,20,IF(AG33=3,10,0)))</f>
        <v>0</v>
      </c>
      <c r="AM33" s="27" t="str">
        <f>IF(AG33="","",AJ33+AK33+AL33)</f>
        <v/>
      </c>
      <c r="AN33" s="29"/>
      <c r="AP33" s="27">
        <f>CEILING(100*AO33/$AO$2,1)</f>
        <v>0</v>
      </c>
      <c r="AQ33" s="27">
        <f>IF(AN33="",0,20)</f>
        <v>0</v>
      </c>
      <c r="AR33" s="27">
        <f>IF(AN33=1,30,IF(AN33=2,20,IF(AN33=3,10,0)))</f>
        <v>0</v>
      </c>
      <c r="AS33" s="28" t="str">
        <f>IF(AN33="","",AP33+AQ33+AR33)</f>
        <v/>
      </c>
      <c r="AT33" s="29"/>
      <c r="AV33" s="27">
        <f>CEILING(100*AU33/$AU$2,1)</f>
        <v>0</v>
      </c>
      <c r="AW33" s="27">
        <f>IF(AT33="",0,20)</f>
        <v>0</v>
      </c>
      <c r="AX33" s="27">
        <f>IF(AT33=1,30,IF(AT33=2,20,IF(AT33=3,10,0)))</f>
        <v>0</v>
      </c>
      <c r="AY33" s="28" t="str">
        <f>IF(AT33="","",AV33+AW33+AX33)</f>
        <v/>
      </c>
      <c r="AZ33" s="29"/>
      <c r="BB33" s="27">
        <f>CEILING(100*BA33/$BA$2,1)</f>
        <v>0</v>
      </c>
      <c r="BC33" s="27">
        <f>IF(AZ33="",0,20)</f>
        <v>0</v>
      </c>
      <c r="BD33" s="27">
        <f>IF(AZ33=1,30,IF(AZ33=2,20,IF(AZ33=3,10,0)))</f>
        <v>0</v>
      </c>
      <c r="BE33" s="28" t="str">
        <f>IF(AZ33="","",BB33+BC33+BD33)</f>
        <v/>
      </c>
      <c r="BF33" s="29"/>
      <c r="BG33" s="27"/>
      <c r="BH33" s="27">
        <f>CEILING(100*BG33/$BG$2,1)</f>
        <v>0</v>
      </c>
      <c r="BI33" s="27">
        <f>IF(BF33="",0,20)</f>
        <v>0</v>
      </c>
      <c r="BJ33" s="27">
        <f>IF(BF33=1,30,IF(BF33=2,20,IF(BF33=3,10,0)))</f>
        <v>0</v>
      </c>
      <c r="BK33" s="28" t="str">
        <f>IF(BF33="","",BH33+BI33+BJ33)</f>
        <v/>
      </c>
    </row>
    <row r="34" spans="1:63" ht="12.75" customHeight="1" x14ac:dyDescent="0.3">
      <c r="A34" s="25">
        <v>32</v>
      </c>
      <c r="B34" s="41" t="s">
        <v>72</v>
      </c>
      <c r="C34" s="41" t="s">
        <v>55</v>
      </c>
      <c r="D34" s="3">
        <v>2016</v>
      </c>
      <c r="E34" s="7">
        <f>(R34+X34+AQ34+AD34+AK34+BC34+AW34+BI34)/20</f>
        <v>1</v>
      </c>
      <c r="F34" s="7">
        <f>T34</f>
        <v>63</v>
      </c>
      <c r="G34" s="7" t="str">
        <f>Z34</f>
        <v/>
      </c>
      <c r="H34" s="7" t="str">
        <f>AF34</f>
        <v/>
      </c>
      <c r="I34" s="7" t="str">
        <f>AM34</f>
        <v/>
      </c>
      <c r="J34" s="7" t="str">
        <f>AS34</f>
        <v/>
      </c>
      <c r="K34" s="7" t="str">
        <f>AY34</f>
        <v/>
      </c>
      <c r="L34" s="25" t="str">
        <f>BE34</f>
        <v/>
      </c>
      <c r="M34" s="25" t="str">
        <f>BK34</f>
        <v/>
      </c>
      <c r="N34" s="73">
        <f>IF(E34&lt;4,SUM(F34:M34),SUMPRODUCT(LARGE(F34:M34,{1;2;3;4})))</f>
        <v>63</v>
      </c>
      <c r="O34" s="29">
        <v>29</v>
      </c>
      <c r="P34" s="27">
        <v>3</v>
      </c>
      <c r="Q34" s="27">
        <f>CEILING(100*P34/$P$2,1)</f>
        <v>43</v>
      </c>
      <c r="R34" s="27">
        <f>IF(O34="",0,20)</f>
        <v>20</v>
      </c>
      <c r="S34" s="27">
        <f>IF(O34=1,30,IF(O34=2,20,IF(O34=3,10,0)))</f>
        <v>0</v>
      </c>
      <c r="T34" s="28">
        <f>IF(O34="","",Q34+R34+S34)</f>
        <v>63</v>
      </c>
      <c r="W34" s="27">
        <f>CEILING(100*V34/$V$2,1)</f>
        <v>0</v>
      </c>
      <c r="X34" s="27">
        <f>IF(U34="",0,20)</f>
        <v>0</v>
      </c>
      <c r="Y34" s="27">
        <f>IF(U34=1,30,IF(U34=2,20,IF(U34=3,10,0)))</f>
        <v>0</v>
      </c>
      <c r="Z34" s="27" t="str">
        <f>IF(U34="","",W34+X34+Y34)</f>
        <v/>
      </c>
      <c r="AA34" s="29"/>
      <c r="AC34" s="27">
        <f>CEILING(100*AB34/$AB$2,1)</f>
        <v>0</v>
      </c>
      <c r="AD34" s="27">
        <f>IF(AA34="",0,20)</f>
        <v>0</v>
      </c>
      <c r="AE34" s="27">
        <f>IF(AA34=1,30,IF(AA34=2,20,IF(AA34=3,10,0)))</f>
        <v>0</v>
      </c>
      <c r="AF34" s="28" t="str">
        <f>IF(AA34="","",AC34+AD34+AE34)</f>
        <v/>
      </c>
      <c r="AH34" s="5"/>
      <c r="AI34" s="5"/>
      <c r="AJ34" s="5" t="str">
        <f>IF(AI34=0,"",CEILING(100*AH34/AI34,1))</f>
        <v/>
      </c>
      <c r="AK34" s="27">
        <f>IF(AG34="",0,20)</f>
        <v>0</v>
      </c>
      <c r="AL34" s="27">
        <f>IF(AG34=1,30,IF(AG34=2,20,IF(AG34=3,10,0)))</f>
        <v>0</v>
      </c>
      <c r="AM34" s="27" t="str">
        <f>IF(AG34="","",AJ34+AK34+AL34)</f>
        <v/>
      </c>
      <c r="AN34" s="29"/>
      <c r="AP34" s="27">
        <f>CEILING(100*AO34/$AO$2,1)</f>
        <v>0</v>
      </c>
      <c r="AQ34" s="27">
        <f>IF(AN34="",0,20)</f>
        <v>0</v>
      </c>
      <c r="AR34" s="27">
        <f>IF(AN34=1,30,IF(AN34=2,20,IF(AN34=3,10,0)))</f>
        <v>0</v>
      </c>
      <c r="AS34" s="28" t="str">
        <f>IF(AN34="","",AP34+AQ34+AR34)</f>
        <v/>
      </c>
      <c r="AT34" s="29"/>
      <c r="AV34" s="27">
        <f>CEILING(100*AU34/$AU$2,1)</f>
        <v>0</v>
      </c>
      <c r="AW34" s="27">
        <f>IF(AT34="",0,20)</f>
        <v>0</v>
      </c>
      <c r="AX34" s="27">
        <f>IF(AT34=1,30,IF(AT34=2,20,IF(AT34=3,10,0)))</f>
        <v>0</v>
      </c>
      <c r="AY34" s="28" t="str">
        <f>IF(AT34="","",AV34+AW34+AX34)</f>
        <v/>
      </c>
      <c r="AZ34" s="29"/>
      <c r="BB34" s="27">
        <f>CEILING(100*BA34/$BA$2,1)</f>
        <v>0</v>
      </c>
      <c r="BC34" s="27">
        <f>IF(AZ34="",0,20)</f>
        <v>0</v>
      </c>
      <c r="BD34" s="27">
        <f>IF(AZ34=1,30,IF(AZ34=2,20,IF(AZ34=3,10,0)))</f>
        <v>0</v>
      </c>
      <c r="BE34" s="28" t="str">
        <f>IF(AZ34="","",BB34+BC34+BD34)</f>
        <v/>
      </c>
      <c r="BF34" s="29"/>
      <c r="BG34" s="27"/>
      <c r="BH34" s="27">
        <f>CEILING(100*BG34/$BG$2,1)</f>
        <v>0</v>
      </c>
      <c r="BI34" s="27">
        <f>IF(BF34="",0,20)</f>
        <v>0</v>
      </c>
      <c r="BJ34" s="27">
        <f>IF(BF34=1,30,IF(BF34=2,20,IF(BF34=3,10,0)))</f>
        <v>0</v>
      </c>
      <c r="BK34" s="28" t="str">
        <f>IF(BF34="","",BH34+BI34+BJ34)</f>
        <v/>
      </c>
    </row>
    <row r="35" spans="1:63" ht="12.75" customHeight="1" x14ac:dyDescent="0.3">
      <c r="A35" s="25">
        <v>33</v>
      </c>
      <c r="B35" s="41" t="s">
        <v>73</v>
      </c>
      <c r="C35" s="72" t="s">
        <v>41</v>
      </c>
      <c r="D35" s="37">
        <v>2019</v>
      </c>
      <c r="E35" s="7">
        <f>(R35+X35+AQ35+AD35+AK35+BC35+AW35+BI35)/20</f>
        <v>1</v>
      </c>
      <c r="F35" s="7">
        <f>T35</f>
        <v>63</v>
      </c>
      <c r="G35" s="7" t="str">
        <f>Z35</f>
        <v/>
      </c>
      <c r="H35" s="7" t="str">
        <f>AF35</f>
        <v/>
      </c>
      <c r="I35" s="7" t="str">
        <f>AM35</f>
        <v/>
      </c>
      <c r="J35" s="7" t="str">
        <f>AS35</f>
        <v/>
      </c>
      <c r="K35" s="7" t="str">
        <f>AY35</f>
        <v/>
      </c>
      <c r="L35" s="25" t="str">
        <f>BE35</f>
        <v/>
      </c>
      <c r="M35" s="25" t="str">
        <f>BK35</f>
        <v/>
      </c>
      <c r="N35" s="73">
        <f>IF(E35&lt;4,SUM(F35:M35),SUMPRODUCT(LARGE(F35:M35,{1;2;3;4})))</f>
        <v>63</v>
      </c>
      <c r="O35" s="29">
        <v>30</v>
      </c>
      <c r="P35" s="27">
        <v>3</v>
      </c>
      <c r="Q35" s="27">
        <f>CEILING(100*P35/$P$2,1)</f>
        <v>43</v>
      </c>
      <c r="R35" s="27">
        <f>IF(O35="",0,20)</f>
        <v>20</v>
      </c>
      <c r="S35" s="27">
        <f>IF(O35=1,30,IF(O35=2,20,IF(O35=3,10,0)))</f>
        <v>0</v>
      </c>
      <c r="T35" s="28">
        <f>IF(O35="","",Q35+R35+S35)</f>
        <v>63</v>
      </c>
      <c r="W35" s="27">
        <f>CEILING(100*V35/$V$2,1)</f>
        <v>0</v>
      </c>
      <c r="X35" s="27">
        <f>IF(U35="",0,20)</f>
        <v>0</v>
      </c>
      <c r="Y35" s="27">
        <f>IF(U35=1,30,IF(U35=2,20,IF(U35=3,10,0)))</f>
        <v>0</v>
      </c>
      <c r="Z35" s="27" t="str">
        <f>IF(U35="","",W35+X35+Y35)</f>
        <v/>
      </c>
      <c r="AA35" s="29"/>
      <c r="AC35" s="27">
        <f>CEILING(100*AB35/$AB$2,1)</f>
        <v>0</v>
      </c>
      <c r="AD35" s="27">
        <f>IF(AA35="",0,20)</f>
        <v>0</v>
      </c>
      <c r="AE35" s="27">
        <f>IF(AA35=1,30,IF(AA35=2,20,IF(AA35=3,10,0)))</f>
        <v>0</v>
      </c>
      <c r="AF35" s="28" t="str">
        <f>IF(AA35="","",AC35+AD35+AE35)</f>
        <v/>
      </c>
      <c r="AJ35" s="27" t="str">
        <f>IF(AI35=0,"",CEILING(100*AH35/AI35,1))</f>
        <v/>
      </c>
      <c r="AK35" s="27">
        <f>IF(AG35="",0,20)</f>
        <v>0</v>
      </c>
      <c r="AL35" s="27">
        <f>IF(AG35=1,30,IF(AG35=2,20,IF(AG35=3,10,0)))</f>
        <v>0</v>
      </c>
      <c r="AM35" s="27" t="str">
        <f>IF(AG35="","",AJ35+AK35+AL35)</f>
        <v/>
      </c>
      <c r="AN35" s="29"/>
      <c r="AP35" s="27">
        <f>CEILING(100*AO35/$AO$2,1)</f>
        <v>0</v>
      </c>
      <c r="AQ35" s="27">
        <f>IF(AN35="",0,20)</f>
        <v>0</v>
      </c>
      <c r="AR35" s="27">
        <f>IF(AN35=1,30,IF(AN35=2,20,IF(AN35=3,10,0)))</f>
        <v>0</v>
      </c>
      <c r="AS35" s="28" t="str">
        <f>IF(AN35="","",AP35+AQ35+AR35)</f>
        <v/>
      </c>
      <c r="AT35" s="29"/>
      <c r="AV35" s="27">
        <f>CEILING(100*AU35/$AU$2,1)</f>
        <v>0</v>
      </c>
      <c r="AW35" s="27">
        <f>IF(AT35="",0,20)</f>
        <v>0</v>
      </c>
      <c r="AX35" s="27">
        <f>IF(AT35=1,30,IF(AT35=2,20,IF(AT35=3,10,0)))</f>
        <v>0</v>
      </c>
      <c r="AY35" s="28" t="str">
        <f>IF(AT35="","",AV35+AW35+AX35)</f>
        <v/>
      </c>
      <c r="AZ35" s="29"/>
      <c r="BB35" s="27">
        <f>CEILING(100*BA35/$BA$2,1)</f>
        <v>0</v>
      </c>
      <c r="BC35" s="27">
        <f>IF(AZ35="",0,20)</f>
        <v>0</v>
      </c>
      <c r="BD35" s="27">
        <f>IF(AZ35=1,30,IF(AZ35=2,20,IF(AZ35=3,10,0)))</f>
        <v>0</v>
      </c>
      <c r="BE35" s="28" t="str">
        <f>IF(AZ35="","",BB35+BC35+BD35)</f>
        <v/>
      </c>
      <c r="BF35" s="29"/>
      <c r="BG35" s="27"/>
      <c r="BH35" s="27">
        <f>CEILING(100*BG35/$BG$2,1)</f>
        <v>0</v>
      </c>
      <c r="BI35" s="27">
        <f>IF(BF35="",0,20)</f>
        <v>0</v>
      </c>
      <c r="BJ35" s="27">
        <f>IF(BF35=1,30,IF(BF35=2,20,IF(BF35=3,10,0)))</f>
        <v>0</v>
      </c>
      <c r="BK35" s="28" t="str">
        <f>IF(BF35="","",BH35+BI35+BJ35)</f>
        <v/>
      </c>
    </row>
    <row r="36" spans="1:63" ht="12.75" customHeight="1" x14ac:dyDescent="0.3">
      <c r="A36" s="25">
        <v>34</v>
      </c>
      <c r="B36" s="41" t="s">
        <v>75</v>
      </c>
      <c r="C36" s="41" t="s">
        <v>55</v>
      </c>
      <c r="D36" s="3">
        <v>2017</v>
      </c>
      <c r="E36" s="7">
        <f>(R36+X36+AQ36+AD36+AK36+BC36+AW36+BI36)/20</f>
        <v>1</v>
      </c>
      <c r="F36" s="7">
        <f>T36</f>
        <v>63</v>
      </c>
      <c r="G36" s="7" t="str">
        <f>Z36</f>
        <v/>
      </c>
      <c r="H36" s="7" t="str">
        <f>AF36</f>
        <v/>
      </c>
      <c r="I36" s="7" t="str">
        <f>AM36</f>
        <v/>
      </c>
      <c r="J36" s="7" t="str">
        <f>AS36</f>
        <v/>
      </c>
      <c r="K36" s="7" t="str">
        <f>AY36</f>
        <v/>
      </c>
      <c r="L36" s="25" t="str">
        <f>BE36</f>
        <v/>
      </c>
      <c r="M36" s="25" t="str">
        <f>BK36</f>
        <v/>
      </c>
      <c r="N36" s="73">
        <f>IF(E36&lt;4,SUM(F36:M36),SUMPRODUCT(LARGE(F36:M36,{1;2;3;4})))</f>
        <v>63</v>
      </c>
      <c r="O36" s="29">
        <v>32</v>
      </c>
      <c r="P36" s="27">
        <v>3</v>
      </c>
      <c r="Q36" s="27">
        <f>CEILING(100*P36/$P$2,1)</f>
        <v>43</v>
      </c>
      <c r="R36" s="27">
        <f>IF(O36="",0,20)</f>
        <v>20</v>
      </c>
      <c r="S36" s="27">
        <f>IF(O36=1,30,IF(O36=2,20,IF(O36=3,10,0)))</f>
        <v>0</v>
      </c>
      <c r="T36" s="28">
        <f>IF(O36="","",Q36+R36+S36)</f>
        <v>63</v>
      </c>
      <c r="W36" s="27">
        <f>CEILING(100*V36/$V$2,1)</f>
        <v>0</v>
      </c>
      <c r="X36" s="27">
        <f>IF(U36="",0,20)</f>
        <v>0</v>
      </c>
      <c r="Y36" s="27">
        <f>IF(U36=1,30,IF(U36=2,20,IF(U36=3,10,0)))</f>
        <v>0</v>
      </c>
      <c r="Z36" s="27" t="str">
        <f>IF(U36="","",W36+X36+Y36)</f>
        <v/>
      </c>
      <c r="AA36" s="29"/>
      <c r="AC36" s="27">
        <f>CEILING(100*AB36/$AB$2,1)</f>
        <v>0</v>
      </c>
      <c r="AD36" s="27">
        <f>IF(AA36="",0,20)</f>
        <v>0</v>
      </c>
      <c r="AE36" s="27">
        <f>IF(AA36=1,30,IF(AA36=2,20,IF(AA36=3,10,0)))</f>
        <v>0</v>
      </c>
      <c r="AF36" s="28" t="str">
        <f>IF(AA36="","",AC36+AD36+AE36)</f>
        <v/>
      </c>
      <c r="AH36" s="5"/>
      <c r="AI36" s="5"/>
      <c r="AJ36" s="5" t="str">
        <f>IF(AI36=0,"",CEILING(100*AH36/AI36,1))</f>
        <v/>
      </c>
      <c r="AK36" s="27">
        <f>IF(AG36="",0,20)</f>
        <v>0</v>
      </c>
      <c r="AL36" s="27">
        <f>IF(AG36=1,30,IF(AG36=2,20,IF(AG36=3,10,0)))</f>
        <v>0</v>
      </c>
      <c r="AM36" s="27" t="str">
        <f>IF(AG36="","",AJ36+AK36+AL36)</f>
        <v/>
      </c>
      <c r="AN36" s="29"/>
      <c r="AP36" s="27">
        <f>CEILING(100*AO36/$AO$2,1)</f>
        <v>0</v>
      </c>
      <c r="AQ36" s="27">
        <f>IF(AN36="",0,20)</f>
        <v>0</v>
      </c>
      <c r="AR36" s="27">
        <f>IF(AN36=1,30,IF(AN36=2,20,IF(AN36=3,10,0)))</f>
        <v>0</v>
      </c>
      <c r="AS36" s="28" t="str">
        <f>IF(AN36="","",AP36+AQ36+AR36)</f>
        <v/>
      </c>
      <c r="AT36" s="29"/>
      <c r="AV36" s="27">
        <f>CEILING(100*AU36/$AU$2,1)</f>
        <v>0</v>
      </c>
      <c r="AW36" s="27">
        <f>IF(AT36="",0,20)</f>
        <v>0</v>
      </c>
      <c r="AX36" s="27">
        <f>IF(AT36=1,30,IF(AT36=2,20,IF(AT36=3,10,0)))</f>
        <v>0</v>
      </c>
      <c r="AY36" s="28" t="str">
        <f>IF(AT36="","",AV36+AW36+AX36)</f>
        <v/>
      </c>
      <c r="AZ36" s="29"/>
      <c r="BB36" s="27">
        <f>CEILING(100*BA36/$BA$2,1)</f>
        <v>0</v>
      </c>
      <c r="BC36" s="27">
        <f>IF(AZ36="",0,20)</f>
        <v>0</v>
      </c>
      <c r="BD36" s="27">
        <f>IF(AZ36=1,30,IF(AZ36=2,20,IF(AZ36=3,10,0)))</f>
        <v>0</v>
      </c>
      <c r="BE36" s="28" t="str">
        <f>IF(AZ36="","",BB36+BC36+BD36)</f>
        <v/>
      </c>
      <c r="BF36" s="29"/>
      <c r="BG36" s="27"/>
      <c r="BH36" s="27">
        <f>CEILING(100*BG36/$BG$2,1)</f>
        <v>0</v>
      </c>
      <c r="BI36" s="27">
        <f>IF(BF36="",0,20)</f>
        <v>0</v>
      </c>
      <c r="BJ36" s="27">
        <f>IF(BF36=1,30,IF(BF36=2,20,IF(BF36=3,10,0)))</f>
        <v>0</v>
      </c>
      <c r="BK36" s="28" t="str">
        <f>IF(BF36="","",BH36+BI36+BJ36)</f>
        <v/>
      </c>
    </row>
    <row r="37" spans="1:63" ht="12.75" customHeight="1" x14ac:dyDescent="0.3">
      <c r="A37" s="25">
        <v>35</v>
      </c>
      <c r="B37" s="41" t="s">
        <v>76</v>
      </c>
      <c r="C37" s="41" t="s">
        <v>55</v>
      </c>
      <c r="D37" s="3">
        <v>2017</v>
      </c>
      <c r="E37" s="7">
        <f>(R37+X37+AQ37+AD37+AK37+BC37+AW37+BI37)/20</f>
        <v>1</v>
      </c>
      <c r="F37" s="7">
        <f>T37</f>
        <v>63</v>
      </c>
      <c r="G37" s="7" t="str">
        <f>Z37</f>
        <v/>
      </c>
      <c r="H37" s="7" t="str">
        <f>AF37</f>
        <v/>
      </c>
      <c r="I37" s="25" t="str">
        <f>AM37</f>
        <v/>
      </c>
      <c r="J37" s="7" t="str">
        <f>AS37</f>
        <v/>
      </c>
      <c r="K37" s="25" t="str">
        <f>AY37</f>
        <v/>
      </c>
      <c r="L37" s="25" t="str">
        <f>BE37</f>
        <v/>
      </c>
      <c r="M37" s="25" t="str">
        <f>BK37</f>
        <v/>
      </c>
      <c r="N37" s="73">
        <f>IF(E37&lt;4,SUM(F37:M37),SUMPRODUCT(LARGE(F37:M37,{1;2;3;4})))</f>
        <v>63</v>
      </c>
      <c r="O37" s="29">
        <v>33</v>
      </c>
      <c r="P37" s="27">
        <v>3</v>
      </c>
      <c r="Q37" s="27">
        <f>CEILING(100*P37/$P$2,1)</f>
        <v>43</v>
      </c>
      <c r="R37" s="27">
        <f>IF(O37="",0,20)</f>
        <v>20</v>
      </c>
      <c r="S37" s="27">
        <f>IF(O37=1,30,IF(O37=2,20,IF(O37=3,10,0)))</f>
        <v>0</v>
      </c>
      <c r="T37" s="28">
        <f>IF(O37="","",Q37+R37+S37)</f>
        <v>63</v>
      </c>
      <c r="W37" s="27">
        <f>CEILING(100*V37/$V$2,1)</f>
        <v>0</v>
      </c>
      <c r="X37" s="27">
        <f>IF(U37="",0,20)</f>
        <v>0</v>
      </c>
      <c r="Y37" s="27">
        <f>IF(U37=1,30,IF(U37=2,20,IF(U37=3,10,0)))</f>
        <v>0</v>
      </c>
      <c r="Z37" s="27" t="str">
        <f>IF(U37="","",W37+X37+Y37)</f>
        <v/>
      </c>
      <c r="AA37" s="29"/>
      <c r="AC37" s="27">
        <f>CEILING(100*AB37/$AB$2,1)</f>
        <v>0</v>
      </c>
      <c r="AD37" s="27">
        <f>IF(AA37="",0,20)</f>
        <v>0</v>
      </c>
      <c r="AE37" s="27">
        <f>IF(AA37=1,30,IF(AA37=2,20,IF(AA37=3,10,0)))</f>
        <v>0</v>
      </c>
      <c r="AF37" s="28" t="str">
        <f>IF(AA37="","",AC37+AD37+AE37)</f>
        <v/>
      </c>
      <c r="AJ37" s="27" t="str">
        <f>IF(AI37=0,"",CEILING(100*AH37/AI37,1))</f>
        <v/>
      </c>
      <c r="AK37" s="27">
        <f>IF(AG37="",0,20)</f>
        <v>0</v>
      </c>
      <c r="AL37" s="27">
        <f>IF(AG37=1,30,IF(AG37=2,20,IF(AG37=3,10,0)))</f>
        <v>0</v>
      </c>
      <c r="AM37" s="27" t="str">
        <f>IF(AG37="","",AJ37+AK37+AL37)</f>
        <v/>
      </c>
      <c r="AN37" s="29"/>
      <c r="AP37" s="27">
        <f>CEILING(100*AO37/$AO$2,1)</f>
        <v>0</v>
      </c>
      <c r="AQ37" s="27">
        <f>IF(AN37="",0,20)</f>
        <v>0</v>
      </c>
      <c r="AR37" s="27">
        <f>IF(AN37=1,30,IF(AN37=2,20,IF(AN37=3,10,0)))</f>
        <v>0</v>
      </c>
      <c r="AS37" s="28" t="str">
        <f>IF(AN37="","",AP37+AQ37+AR37)</f>
        <v/>
      </c>
      <c r="AT37" s="29"/>
      <c r="AV37" s="27">
        <f>CEILING(100*AU37/$AU$2,1)</f>
        <v>0</v>
      </c>
      <c r="AW37" s="27">
        <f>IF(AT37="",0,20)</f>
        <v>0</v>
      </c>
      <c r="AX37" s="27">
        <f>IF(AT37=1,30,IF(AT37=2,20,IF(AT37=3,10,0)))</f>
        <v>0</v>
      </c>
      <c r="AY37" s="28" t="str">
        <f>IF(AT37="","",AV37+AW37+AX37)</f>
        <v/>
      </c>
      <c r="AZ37" s="29"/>
      <c r="BB37" s="27">
        <f>CEILING(100*BA37/$BA$2,1)</f>
        <v>0</v>
      </c>
      <c r="BC37" s="27">
        <f>IF(AZ37="",0,20)</f>
        <v>0</v>
      </c>
      <c r="BD37" s="27">
        <f>IF(AZ37=1,30,IF(AZ37=2,20,IF(AZ37=3,10,0)))</f>
        <v>0</v>
      </c>
      <c r="BE37" s="28" t="str">
        <f>IF(AZ37="","",BB37+BC37+BD37)</f>
        <v/>
      </c>
      <c r="BF37" s="29"/>
      <c r="BG37" s="27"/>
      <c r="BH37" s="27">
        <f>CEILING(100*BG37/$BG$2,1)</f>
        <v>0</v>
      </c>
      <c r="BI37" s="27">
        <f>IF(BF37="",0,20)</f>
        <v>0</v>
      </c>
      <c r="BJ37" s="27">
        <f>IF(BF37=1,30,IF(BF37=2,20,IF(BF37=3,10,0)))</f>
        <v>0</v>
      </c>
      <c r="BK37" s="28" t="str">
        <f>IF(BF37="","",BH37+BI37+BJ37)</f>
        <v/>
      </c>
    </row>
    <row r="38" spans="1:63" ht="12.75" customHeight="1" x14ac:dyDescent="0.3">
      <c r="A38" s="25">
        <v>36</v>
      </c>
      <c r="B38" s="41" t="s">
        <v>181</v>
      </c>
      <c r="C38" s="41" t="s">
        <v>45</v>
      </c>
      <c r="D38" s="3">
        <v>2016</v>
      </c>
      <c r="E38" s="7">
        <f>(R38+X38+AQ38+AD38+AK38+BC38+AW38+BI38)/20</f>
        <v>1</v>
      </c>
      <c r="F38" s="7" t="str">
        <f>T38</f>
        <v/>
      </c>
      <c r="G38" s="7">
        <f>Z38</f>
        <v>57</v>
      </c>
      <c r="H38" s="25" t="str">
        <f>AF38</f>
        <v/>
      </c>
      <c r="I38" s="25" t="str">
        <f>AM38</f>
        <v/>
      </c>
      <c r="J38" s="7" t="str">
        <f>AS38</f>
        <v/>
      </c>
      <c r="K38" s="25" t="str">
        <f>AY38</f>
        <v/>
      </c>
      <c r="L38" s="25" t="str">
        <f>BE38</f>
        <v/>
      </c>
      <c r="M38" s="25" t="str">
        <f>BK38</f>
        <v/>
      </c>
      <c r="N38" s="73">
        <f>IF(E38&lt;4,SUM(F38:M38),SUMPRODUCT(LARGE(F38:M38,{1;2;3;4})))</f>
        <v>57</v>
      </c>
      <c r="O38" s="29"/>
      <c r="Q38" s="27">
        <f>CEILING(100*P38/$P$2,1)</f>
        <v>0</v>
      </c>
      <c r="R38" s="27">
        <f>IF(O38="",0,20)</f>
        <v>0</v>
      </c>
      <c r="S38" s="27">
        <f>IF(O38=1,30,IF(O38=2,20,IF(O38=3,10,0)))</f>
        <v>0</v>
      </c>
      <c r="T38" s="28" t="str">
        <f>IF(O38="","",Q38+R38+S38)</f>
        <v/>
      </c>
      <c r="U38" s="27">
        <v>35</v>
      </c>
      <c r="V38" s="27">
        <v>4</v>
      </c>
      <c r="W38" s="27">
        <f>CEILING(100*V38/$V$2,1)</f>
        <v>37</v>
      </c>
      <c r="X38" s="27">
        <f>IF(U38="",0,20)</f>
        <v>20</v>
      </c>
      <c r="Y38" s="27">
        <f>IF(U38=1,30,IF(U38=2,20,IF(U38=3,10,0)))</f>
        <v>0</v>
      </c>
      <c r="Z38" s="27">
        <f>IF(U38="","",W38+X38+Y38)</f>
        <v>57</v>
      </c>
      <c r="AA38" s="29"/>
      <c r="AC38" s="27">
        <f>CEILING(100*AB38/$AB$2,1)</f>
        <v>0</v>
      </c>
      <c r="AD38" s="27">
        <f>IF(AA38="",0,20)</f>
        <v>0</v>
      </c>
      <c r="AE38" s="27">
        <f>IF(AA38=1,30,IF(AA38=2,20,IF(AA38=3,10,0)))</f>
        <v>0</v>
      </c>
      <c r="AF38" s="28" t="str">
        <f>IF(AA38="","",AC38+AD38+AE38)</f>
        <v/>
      </c>
      <c r="AJ38" s="27" t="str">
        <f>IF(AI38=0,"",CEILING(100*AH38/AI38,1))</f>
        <v/>
      </c>
      <c r="AK38" s="27">
        <f>IF(AG38="",0,20)</f>
        <v>0</v>
      </c>
      <c r="AL38" s="27">
        <f>IF(AG38=1,30,IF(AG38=2,20,IF(AG38=3,10,0)))</f>
        <v>0</v>
      </c>
      <c r="AM38" s="27" t="str">
        <f>IF(AG38="","",AJ38+AK38+AL38)</f>
        <v/>
      </c>
      <c r="AN38" s="29"/>
      <c r="AP38" s="27">
        <f>CEILING(100*AO38/$AO$2,1)</f>
        <v>0</v>
      </c>
      <c r="AQ38" s="27">
        <f>IF(AN38="",0,20)</f>
        <v>0</v>
      </c>
      <c r="AR38" s="27">
        <f>IF(AN38=1,30,IF(AN38=2,20,IF(AN38=3,10,0)))</f>
        <v>0</v>
      </c>
      <c r="AS38" s="28" t="str">
        <f>IF(AN38="","",AP38+AQ38+AR38)</f>
        <v/>
      </c>
      <c r="AT38" s="29"/>
      <c r="AV38" s="27">
        <f>CEILING(100*AU38/$AU$2,1)</f>
        <v>0</v>
      </c>
      <c r="AW38" s="27">
        <f>IF(AT38="",0,20)</f>
        <v>0</v>
      </c>
      <c r="AX38" s="27">
        <f>IF(AT38=1,30,IF(AT38=2,20,IF(AT38=3,10,0)))</f>
        <v>0</v>
      </c>
      <c r="AY38" s="28" t="str">
        <f>IF(AT38="","",AV38+AW38+AX38)</f>
        <v/>
      </c>
      <c r="AZ38" s="29"/>
      <c r="BB38" s="27">
        <f>CEILING(100*BA38/$BA$2,1)</f>
        <v>0</v>
      </c>
      <c r="BC38" s="27">
        <f>IF(AZ38="",0,20)</f>
        <v>0</v>
      </c>
      <c r="BD38" s="27">
        <f>IF(AZ38=1,30,IF(AZ38=2,20,IF(AZ38=3,10,0)))</f>
        <v>0</v>
      </c>
      <c r="BE38" s="28" t="str">
        <f>IF(AZ38="","",BB38+BC38+BD38)</f>
        <v/>
      </c>
      <c r="BF38" s="29"/>
      <c r="BG38" s="27"/>
      <c r="BH38" s="27">
        <f>CEILING(100*BG38/$BG$2,1)</f>
        <v>0</v>
      </c>
      <c r="BI38" s="27">
        <f>IF(BF38="",0,20)</f>
        <v>0</v>
      </c>
      <c r="BJ38" s="27">
        <f>IF(BF38=1,30,IF(BF38=2,20,IF(BF38=3,10,0)))</f>
        <v>0</v>
      </c>
      <c r="BK38" s="28" t="str">
        <f>IF(BF38="","",BH38+BI38+BJ38)</f>
        <v/>
      </c>
    </row>
    <row r="39" spans="1:63" s="1" customFormat="1" ht="12.75" customHeight="1" x14ac:dyDescent="0.3">
      <c r="A39" s="25">
        <v>37</v>
      </c>
      <c r="B39" s="41" t="s">
        <v>77</v>
      </c>
      <c r="C39" s="41" t="s">
        <v>55</v>
      </c>
      <c r="D39" s="3">
        <v>2016</v>
      </c>
      <c r="E39" s="7">
        <f>(R39+X39+AQ39+AD39+AK39+BC39+AW39+BI39)/20</f>
        <v>1</v>
      </c>
      <c r="F39" s="7">
        <f>T39</f>
        <v>56</v>
      </c>
      <c r="G39" s="7" t="str">
        <f>Z39</f>
        <v/>
      </c>
      <c r="H39" s="25" t="str">
        <f>AF39</f>
        <v/>
      </c>
      <c r="I39" s="25" t="str">
        <f>AM39</f>
        <v/>
      </c>
      <c r="J39" s="7" t="str">
        <f>AS39</f>
        <v/>
      </c>
      <c r="K39" s="25" t="str">
        <f>AY39</f>
        <v/>
      </c>
      <c r="L39" s="25" t="str">
        <f>BE39</f>
        <v/>
      </c>
      <c r="M39" s="25" t="str">
        <f>BK39</f>
        <v/>
      </c>
      <c r="N39" s="73">
        <f>IF(E39&lt;4,SUM(F39:M39),SUMPRODUCT(LARGE(F39:M39,{1;2;3;4})))</f>
        <v>56</v>
      </c>
      <c r="O39" s="29">
        <v>34</v>
      </c>
      <c r="P39" s="27">
        <v>2.5</v>
      </c>
      <c r="Q39" s="27">
        <f>CEILING(100*P39/$P$2,1)</f>
        <v>36</v>
      </c>
      <c r="R39" s="27">
        <f>IF(O39="",0,20)</f>
        <v>20</v>
      </c>
      <c r="S39" s="27">
        <f>IF(O39=1,30,IF(O39=2,20,IF(O39=3,10,0)))</f>
        <v>0</v>
      </c>
      <c r="T39" s="28">
        <f>IF(O39="","",Q39+R39+S39)</f>
        <v>56</v>
      </c>
      <c r="U39" s="27"/>
      <c r="V39" s="27"/>
      <c r="W39" s="27">
        <f>CEILING(100*V39/$V$2,1)</f>
        <v>0</v>
      </c>
      <c r="X39" s="27">
        <f>IF(U39="",0,20)</f>
        <v>0</v>
      </c>
      <c r="Y39" s="27">
        <f>IF(U39=1,30,IF(U39=2,20,IF(U39=3,10,0)))</f>
        <v>0</v>
      </c>
      <c r="Z39" s="27" t="str">
        <f>IF(U39="","",W39+X39+Y39)</f>
        <v/>
      </c>
      <c r="AA39" s="29"/>
      <c r="AB39" s="27"/>
      <c r="AC39" s="27">
        <f>CEILING(100*AB39/$AB$2,1)</f>
        <v>0</v>
      </c>
      <c r="AD39" s="27">
        <f>IF(AA39="",0,20)</f>
        <v>0</v>
      </c>
      <c r="AE39" s="27">
        <f>IF(AA39=1,30,IF(AA39=2,20,IF(AA39=3,10,0)))</f>
        <v>0</v>
      </c>
      <c r="AF39" s="28" t="str">
        <f>IF(AA39="","",AC39+AD39+AE39)</f>
        <v/>
      </c>
      <c r="AG39" s="27"/>
      <c r="AH39" s="5"/>
      <c r="AI39" s="5"/>
      <c r="AJ39" s="5" t="str">
        <f>IF(AI39=0,"",CEILING(100*AH39/AI39,1))</f>
        <v/>
      </c>
      <c r="AK39" s="27">
        <f>IF(AG39="",0,20)</f>
        <v>0</v>
      </c>
      <c r="AL39" s="27">
        <f>IF(AG39=1,30,IF(AG39=2,20,IF(AG39=3,10,0)))</f>
        <v>0</v>
      </c>
      <c r="AM39" s="27" t="str">
        <f>IF(AG39="","",AJ39+AK39+AL39)</f>
        <v/>
      </c>
      <c r="AN39" s="29"/>
      <c r="AO39" s="27"/>
      <c r="AP39" s="27">
        <f>CEILING(100*AO39/$AO$2,1)</f>
        <v>0</v>
      </c>
      <c r="AQ39" s="27">
        <f>IF(AN39="",0,20)</f>
        <v>0</v>
      </c>
      <c r="AR39" s="27">
        <f>IF(AN39=1,30,IF(AN39=2,20,IF(AN39=3,10,0)))</f>
        <v>0</v>
      </c>
      <c r="AS39" s="28" t="str">
        <f>IF(AN39="","",AP39+AQ39+AR39)</f>
        <v/>
      </c>
      <c r="AT39" s="29"/>
      <c r="AU39" s="27"/>
      <c r="AV39" s="27">
        <f>CEILING(100*AU39/$AU$2,1)</f>
        <v>0</v>
      </c>
      <c r="AW39" s="27">
        <f>IF(AT39="",0,20)</f>
        <v>0</v>
      </c>
      <c r="AX39" s="27">
        <f>IF(AT39=1,30,IF(AT39=2,20,IF(AT39=3,10,0)))</f>
        <v>0</v>
      </c>
      <c r="AY39" s="28" t="str">
        <f>IF(AT39="","",AV39+AW39+AX39)</f>
        <v/>
      </c>
      <c r="AZ39" s="29"/>
      <c r="BA39" s="27"/>
      <c r="BB39" s="27">
        <f>CEILING(100*BA39/$BA$2,1)</f>
        <v>0</v>
      </c>
      <c r="BC39" s="27">
        <f>IF(AZ39="",0,20)</f>
        <v>0</v>
      </c>
      <c r="BD39" s="27">
        <f>IF(AZ39=1,30,IF(AZ39=2,20,IF(AZ39=3,10,0)))</f>
        <v>0</v>
      </c>
      <c r="BE39" s="28" t="str">
        <f>IF(AZ39="","",BB39+BC39+BD39)</f>
        <v/>
      </c>
      <c r="BF39" s="29"/>
      <c r="BG39" s="27"/>
      <c r="BH39" s="27">
        <f>CEILING(100*BG39/$BG$2,1)</f>
        <v>0</v>
      </c>
      <c r="BI39" s="27">
        <f>IF(BF39="",0,20)</f>
        <v>0</v>
      </c>
      <c r="BJ39" s="27">
        <f>IF(BF39=1,30,IF(BF39=2,20,IF(BF39=3,10,0)))</f>
        <v>0</v>
      </c>
      <c r="BK39" s="28" t="str">
        <f>IF(BF39="","",BH39+BI39+BJ39)</f>
        <v/>
      </c>
    </row>
    <row r="40" spans="1:63" ht="12.75" customHeight="1" x14ac:dyDescent="0.3">
      <c r="A40" s="25">
        <v>38</v>
      </c>
      <c r="B40" s="160" t="s">
        <v>78</v>
      </c>
      <c r="C40" s="41" t="s">
        <v>55</v>
      </c>
      <c r="D40" s="3">
        <v>2019</v>
      </c>
      <c r="E40" s="7">
        <f>(R40+X40+AQ40+AD40+AK40+BC40+AW40+BI40)/20</f>
        <v>1</v>
      </c>
      <c r="F40" s="7">
        <f>T40</f>
        <v>56</v>
      </c>
      <c r="G40" s="7" t="str">
        <f>Z40</f>
        <v/>
      </c>
      <c r="H40" s="7" t="str">
        <f>AF40</f>
        <v/>
      </c>
      <c r="I40" s="7" t="str">
        <f>AM40</f>
        <v/>
      </c>
      <c r="J40" s="25" t="str">
        <f>AS40</f>
        <v/>
      </c>
      <c r="K40" s="25" t="str">
        <f>AY40</f>
        <v/>
      </c>
      <c r="L40" s="25" t="str">
        <f>BE40</f>
        <v/>
      </c>
      <c r="M40" s="25" t="str">
        <f>BK40</f>
        <v/>
      </c>
      <c r="N40" s="73">
        <f>IF(E40&lt;4,SUM(F40:M40),SUMPRODUCT(LARGE(F40:M40,{1;2;3;4})))</f>
        <v>56</v>
      </c>
      <c r="O40" s="29">
        <v>35</v>
      </c>
      <c r="P40" s="27">
        <v>2.5</v>
      </c>
      <c r="Q40" s="27">
        <f>CEILING(100*P40/$P$2,1)</f>
        <v>36</v>
      </c>
      <c r="R40" s="27">
        <f>IF(O40="",0,20)</f>
        <v>20</v>
      </c>
      <c r="S40" s="27">
        <f>IF(O40=1,30,IF(O40=2,20,IF(O40=3,10,0)))</f>
        <v>0</v>
      </c>
      <c r="T40" s="28">
        <f>IF(O40="","",Q40+R40+S40)</f>
        <v>56</v>
      </c>
      <c r="W40" s="27">
        <f>CEILING(100*V40/$V$2,1)</f>
        <v>0</v>
      </c>
      <c r="X40" s="27">
        <f>IF(U40="",0,20)</f>
        <v>0</v>
      </c>
      <c r="Y40" s="27">
        <f>IF(U40=1,30,IF(U40=2,20,IF(U40=3,10,0)))</f>
        <v>0</v>
      </c>
      <c r="Z40" s="27" t="str">
        <f>IF(U40="","",W40+X40+Y40)</f>
        <v/>
      </c>
      <c r="AA40" s="29"/>
      <c r="AC40" s="27">
        <f>CEILING(100*AB40/$AB$2,1)</f>
        <v>0</v>
      </c>
      <c r="AD40" s="27">
        <f>IF(AA40="",0,20)</f>
        <v>0</v>
      </c>
      <c r="AE40" s="27">
        <f>IF(AA40=1,30,IF(AA40=2,20,IF(AA40=3,10,0)))</f>
        <v>0</v>
      </c>
      <c r="AF40" s="28" t="str">
        <f>IF(AA40="","",AC40+AD40+AE40)</f>
        <v/>
      </c>
      <c r="AJ40" s="27" t="str">
        <f>IF(AI40=0,"",CEILING(100*AH40/AI40,1))</f>
        <v/>
      </c>
      <c r="AK40" s="27">
        <f>IF(AG40="",0,20)</f>
        <v>0</v>
      </c>
      <c r="AL40" s="27">
        <f>IF(AG40=1,30,IF(AG40=2,20,IF(AG40=3,10,0)))</f>
        <v>0</v>
      </c>
      <c r="AM40" s="27" t="str">
        <f>IF(AG40="","",AJ40+AK40+AL40)</f>
        <v/>
      </c>
      <c r="AN40" s="29"/>
      <c r="AP40" s="27">
        <f>CEILING(100*AO40/$AO$2,1)</f>
        <v>0</v>
      </c>
      <c r="AQ40" s="27">
        <f>IF(AN40="",0,20)</f>
        <v>0</v>
      </c>
      <c r="AR40" s="27">
        <f>IF(AN40=1,30,IF(AN40=2,20,IF(AN40=3,10,0)))</f>
        <v>0</v>
      </c>
      <c r="AS40" s="28" t="str">
        <f>IF(AN40="","",AP40+AQ40+AR40)</f>
        <v/>
      </c>
      <c r="AT40" s="29"/>
      <c r="AV40" s="27">
        <f>CEILING(100*AU40/$AU$2,1)</f>
        <v>0</v>
      </c>
      <c r="AW40" s="27">
        <f>IF(AT40="",0,20)</f>
        <v>0</v>
      </c>
      <c r="AX40" s="27">
        <f>IF(AT40=1,30,IF(AT40=2,20,IF(AT40=3,10,0)))</f>
        <v>0</v>
      </c>
      <c r="AY40" s="28" t="str">
        <f>IF(AT40="","",AV40+AW40+AX40)</f>
        <v/>
      </c>
      <c r="AZ40" s="29"/>
      <c r="BB40" s="27">
        <f>CEILING(100*BA40/$BA$2,1)</f>
        <v>0</v>
      </c>
      <c r="BC40" s="27">
        <f>IF(AZ40="",0,20)</f>
        <v>0</v>
      </c>
      <c r="BD40" s="27">
        <f>IF(AZ40=1,30,IF(AZ40=2,20,IF(AZ40=3,10,0)))</f>
        <v>0</v>
      </c>
      <c r="BE40" s="28" t="str">
        <f>IF(AZ40="","",BB40+BC40+BD40)</f>
        <v/>
      </c>
      <c r="BF40" s="29"/>
      <c r="BG40" s="27"/>
      <c r="BH40" s="27">
        <f>CEILING(100*BG40/$BG$2,1)</f>
        <v>0</v>
      </c>
      <c r="BI40" s="27">
        <f>IF(BF40="",0,20)</f>
        <v>0</v>
      </c>
      <c r="BJ40" s="27">
        <f>IF(BF40=1,30,IF(BF40=2,20,IF(BF40=3,10,0)))</f>
        <v>0</v>
      </c>
      <c r="BK40" s="28" t="str">
        <f>IF(BF40="","",BH40+BI40+BJ40)</f>
        <v/>
      </c>
    </row>
    <row r="41" spans="1:63" ht="12.75" customHeight="1" x14ac:dyDescent="0.3">
      <c r="A41" s="25">
        <v>39</v>
      </c>
      <c r="B41" s="41" t="s">
        <v>79</v>
      </c>
      <c r="C41" s="41" t="s">
        <v>87</v>
      </c>
      <c r="D41" s="3">
        <v>2016</v>
      </c>
      <c r="E41" s="7">
        <f>(R41+X41+AQ41+AD41+AK41+BC41+AW41+BI41)/20</f>
        <v>1</v>
      </c>
      <c r="F41" s="7">
        <f>T41</f>
        <v>49</v>
      </c>
      <c r="G41" s="25" t="str">
        <f>Z41</f>
        <v/>
      </c>
      <c r="H41" s="25" t="str">
        <f>AF41</f>
        <v/>
      </c>
      <c r="I41" s="25" t="str">
        <f>AM41</f>
        <v/>
      </c>
      <c r="J41" s="7" t="str">
        <f>AS41</f>
        <v/>
      </c>
      <c r="K41" s="25" t="str">
        <f>AY41</f>
        <v/>
      </c>
      <c r="L41" s="25" t="str">
        <f>BE41</f>
        <v/>
      </c>
      <c r="M41" s="25" t="str">
        <f>BK41</f>
        <v/>
      </c>
      <c r="N41" s="73">
        <f>IF(E41&lt;4,SUM(F41:M41),SUMPRODUCT(LARGE(F41:M41,{1;2;3;4})))</f>
        <v>49</v>
      </c>
      <c r="O41" s="29">
        <v>36</v>
      </c>
      <c r="P41" s="27">
        <v>2</v>
      </c>
      <c r="Q41" s="27">
        <f>CEILING(100*P41/$P$2,1)</f>
        <v>29</v>
      </c>
      <c r="R41" s="27">
        <f>IF(O41="",0,20)</f>
        <v>20</v>
      </c>
      <c r="S41" s="27">
        <f>IF(O41=1,30,IF(O41=2,20,IF(O41=3,10,0)))</f>
        <v>0</v>
      </c>
      <c r="T41" s="28">
        <f>IF(O41="","",Q41+R41+S41)</f>
        <v>49</v>
      </c>
      <c r="W41" s="27">
        <f>CEILING(100*V41/$V$2,1)</f>
        <v>0</v>
      </c>
      <c r="X41" s="27">
        <f>IF(U41="",0,20)</f>
        <v>0</v>
      </c>
      <c r="Y41" s="27">
        <f>IF(U41=1,30,IF(U41=2,20,IF(U41=3,10,0)))</f>
        <v>0</v>
      </c>
      <c r="Z41" s="27" t="str">
        <f>IF(U41="","",W41+X41+Y41)</f>
        <v/>
      </c>
      <c r="AA41" s="29"/>
      <c r="AC41" s="27">
        <f>CEILING(100*AB41/$AB$2,1)</f>
        <v>0</v>
      </c>
      <c r="AD41" s="27">
        <f>IF(AA41="",0,20)</f>
        <v>0</v>
      </c>
      <c r="AE41" s="27">
        <f>IF(AA41=1,30,IF(AA41=2,20,IF(AA41=3,10,0)))</f>
        <v>0</v>
      </c>
      <c r="AF41" s="28" t="str">
        <f>IF(AA41="","",AC41+AD41+AE41)</f>
        <v/>
      </c>
      <c r="AJ41" s="27" t="str">
        <f>IF(AI41=0,"",CEILING(100*AH41/AI41,1))</f>
        <v/>
      </c>
      <c r="AK41" s="27">
        <f>IF(AG41="",0,20)</f>
        <v>0</v>
      </c>
      <c r="AL41" s="27">
        <f>IF(AG41=1,30,IF(AG41=2,20,IF(AG41=3,10,0)))</f>
        <v>0</v>
      </c>
      <c r="AM41" s="27" t="str">
        <f>IF(AG41="","",AJ41+AK41+AL41)</f>
        <v/>
      </c>
      <c r="AN41" s="29"/>
      <c r="AP41" s="27">
        <f>CEILING(100*AO41/$AO$2,1)</f>
        <v>0</v>
      </c>
      <c r="AQ41" s="27">
        <f>IF(AN41="",0,20)</f>
        <v>0</v>
      </c>
      <c r="AR41" s="27">
        <f>IF(AN41=1,30,IF(AN41=2,20,IF(AN41=3,10,0)))</f>
        <v>0</v>
      </c>
      <c r="AS41" s="28" t="str">
        <f>IF(AN41="","",AP41+AQ41+AR41)</f>
        <v/>
      </c>
      <c r="AT41" s="29"/>
      <c r="AV41" s="27">
        <f>CEILING(100*AU41/$AU$2,1)</f>
        <v>0</v>
      </c>
      <c r="AW41" s="27">
        <f>IF(AT41="",0,20)</f>
        <v>0</v>
      </c>
      <c r="AX41" s="27">
        <f>IF(AT41=1,30,IF(AT41=2,20,IF(AT41=3,10,0)))</f>
        <v>0</v>
      </c>
      <c r="AY41" s="28" t="str">
        <f>IF(AT41="","",AV41+AW41+AX41)</f>
        <v/>
      </c>
      <c r="AZ41" s="29"/>
      <c r="BB41" s="27">
        <f>CEILING(100*BA41/$BA$2,1)</f>
        <v>0</v>
      </c>
      <c r="BC41" s="27">
        <f>IF(AZ41="",0,20)</f>
        <v>0</v>
      </c>
      <c r="BD41" s="27">
        <f>IF(AZ41=1,30,IF(AZ41=2,20,IF(AZ41=3,10,0)))</f>
        <v>0</v>
      </c>
      <c r="BE41" s="28" t="str">
        <f>IF(AZ41="","",BB41+BC41+BD41)</f>
        <v/>
      </c>
      <c r="BF41" s="29"/>
      <c r="BG41" s="27"/>
      <c r="BH41" s="27">
        <f>CEILING(100*BG41/$BG$2,1)</f>
        <v>0</v>
      </c>
      <c r="BI41" s="27">
        <f>IF(BF41="",0,20)</f>
        <v>0</v>
      </c>
      <c r="BJ41" s="27">
        <f>IF(BF41=1,30,IF(BF41=2,20,IF(BF41=3,10,0)))</f>
        <v>0</v>
      </c>
      <c r="BK41" s="28" t="str">
        <f>IF(BF41="","",BH41+BI41+BJ41)</f>
        <v/>
      </c>
    </row>
    <row r="42" spans="1:63" ht="12.75" customHeight="1" x14ac:dyDescent="0.3">
      <c r="A42" s="25">
        <v>40</v>
      </c>
      <c r="B42" s="41" t="s">
        <v>80</v>
      </c>
      <c r="C42" s="41" t="s">
        <v>88</v>
      </c>
      <c r="D42" s="3">
        <v>2017</v>
      </c>
      <c r="E42" s="7">
        <f>(R42+X42+AQ42+AD42+AK42+BC42+AW42+BI42)/20</f>
        <v>1</v>
      </c>
      <c r="F42" s="7">
        <f>T42</f>
        <v>49</v>
      </c>
      <c r="G42" s="7" t="str">
        <f>Z42</f>
        <v/>
      </c>
      <c r="H42" s="7" t="str">
        <f>AF42</f>
        <v/>
      </c>
      <c r="I42" s="7" t="str">
        <f>AM42</f>
        <v/>
      </c>
      <c r="J42" s="7" t="str">
        <f>AS42</f>
        <v/>
      </c>
      <c r="K42" s="7" t="str">
        <f>AY42</f>
        <v/>
      </c>
      <c r="L42" s="25" t="str">
        <f>BE42</f>
        <v/>
      </c>
      <c r="M42" s="25" t="str">
        <f>BK42</f>
        <v/>
      </c>
      <c r="N42" s="73">
        <f>IF(E42&lt;4,SUM(F42:M42),SUMPRODUCT(LARGE(F42:M42,{1;2;3;4})))</f>
        <v>49</v>
      </c>
      <c r="O42" s="29">
        <v>37</v>
      </c>
      <c r="P42" s="27">
        <v>2</v>
      </c>
      <c r="Q42" s="27">
        <f>CEILING(100*P42/$P$2,1)</f>
        <v>29</v>
      </c>
      <c r="R42" s="27">
        <f>IF(O42="",0,20)</f>
        <v>20</v>
      </c>
      <c r="S42" s="27">
        <f>IF(O42=1,30,IF(O42=2,20,IF(O42=3,10,0)))</f>
        <v>0</v>
      </c>
      <c r="T42" s="28">
        <f>IF(O42="","",Q42+R42+S42)</f>
        <v>49</v>
      </c>
      <c r="W42" s="27">
        <f>CEILING(100*V42/$V$2,1)</f>
        <v>0</v>
      </c>
      <c r="X42" s="27">
        <f>IF(U42="",0,20)</f>
        <v>0</v>
      </c>
      <c r="Y42" s="27">
        <f>IF(U42=1,30,IF(U42=2,20,IF(U42=3,10,0)))</f>
        <v>0</v>
      </c>
      <c r="Z42" s="27" t="str">
        <f>IF(U42="","",W42+X42+Y42)</f>
        <v/>
      </c>
      <c r="AA42" s="29"/>
      <c r="AC42" s="27">
        <f>CEILING(100*AB42/$AB$2,1)</f>
        <v>0</v>
      </c>
      <c r="AD42" s="27">
        <f>IF(AA42="",0,20)</f>
        <v>0</v>
      </c>
      <c r="AE42" s="27">
        <f>IF(AA42=1,30,IF(AA42=2,20,IF(AA42=3,10,0)))</f>
        <v>0</v>
      </c>
      <c r="AF42" s="28" t="str">
        <f>IF(AA42="","",AC42+AD42+AE42)</f>
        <v/>
      </c>
      <c r="AJ42" s="27" t="str">
        <f>IF(AI42=0,"",CEILING(100*AH42/AI42,1))</f>
        <v/>
      </c>
      <c r="AK42" s="27">
        <f>IF(AG42="",0,20)</f>
        <v>0</v>
      </c>
      <c r="AL42" s="27">
        <f>IF(AG42=1,30,IF(AG42=2,20,IF(AG42=3,10,0)))</f>
        <v>0</v>
      </c>
      <c r="AM42" s="27" t="str">
        <f>IF(AG42="","",AJ42+AK42+AL42)</f>
        <v/>
      </c>
      <c r="AN42" s="29"/>
      <c r="AP42" s="27">
        <f>CEILING(100*AO42/$AO$2,1)</f>
        <v>0</v>
      </c>
      <c r="AQ42" s="27">
        <f>IF(AN42="",0,20)</f>
        <v>0</v>
      </c>
      <c r="AR42" s="27">
        <f>IF(AN42=1,30,IF(AN42=2,20,IF(AN42=3,10,0)))</f>
        <v>0</v>
      </c>
      <c r="AS42" s="28" t="str">
        <f>IF(AN42="","",AP42+AQ42+AR42)</f>
        <v/>
      </c>
      <c r="AT42" s="29"/>
      <c r="AV42" s="27">
        <f>CEILING(100*AU42/$AU$2,1)</f>
        <v>0</v>
      </c>
      <c r="AW42" s="27">
        <f>IF(AT42="",0,20)</f>
        <v>0</v>
      </c>
      <c r="AX42" s="27">
        <f>IF(AT42=1,30,IF(AT42=2,20,IF(AT42=3,10,0)))</f>
        <v>0</v>
      </c>
      <c r="AY42" s="28" t="str">
        <f>IF(AT42="","",AV42+AW42+AX42)</f>
        <v/>
      </c>
      <c r="AZ42" s="29"/>
      <c r="BB42" s="27">
        <f>CEILING(100*BA42/$BA$2,1)</f>
        <v>0</v>
      </c>
      <c r="BC42" s="27">
        <f>IF(AZ42="",0,20)</f>
        <v>0</v>
      </c>
      <c r="BD42" s="27">
        <f>IF(AZ42=1,30,IF(AZ42=2,20,IF(AZ42=3,10,0)))</f>
        <v>0</v>
      </c>
      <c r="BE42" s="28" t="str">
        <f>IF(AZ42="","",BB42+BC42+BD42)</f>
        <v/>
      </c>
      <c r="BF42" s="29"/>
      <c r="BG42" s="27"/>
      <c r="BH42" s="27">
        <f>CEILING(100*BG42/$BG$2,1)</f>
        <v>0</v>
      </c>
      <c r="BI42" s="27">
        <f>IF(BF42="",0,20)</f>
        <v>0</v>
      </c>
      <c r="BJ42" s="27">
        <f>IF(BF42=1,30,IF(BF42=2,20,IF(BF42=3,10,0)))</f>
        <v>0</v>
      </c>
      <c r="BK42" s="28" t="str">
        <f>IF(BF42="","",BH42+BI42+BJ42)</f>
        <v/>
      </c>
    </row>
    <row r="43" spans="1:63" s="1" customFormat="1" ht="12.75" customHeight="1" x14ac:dyDescent="0.3">
      <c r="A43" s="25">
        <v>41</v>
      </c>
      <c r="B43" s="41" t="s">
        <v>81</v>
      </c>
      <c r="C43" s="41" t="s">
        <v>88</v>
      </c>
      <c r="D43" s="3">
        <v>2017</v>
      </c>
      <c r="E43" s="7">
        <f>(R43+X43+AQ43+AD43+AK43+BC43+AW43+BI43)/20</f>
        <v>1</v>
      </c>
      <c r="F43" s="7">
        <f>T43</f>
        <v>49</v>
      </c>
      <c r="G43" s="7" t="str">
        <f>Z43</f>
        <v/>
      </c>
      <c r="H43" s="7" t="str">
        <f>AF43</f>
        <v/>
      </c>
      <c r="I43" s="7" t="str">
        <f>AM43</f>
        <v/>
      </c>
      <c r="J43" s="7" t="str">
        <f>AS43</f>
        <v/>
      </c>
      <c r="K43" s="7" t="str">
        <f>AY43</f>
        <v/>
      </c>
      <c r="L43" s="25" t="str">
        <f>BE43</f>
        <v/>
      </c>
      <c r="M43" s="25" t="str">
        <f>BK43</f>
        <v/>
      </c>
      <c r="N43" s="73">
        <f>IF(E43&lt;4,SUM(F43:M43),SUMPRODUCT(LARGE(F43:M43,{1;2;3;4})))</f>
        <v>49</v>
      </c>
      <c r="O43" s="29">
        <v>38</v>
      </c>
      <c r="P43" s="27">
        <v>2</v>
      </c>
      <c r="Q43" s="27">
        <f>CEILING(100*P43/$P$2,1)</f>
        <v>29</v>
      </c>
      <c r="R43" s="27">
        <f>IF(O43="",0,20)</f>
        <v>20</v>
      </c>
      <c r="S43" s="27">
        <f>IF(O43=1,30,IF(O43=2,20,IF(O43=3,10,0)))</f>
        <v>0</v>
      </c>
      <c r="T43" s="28">
        <f>IF(O43="","",Q43+R43+S43)</f>
        <v>49</v>
      </c>
      <c r="U43" s="27"/>
      <c r="V43" s="27"/>
      <c r="W43" s="27">
        <f>CEILING(100*V43/$V$2,1)</f>
        <v>0</v>
      </c>
      <c r="X43" s="27">
        <f>IF(U43="",0,20)</f>
        <v>0</v>
      </c>
      <c r="Y43" s="27">
        <f>IF(U43=1,30,IF(U43=2,20,IF(U43=3,10,0)))</f>
        <v>0</v>
      </c>
      <c r="Z43" s="27" t="str">
        <f>IF(U43="","",W43+X43+Y43)</f>
        <v/>
      </c>
      <c r="AA43" s="29"/>
      <c r="AB43" s="27"/>
      <c r="AC43" s="27">
        <f>CEILING(100*AB43/$AB$2,1)</f>
        <v>0</v>
      </c>
      <c r="AD43" s="27">
        <f>IF(AA43="",0,20)</f>
        <v>0</v>
      </c>
      <c r="AE43" s="27">
        <f>IF(AA43=1,30,IF(AA43=2,20,IF(AA43=3,10,0)))</f>
        <v>0</v>
      </c>
      <c r="AF43" s="28" t="str">
        <f>IF(AA43="","",AC43+AD43+AE43)</f>
        <v/>
      </c>
      <c r="AG43" s="27"/>
      <c r="AH43" s="27"/>
      <c r="AI43" s="27"/>
      <c r="AJ43" s="27" t="str">
        <f>IF(AI43=0,"",CEILING(100*AH43/AI43,1))</f>
        <v/>
      </c>
      <c r="AK43" s="27">
        <f>IF(AG43="",0,20)</f>
        <v>0</v>
      </c>
      <c r="AL43" s="27">
        <f>IF(AG43=1,30,IF(AG43=2,20,IF(AG43=3,10,0)))</f>
        <v>0</v>
      </c>
      <c r="AM43" s="27" t="str">
        <f>IF(AG43="","",AJ43+AK43+AL43)</f>
        <v/>
      </c>
      <c r="AN43" s="29"/>
      <c r="AO43" s="27"/>
      <c r="AP43" s="27">
        <f>CEILING(100*AO43/$AO$2,1)</f>
        <v>0</v>
      </c>
      <c r="AQ43" s="27">
        <f>IF(AN43="",0,20)</f>
        <v>0</v>
      </c>
      <c r="AR43" s="27">
        <f>IF(AN43=1,30,IF(AN43=2,20,IF(AN43=3,10,0)))</f>
        <v>0</v>
      </c>
      <c r="AS43" s="28" t="str">
        <f>IF(AN43="","",AP43+AQ43+AR43)</f>
        <v/>
      </c>
      <c r="AT43" s="29"/>
      <c r="AU43" s="27"/>
      <c r="AV43" s="27">
        <f>CEILING(100*AU43/$AU$2,1)</f>
        <v>0</v>
      </c>
      <c r="AW43" s="27">
        <f>IF(AT43="",0,20)</f>
        <v>0</v>
      </c>
      <c r="AX43" s="27">
        <f>IF(AT43=1,30,IF(AT43=2,20,IF(AT43=3,10,0)))</f>
        <v>0</v>
      </c>
      <c r="AY43" s="28" t="str">
        <f>IF(AT43="","",AV43+AW43+AX43)</f>
        <v/>
      </c>
      <c r="AZ43" s="29"/>
      <c r="BA43" s="27"/>
      <c r="BB43" s="27">
        <f>CEILING(100*BA43/$BA$2,1)</f>
        <v>0</v>
      </c>
      <c r="BC43" s="27">
        <f>IF(AZ43="",0,20)</f>
        <v>0</v>
      </c>
      <c r="BD43" s="27">
        <f>IF(AZ43=1,30,IF(AZ43=2,20,IF(AZ43=3,10,0)))</f>
        <v>0</v>
      </c>
      <c r="BE43" s="28" t="str">
        <f>IF(AZ43="","",BB43+BC43+BD43)</f>
        <v/>
      </c>
      <c r="BF43" s="29"/>
      <c r="BG43" s="27"/>
      <c r="BH43" s="27">
        <f>CEILING(100*BG43/$BG$2,1)</f>
        <v>0</v>
      </c>
      <c r="BI43" s="27">
        <f>IF(BF43="",0,20)</f>
        <v>0</v>
      </c>
      <c r="BJ43" s="27">
        <f>IF(BF43=1,30,IF(BF43=2,20,IF(BF43=3,10,0)))</f>
        <v>0</v>
      </c>
      <c r="BK43" s="28" t="str">
        <f>IF(BF43="","",BH43+BI43+BJ43)</f>
        <v/>
      </c>
    </row>
    <row r="44" spans="1:63" ht="12.75" customHeight="1" x14ac:dyDescent="0.3">
      <c r="A44" s="25">
        <v>42</v>
      </c>
      <c r="B44" s="41" t="s">
        <v>82</v>
      </c>
      <c r="C44" s="43" t="s">
        <v>54</v>
      </c>
      <c r="D44" s="3">
        <v>2017</v>
      </c>
      <c r="E44" s="7">
        <f>(R44+X44+AQ44+AD44+AK44+BC44+AW44+BI44)/20</f>
        <v>1</v>
      </c>
      <c r="F44" s="7">
        <f>T44</f>
        <v>42</v>
      </c>
      <c r="G44" s="25" t="str">
        <f>Z44</f>
        <v/>
      </c>
      <c r="H44" s="25" t="str">
        <f>AF44</f>
        <v/>
      </c>
      <c r="I44" s="25" t="str">
        <f>AM44</f>
        <v/>
      </c>
      <c r="J44" s="7" t="str">
        <f>AS44</f>
        <v/>
      </c>
      <c r="K44" s="25" t="str">
        <f>AY44</f>
        <v/>
      </c>
      <c r="L44" s="25" t="str">
        <f>BE44</f>
        <v/>
      </c>
      <c r="M44" s="25" t="str">
        <f>BK44</f>
        <v/>
      </c>
      <c r="N44" s="73">
        <f>IF(E44&lt;4,SUM(F44:M44),SUMPRODUCT(LARGE(F44:M44,{1;2;3;4})))</f>
        <v>42</v>
      </c>
      <c r="O44" s="29">
        <v>40</v>
      </c>
      <c r="P44" s="27">
        <v>1.5</v>
      </c>
      <c r="Q44" s="27">
        <f>CEILING(100*P44/$P$2,1)</f>
        <v>22</v>
      </c>
      <c r="R44" s="27">
        <f>IF(O44="",0,20)</f>
        <v>20</v>
      </c>
      <c r="S44" s="27">
        <f>IF(O44=1,30,IF(O44=2,20,IF(O44=3,10,0)))</f>
        <v>0</v>
      </c>
      <c r="T44" s="28">
        <f>IF(O44="","",Q44+R44+S44)</f>
        <v>42</v>
      </c>
      <c r="W44" s="27">
        <f>CEILING(100*V44/$V$2,1)</f>
        <v>0</v>
      </c>
      <c r="X44" s="27">
        <f>IF(U44="",0,20)</f>
        <v>0</v>
      </c>
      <c r="Y44" s="27">
        <f>IF(U44=1,30,IF(U44=2,20,IF(U44=3,10,0)))</f>
        <v>0</v>
      </c>
      <c r="Z44" s="27" t="str">
        <f>IF(U44="","",W44+X44+Y44)</f>
        <v/>
      </c>
      <c r="AA44" s="29"/>
      <c r="AC44" s="27">
        <f>CEILING(100*AB44/$AB$2,1)</f>
        <v>0</v>
      </c>
      <c r="AD44" s="27">
        <f>IF(AA44="",0,20)</f>
        <v>0</v>
      </c>
      <c r="AE44" s="27">
        <f>IF(AA44=1,30,IF(AA44=2,20,IF(AA44=3,10,0)))</f>
        <v>0</v>
      </c>
      <c r="AF44" s="28" t="str">
        <f>IF(AA44="","",AC44+AD44+AE44)</f>
        <v/>
      </c>
      <c r="AJ44" s="27" t="str">
        <f>IF(AI44=0,"",CEILING(100*AH44/AI44,1))</f>
        <v/>
      </c>
      <c r="AK44" s="27">
        <f>IF(AG44="",0,20)</f>
        <v>0</v>
      </c>
      <c r="AL44" s="27">
        <f>IF(AG44=1,30,IF(AG44=2,20,IF(AG44=3,10,0)))</f>
        <v>0</v>
      </c>
      <c r="AM44" s="27" t="str">
        <f>IF(AG44="","",AJ44+AK44+AL44)</f>
        <v/>
      </c>
      <c r="AN44" s="29"/>
      <c r="AP44" s="27">
        <f>CEILING(100*AO44/$AO$2,1)</f>
        <v>0</v>
      </c>
      <c r="AQ44" s="27">
        <f>IF(AN44="",0,20)</f>
        <v>0</v>
      </c>
      <c r="AR44" s="27">
        <f>IF(AN44=1,30,IF(AN44=2,20,IF(AN44=3,10,0)))</f>
        <v>0</v>
      </c>
      <c r="AS44" s="28" t="str">
        <f>IF(AN44="","",AP44+AQ44+AR44)</f>
        <v/>
      </c>
      <c r="AT44" s="29"/>
      <c r="AV44" s="27">
        <f>CEILING(100*AU44/$AU$2,1)</f>
        <v>0</v>
      </c>
      <c r="AW44" s="27">
        <f>IF(AT44="",0,20)</f>
        <v>0</v>
      </c>
      <c r="AX44" s="27">
        <f>IF(AT44=1,30,IF(AT44=2,20,IF(AT44=3,10,0)))</f>
        <v>0</v>
      </c>
      <c r="AY44" s="28" t="str">
        <f>IF(AT44="","",AV44+AW44+AX44)</f>
        <v/>
      </c>
      <c r="AZ44" s="29"/>
      <c r="BB44" s="27">
        <f>CEILING(100*BA44/$BA$2,1)</f>
        <v>0</v>
      </c>
      <c r="BC44" s="27">
        <f>IF(AZ44="",0,20)</f>
        <v>0</v>
      </c>
      <c r="BD44" s="27">
        <f>IF(AZ44=1,30,IF(AZ44=2,20,IF(AZ44=3,10,0)))</f>
        <v>0</v>
      </c>
      <c r="BE44" s="28" t="str">
        <f>IF(AZ44="","",BB44+BC44+BD44)</f>
        <v/>
      </c>
      <c r="BF44" s="29"/>
      <c r="BG44" s="27"/>
      <c r="BH44" s="27">
        <f>CEILING(100*BG44/$BG$2,1)</f>
        <v>0</v>
      </c>
      <c r="BI44" s="27">
        <f>IF(BF44="",0,20)</f>
        <v>0</v>
      </c>
      <c r="BJ44" s="27">
        <f>IF(BF44=1,30,IF(BF44=2,20,IF(BF44=3,10,0)))</f>
        <v>0</v>
      </c>
      <c r="BK44" s="28" t="str">
        <f>IF(BF44="","",BH44+BI44+BJ44)</f>
        <v/>
      </c>
    </row>
    <row r="45" spans="1:63" s="1" customFormat="1" ht="12.75" customHeight="1" x14ac:dyDescent="0.3">
      <c r="A45" s="25">
        <v>43</v>
      </c>
      <c r="B45" s="153" t="s">
        <v>83</v>
      </c>
      <c r="C45" s="41" t="s">
        <v>87</v>
      </c>
      <c r="D45" s="3">
        <v>2019</v>
      </c>
      <c r="E45" s="7">
        <f>(R45+X45+AQ45+AD45+AK45+BC45+AW45+BI45)/20</f>
        <v>1</v>
      </c>
      <c r="F45" s="7">
        <f>T45</f>
        <v>42</v>
      </c>
      <c r="G45" s="25" t="str">
        <f>Z45</f>
        <v/>
      </c>
      <c r="H45" s="25" t="str">
        <f>AF45</f>
        <v/>
      </c>
      <c r="I45" s="25" t="str">
        <f>AM45</f>
        <v/>
      </c>
      <c r="J45" s="7" t="str">
        <f>AS45</f>
        <v/>
      </c>
      <c r="K45" s="25" t="str">
        <f>AY45</f>
        <v/>
      </c>
      <c r="L45" s="25" t="str">
        <f>BE45</f>
        <v/>
      </c>
      <c r="M45" s="25" t="str">
        <f>BK45</f>
        <v/>
      </c>
      <c r="N45" s="73">
        <f>IF(E45&lt;4,SUM(F45:M45),SUMPRODUCT(LARGE(F45:M45,{1;2;3;4})))</f>
        <v>42</v>
      </c>
      <c r="O45" s="29">
        <v>41</v>
      </c>
      <c r="P45" s="27">
        <v>1.5</v>
      </c>
      <c r="Q45" s="27">
        <f>CEILING(100*P45/$P$2,1)</f>
        <v>22</v>
      </c>
      <c r="R45" s="27">
        <f>IF(O45="",0,20)</f>
        <v>20</v>
      </c>
      <c r="S45" s="27">
        <f>IF(O45=1,30,IF(O45=2,20,IF(O45=3,10,0)))</f>
        <v>0</v>
      </c>
      <c r="T45" s="28">
        <f>IF(O45="","",Q45+R45+S45)</f>
        <v>42</v>
      </c>
      <c r="U45" s="27"/>
      <c r="V45" s="27"/>
      <c r="W45" s="27">
        <f>CEILING(100*V45/$V$2,1)</f>
        <v>0</v>
      </c>
      <c r="X45" s="27">
        <f>IF(U45="",0,20)</f>
        <v>0</v>
      </c>
      <c r="Y45" s="27">
        <f>IF(U45=1,30,IF(U45=2,20,IF(U45=3,10,0)))</f>
        <v>0</v>
      </c>
      <c r="Z45" s="27" t="str">
        <f>IF(U45="","",W45+X45+Y45)</f>
        <v/>
      </c>
      <c r="AA45" s="29"/>
      <c r="AB45" s="27"/>
      <c r="AC45" s="27">
        <f>CEILING(100*AB45/$AB$2,1)</f>
        <v>0</v>
      </c>
      <c r="AD45" s="27">
        <f>IF(AA45="",0,20)</f>
        <v>0</v>
      </c>
      <c r="AE45" s="27">
        <f>IF(AA45=1,30,IF(AA45=2,20,IF(AA45=3,10,0)))</f>
        <v>0</v>
      </c>
      <c r="AF45" s="28" t="str">
        <f>IF(AA45="","",AC45+AD45+AE45)</f>
        <v/>
      </c>
      <c r="AG45" s="27"/>
      <c r="AH45" s="27"/>
      <c r="AI45" s="27"/>
      <c r="AJ45" s="27" t="str">
        <f>IF(AI45=0,"",CEILING(100*AH45/AI45,1))</f>
        <v/>
      </c>
      <c r="AK45" s="27">
        <f>IF(AG45="",0,20)</f>
        <v>0</v>
      </c>
      <c r="AL45" s="27">
        <f>IF(AG45=1,30,IF(AG45=2,20,IF(AG45=3,10,0)))</f>
        <v>0</v>
      </c>
      <c r="AM45" s="27" t="str">
        <f>IF(AG45="","",AJ45+AK45+AL45)</f>
        <v/>
      </c>
      <c r="AN45" s="29"/>
      <c r="AO45" s="27"/>
      <c r="AP45" s="27">
        <f>CEILING(100*AO45/$AO$2,1)</f>
        <v>0</v>
      </c>
      <c r="AQ45" s="27">
        <f>IF(AN45="",0,20)</f>
        <v>0</v>
      </c>
      <c r="AR45" s="27">
        <f>IF(AN45=1,30,IF(AN45=2,20,IF(AN45=3,10,0)))</f>
        <v>0</v>
      </c>
      <c r="AS45" s="28" t="str">
        <f>IF(AN45="","",AP45+AQ45+AR45)</f>
        <v/>
      </c>
      <c r="AT45" s="29"/>
      <c r="AU45" s="27"/>
      <c r="AV45" s="27">
        <f>CEILING(100*AU45/$AU$2,1)</f>
        <v>0</v>
      </c>
      <c r="AW45" s="27">
        <f>IF(AT45="",0,20)</f>
        <v>0</v>
      </c>
      <c r="AX45" s="27">
        <f>IF(AT45=1,30,IF(AT45=2,20,IF(AT45=3,10,0)))</f>
        <v>0</v>
      </c>
      <c r="AY45" s="28" t="str">
        <f>IF(AT45="","",AV45+AW45+AX45)</f>
        <v/>
      </c>
      <c r="AZ45" s="29"/>
      <c r="BA45" s="27"/>
      <c r="BB45" s="27">
        <f>CEILING(100*BA45/$BA$2,1)</f>
        <v>0</v>
      </c>
      <c r="BC45" s="27">
        <f>IF(AZ45="",0,20)</f>
        <v>0</v>
      </c>
      <c r="BD45" s="27">
        <f>IF(AZ45=1,30,IF(AZ45=2,20,IF(AZ45=3,10,0)))</f>
        <v>0</v>
      </c>
      <c r="BE45" s="28" t="str">
        <f>IF(AZ45="","",BB45+BC45+BD45)</f>
        <v/>
      </c>
      <c r="BF45" s="29"/>
      <c r="BG45" s="27"/>
      <c r="BH45" s="27">
        <f>CEILING(100*BG45/$BG$2,1)</f>
        <v>0</v>
      </c>
      <c r="BI45" s="27">
        <f>IF(BF45="",0,20)</f>
        <v>0</v>
      </c>
      <c r="BJ45" s="27">
        <f>IF(BF45=1,30,IF(BF45=2,20,IF(BF45=3,10,0)))</f>
        <v>0</v>
      </c>
      <c r="BK45" s="28" t="str">
        <f>IF(BF45="","",BH45+BI45+BJ45)</f>
        <v/>
      </c>
    </row>
    <row r="46" spans="1:63" ht="12.75" customHeight="1" x14ac:dyDescent="0.3">
      <c r="A46" s="25">
        <v>44</v>
      </c>
      <c r="B46" s="41" t="s">
        <v>84</v>
      </c>
      <c r="C46" s="43" t="s">
        <v>54</v>
      </c>
      <c r="D46" s="3">
        <v>2020</v>
      </c>
      <c r="E46" s="7">
        <f>(R46+X46+AQ46+AD46+AK46+BC46+AW46+BI46)/20</f>
        <v>1</v>
      </c>
      <c r="F46" s="7">
        <f>T46</f>
        <v>42</v>
      </c>
      <c r="G46" s="7" t="str">
        <f>Z46</f>
        <v/>
      </c>
      <c r="H46" s="25" t="str">
        <f>AF46</f>
        <v/>
      </c>
      <c r="I46" s="25" t="str">
        <f>AM46</f>
        <v/>
      </c>
      <c r="J46" s="7" t="str">
        <f>AS46</f>
        <v/>
      </c>
      <c r="K46" s="25" t="str">
        <f>AY46</f>
        <v/>
      </c>
      <c r="L46" s="25" t="str">
        <f>BE46</f>
        <v/>
      </c>
      <c r="M46" s="25" t="str">
        <f>BK46</f>
        <v/>
      </c>
      <c r="N46" s="73">
        <f>IF(E46&lt;4,SUM(F46:M46),SUMPRODUCT(LARGE(F46:M46,{1;2;3;4})))</f>
        <v>42</v>
      </c>
      <c r="O46" s="29">
        <v>42</v>
      </c>
      <c r="P46" s="27">
        <v>1.5</v>
      </c>
      <c r="Q46" s="27">
        <f>CEILING(100*P46/$P$2,1)</f>
        <v>22</v>
      </c>
      <c r="R46" s="27">
        <f>IF(O46="",0,20)</f>
        <v>20</v>
      </c>
      <c r="S46" s="27">
        <f>IF(O46=1,30,IF(O46=2,20,IF(O46=3,10,0)))</f>
        <v>0</v>
      </c>
      <c r="T46" s="28">
        <f>IF(O46="","",Q46+R46+S46)</f>
        <v>42</v>
      </c>
      <c r="W46" s="27">
        <f>CEILING(100*V46/$V$2,1)</f>
        <v>0</v>
      </c>
      <c r="X46" s="27">
        <f>IF(U46="",0,20)</f>
        <v>0</v>
      </c>
      <c r="Y46" s="27">
        <f>IF(U46=1,30,IF(U46=2,20,IF(U46=3,10,0)))</f>
        <v>0</v>
      </c>
      <c r="Z46" s="27" t="str">
        <f>IF(U46="","",W46+X46+Y46)</f>
        <v/>
      </c>
      <c r="AA46" s="29"/>
      <c r="AC46" s="27">
        <f>CEILING(100*AB46/$AB$2,1)</f>
        <v>0</v>
      </c>
      <c r="AD46" s="27">
        <f>IF(AA46="",0,20)</f>
        <v>0</v>
      </c>
      <c r="AE46" s="27">
        <f>IF(AA46=1,30,IF(AA46=2,20,IF(AA46=3,10,0)))</f>
        <v>0</v>
      </c>
      <c r="AF46" s="28" t="str">
        <f>IF(AA46="","",AC46+AD46+AE46)</f>
        <v/>
      </c>
      <c r="AJ46" s="27" t="str">
        <f>IF(AI46=0,"",CEILING(100*AH46/AI46,1))</f>
        <v/>
      </c>
      <c r="AK46" s="27">
        <f>IF(AG46="",0,20)</f>
        <v>0</v>
      </c>
      <c r="AL46" s="27">
        <f>IF(AG46=1,30,IF(AG46=2,20,IF(AG46=3,10,0)))</f>
        <v>0</v>
      </c>
      <c r="AM46" s="27" t="str">
        <f>IF(AG46="","",AJ46+AK46+AL46)</f>
        <v/>
      </c>
      <c r="AN46" s="29"/>
      <c r="AP46" s="27">
        <f>CEILING(100*AO46/$AO$2,1)</f>
        <v>0</v>
      </c>
      <c r="AQ46" s="27">
        <f>IF(AN46="",0,20)</f>
        <v>0</v>
      </c>
      <c r="AR46" s="27">
        <f>IF(AN46=1,30,IF(AN46=2,20,IF(AN46=3,10,0)))</f>
        <v>0</v>
      </c>
      <c r="AS46" s="28" t="str">
        <f>IF(AN46="","",AP46+AQ46+AR46)</f>
        <v/>
      </c>
      <c r="AT46" s="29"/>
      <c r="AV46" s="27">
        <f>CEILING(100*AU46/$AU$2,1)</f>
        <v>0</v>
      </c>
      <c r="AW46" s="27">
        <f>IF(AT46="",0,20)</f>
        <v>0</v>
      </c>
      <c r="AX46" s="27">
        <f>IF(AT46=1,30,IF(AT46=2,20,IF(AT46=3,10,0)))</f>
        <v>0</v>
      </c>
      <c r="AY46" s="28" t="str">
        <f>IF(AT46="","",AV46+AW46+AX46)</f>
        <v/>
      </c>
      <c r="AZ46" s="29"/>
      <c r="BB46" s="27">
        <f>CEILING(100*BA46/$BA$2,1)</f>
        <v>0</v>
      </c>
      <c r="BC46" s="27">
        <f>IF(AZ46="",0,20)</f>
        <v>0</v>
      </c>
      <c r="BD46" s="27">
        <f>IF(AZ46=1,30,IF(AZ46=2,20,IF(AZ46=3,10,0)))</f>
        <v>0</v>
      </c>
      <c r="BE46" s="28" t="str">
        <f>IF(AZ46="","",BB46+BC46+BD46)</f>
        <v/>
      </c>
      <c r="BF46" s="29"/>
      <c r="BG46" s="27"/>
      <c r="BH46" s="27">
        <f>CEILING(100*BG46/$BG$2,1)</f>
        <v>0</v>
      </c>
      <c r="BI46" s="27">
        <f>IF(BF46="",0,20)</f>
        <v>0</v>
      </c>
      <c r="BJ46" s="27">
        <f>IF(BF46=1,30,IF(BF46=2,20,IF(BF46=3,10,0)))</f>
        <v>0</v>
      </c>
      <c r="BK46" s="28" t="str">
        <f>IF(BF46="","",BH46+BI46+BJ46)</f>
        <v/>
      </c>
    </row>
    <row r="47" spans="1:63" s="1" customFormat="1" ht="12.75" customHeight="1" x14ac:dyDescent="0.3">
      <c r="A47" s="25">
        <v>45</v>
      </c>
      <c r="B47" s="41" t="s">
        <v>85</v>
      </c>
      <c r="C47" s="41" t="s">
        <v>55</v>
      </c>
      <c r="D47" s="3">
        <v>2016</v>
      </c>
      <c r="E47" s="7">
        <f>(R47+X47+AQ47+AD47+AK47+BC47+AW47+BI47)/20</f>
        <v>1</v>
      </c>
      <c r="F47" s="7">
        <f>T47</f>
        <v>35</v>
      </c>
      <c r="G47" s="7" t="str">
        <f>Z47</f>
        <v/>
      </c>
      <c r="H47" s="7" t="str">
        <f>AF47</f>
        <v/>
      </c>
      <c r="I47" s="7" t="str">
        <f>AM47</f>
        <v/>
      </c>
      <c r="J47" s="7" t="str">
        <f>AS47</f>
        <v/>
      </c>
      <c r="K47" s="7" t="str">
        <f>AY47</f>
        <v/>
      </c>
      <c r="L47" s="25" t="str">
        <f>BE47</f>
        <v/>
      </c>
      <c r="M47" s="25" t="str">
        <f>BK47</f>
        <v/>
      </c>
      <c r="N47" s="73">
        <f>IF(E47&lt;4,SUM(F47:M47),SUMPRODUCT(LARGE(F47:M47,{1;2;3;4})))</f>
        <v>35</v>
      </c>
      <c r="O47" s="29">
        <v>43</v>
      </c>
      <c r="P47" s="27">
        <v>1</v>
      </c>
      <c r="Q47" s="27">
        <f>CEILING(100*P47/$P$2,1)</f>
        <v>15</v>
      </c>
      <c r="R47" s="27">
        <f>IF(O47="",0,20)</f>
        <v>20</v>
      </c>
      <c r="S47" s="27">
        <f>IF(O47=1,30,IF(O47=2,20,IF(O47=3,10,0)))</f>
        <v>0</v>
      </c>
      <c r="T47" s="28">
        <f>IF(O47="","",Q47+R47+S47)</f>
        <v>35</v>
      </c>
      <c r="U47" s="27"/>
      <c r="V47" s="27"/>
      <c r="W47" s="27">
        <f>CEILING(100*V47/$V$2,1)</f>
        <v>0</v>
      </c>
      <c r="X47" s="27">
        <f>IF(U47="",0,20)</f>
        <v>0</v>
      </c>
      <c r="Y47" s="27">
        <f>IF(U47=1,30,IF(U47=2,20,IF(U47=3,10,0)))</f>
        <v>0</v>
      </c>
      <c r="Z47" s="27" t="str">
        <f>IF(U47="","",W47+X47+Y47)</f>
        <v/>
      </c>
      <c r="AA47" s="29"/>
      <c r="AB47" s="27"/>
      <c r="AC47" s="27">
        <f>CEILING(100*AB47/$AB$2,1)</f>
        <v>0</v>
      </c>
      <c r="AD47" s="27">
        <f>IF(AA47="",0,20)</f>
        <v>0</v>
      </c>
      <c r="AE47" s="27">
        <f>IF(AA47=1,30,IF(AA47=2,20,IF(AA47=3,10,0)))</f>
        <v>0</v>
      </c>
      <c r="AF47" s="28" t="str">
        <f>IF(AA47="","",AC47+AD47+AE47)</f>
        <v/>
      </c>
      <c r="AG47" s="27"/>
      <c r="AH47" s="27"/>
      <c r="AI47" s="27"/>
      <c r="AJ47" s="27" t="str">
        <f>IF(AI47=0,"",CEILING(100*AH47/AI47,1))</f>
        <v/>
      </c>
      <c r="AK47" s="27">
        <f>IF(AG47="",0,20)</f>
        <v>0</v>
      </c>
      <c r="AL47" s="27">
        <f>IF(AG47=1,30,IF(AG47=2,20,IF(AG47=3,10,0)))</f>
        <v>0</v>
      </c>
      <c r="AM47" s="27" t="str">
        <f>IF(AG47="","",AJ47+AK47+AL47)</f>
        <v/>
      </c>
      <c r="AN47" s="29"/>
      <c r="AO47" s="27"/>
      <c r="AP47" s="27">
        <f>CEILING(100*AO47/$AO$2,1)</f>
        <v>0</v>
      </c>
      <c r="AQ47" s="27">
        <f>IF(AN47="",0,20)</f>
        <v>0</v>
      </c>
      <c r="AR47" s="27">
        <f>IF(AN47=1,30,IF(AN47=2,20,IF(AN47=3,10,0)))</f>
        <v>0</v>
      </c>
      <c r="AS47" s="28" t="str">
        <f>IF(AN47="","",AP47+AQ47+AR47)</f>
        <v/>
      </c>
      <c r="AT47" s="29"/>
      <c r="AU47" s="27"/>
      <c r="AV47" s="27">
        <f>CEILING(100*AU47/$AU$2,1)</f>
        <v>0</v>
      </c>
      <c r="AW47" s="27">
        <f>IF(AT47="",0,20)</f>
        <v>0</v>
      </c>
      <c r="AX47" s="27">
        <f>IF(AT47=1,30,IF(AT47=2,20,IF(AT47=3,10,0)))</f>
        <v>0</v>
      </c>
      <c r="AY47" s="28" t="str">
        <f>IF(AT47="","",AV47+AW47+AX47)</f>
        <v/>
      </c>
      <c r="AZ47" s="29"/>
      <c r="BA47" s="27"/>
      <c r="BB47" s="27">
        <f>CEILING(100*BA47/$BA$2,1)</f>
        <v>0</v>
      </c>
      <c r="BC47" s="27">
        <f>IF(AZ47="",0,20)</f>
        <v>0</v>
      </c>
      <c r="BD47" s="27">
        <f>IF(AZ47=1,30,IF(AZ47=2,20,IF(AZ47=3,10,0)))</f>
        <v>0</v>
      </c>
      <c r="BE47" s="28" t="str">
        <f>IF(AZ47="","",BB47+BC47+BD47)</f>
        <v/>
      </c>
      <c r="BF47" s="29"/>
      <c r="BG47" s="27"/>
      <c r="BH47" s="27">
        <f>CEILING(100*BG47/$BG$2,1)</f>
        <v>0</v>
      </c>
      <c r="BI47" s="27">
        <f>IF(BF47="",0,20)</f>
        <v>0</v>
      </c>
      <c r="BJ47" s="27">
        <f>IF(BF47=1,30,IF(BF47=2,20,IF(BF47=3,10,0)))</f>
        <v>0</v>
      </c>
      <c r="BK47" s="28" t="str">
        <f>IF(BF47="","",BH47+BI47+BJ47)</f>
        <v/>
      </c>
    </row>
    <row r="48" spans="1:63" s="1" customFormat="1" ht="12.75" customHeight="1" x14ac:dyDescent="0.3">
      <c r="A48" s="25">
        <v>46</v>
      </c>
      <c r="B48" s="41" t="s">
        <v>86</v>
      </c>
      <c r="C48" s="72" t="s">
        <v>55</v>
      </c>
      <c r="D48" s="37">
        <v>2016</v>
      </c>
      <c r="E48" s="7">
        <f>(R48+X48+AQ48+AD48+AK48+BC48+AW48+BI48)/20</f>
        <v>1</v>
      </c>
      <c r="F48" s="7">
        <f>T48</f>
        <v>35</v>
      </c>
      <c r="G48" s="7" t="str">
        <f>Z48</f>
        <v/>
      </c>
      <c r="H48" s="7" t="str">
        <f>AF48</f>
        <v/>
      </c>
      <c r="I48" s="7" t="str">
        <f>AM48</f>
        <v/>
      </c>
      <c r="J48" s="7" t="str">
        <f>AS48</f>
        <v/>
      </c>
      <c r="K48" s="7" t="str">
        <f>AY48</f>
        <v/>
      </c>
      <c r="L48" s="25" t="str">
        <f>BE48</f>
        <v/>
      </c>
      <c r="M48" s="25" t="str">
        <f>BK48</f>
        <v/>
      </c>
      <c r="N48" s="73">
        <f>IF(E48&lt;4,SUM(F48:M48),SUMPRODUCT(LARGE(F48:M48,{1;2;3;4})))</f>
        <v>35</v>
      </c>
      <c r="O48" s="50">
        <v>44</v>
      </c>
      <c r="P48" s="9">
        <v>1</v>
      </c>
      <c r="Q48" s="27">
        <f>CEILING(100*P48/$P$2,1)</f>
        <v>15</v>
      </c>
      <c r="R48" s="27">
        <f>IF(O48="",0,20)</f>
        <v>20</v>
      </c>
      <c r="S48" s="27">
        <f>IF(O48=1,30,IF(O48=2,20,IF(O48=3,10,0)))</f>
        <v>0</v>
      </c>
      <c r="T48" s="28">
        <f>IF(O48="","",Q48+R48+S48)</f>
        <v>35</v>
      </c>
      <c r="U48" s="27"/>
      <c r="V48" s="27"/>
      <c r="W48" s="27">
        <f>CEILING(100*V48/$V$2,1)</f>
        <v>0</v>
      </c>
      <c r="X48" s="27">
        <f>IF(U48="",0,20)</f>
        <v>0</v>
      </c>
      <c r="Y48" s="27">
        <f>IF(U48=1,30,IF(U48=2,20,IF(U48=3,10,0)))</f>
        <v>0</v>
      </c>
      <c r="Z48" s="27" t="str">
        <f>IF(U48="","",W48+X48+Y48)</f>
        <v/>
      </c>
      <c r="AA48" s="29"/>
      <c r="AB48" s="27"/>
      <c r="AC48" s="27">
        <f>CEILING(100*AB48/$AB$2,1)</f>
        <v>0</v>
      </c>
      <c r="AD48" s="27">
        <f>IF(AA48="",0,20)</f>
        <v>0</v>
      </c>
      <c r="AE48" s="27">
        <f>IF(AA48=1,30,IF(AA48=2,20,IF(AA48=3,10,0)))</f>
        <v>0</v>
      </c>
      <c r="AF48" s="28" t="str">
        <f>IF(AA48="","",AC48+AD48+AE48)</f>
        <v/>
      </c>
      <c r="AG48" s="27"/>
      <c r="AH48" s="27"/>
      <c r="AI48" s="27"/>
      <c r="AJ48" s="27" t="str">
        <f>IF(AI48=0,"",CEILING(100*AH48/AI48,1))</f>
        <v/>
      </c>
      <c r="AK48" s="27">
        <f>IF(AG48="",0,20)</f>
        <v>0</v>
      </c>
      <c r="AL48" s="27">
        <f>IF(AG48=1,30,IF(AG48=2,20,IF(AG48=3,10,0)))</f>
        <v>0</v>
      </c>
      <c r="AM48" s="27" t="str">
        <f>IF(AG48="","",AJ48+AK48+AL48)</f>
        <v/>
      </c>
      <c r="AN48" s="29"/>
      <c r="AO48" s="27"/>
      <c r="AP48" s="27">
        <f>CEILING(100*AO48/$AO$2,1)</f>
        <v>0</v>
      </c>
      <c r="AQ48" s="27">
        <f>IF(AN48="",0,20)</f>
        <v>0</v>
      </c>
      <c r="AR48" s="27">
        <f>IF(AN48=1,30,IF(AN48=2,20,IF(AN48=3,10,0)))</f>
        <v>0</v>
      </c>
      <c r="AS48" s="28" t="str">
        <f>IF(AN48="","",AP48+AQ48+AR48)</f>
        <v/>
      </c>
      <c r="AT48" s="29"/>
      <c r="AU48" s="27"/>
      <c r="AV48" s="27">
        <f>CEILING(100*AU48/$AU$2,1)</f>
        <v>0</v>
      </c>
      <c r="AW48" s="27">
        <f>IF(AT48="",0,20)</f>
        <v>0</v>
      </c>
      <c r="AX48" s="27">
        <f>IF(AT48=1,30,IF(AT48=2,20,IF(AT48=3,10,0)))</f>
        <v>0</v>
      </c>
      <c r="AY48" s="28" t="str">
        <f>IF(AT48="","",AV48+AW48+AX48)</f>
        <v/>
      </c>
      <c r="AZ48" s="29"/>
      <c r="BA48" s="27"/>
      <c r="BB48" s="27">
        <f>CEILING(100*BA48/$BA$2,1)</f>
        <v>0</v>
      </c>
      <c r="BC48" s="27">
        <f>IF(AZ48="",0,20)</f>
        <v>0</v>
      </c>
      <c r="BD48" s="27">
        <f>IF(AZ48=1,30,IF(AZ48=2,20,IF(AZ48=3,10,0)))</f>
        <v>0</v>
      </c>
      <c r="BE48" s="28" t="str">
        <f>IF(AZ48="","",BB48+BC48+BD48)</f>
        <v/>
      </c>
      <c r="BF48" s="29"/>
      <c r="BG48" s="27"/>
      <c r="BH48" s="27">
        <f>CEILING(100*BG48/$BG$2,1)</f>
        <v>0</v>
      </c>
      <c r="BI48" s="27">
        <f>IF(BF48="",0,20)</f>
        <v>0</v>
      </c>
      <c r="BJ48" s="27">
        <f>IF(BF48=1,30,IF(BF48=2,20,IF(BF48=3,10,0)))</f>
        <v>0</v>
      </c>
      <c r="BK48" s="28" t="str">
        <f>IF(BF48="","",BH48+BI48+BJ48)</f>
        <v/>
      </c>
    </row>
    <row r="49" spans="1:63" s="1" customFormat="1" ht="12.75" customHeight="1" x14ac:dyDescent="0.3">
      <c r="A49" s="25">
        <v>47</v>
      </c>
      <c r="B49" s="41"/>
      <c r="C49" s="41"/>
      <c r="D49" s="3"/>
      <c r="E49" s="7">
        <f t="shared" ref="E46:E66" si="0">(R49+X49+AQ49+AD49+AK49+BC49+AW49+BI49)/20</f>
        <v>0</v>
      </c>
      <c r="F49" s="7" t="str">
        <f t="shared" ref="F46:F66" si="1">T49</f>
        <v/>
      </c>
      <c r="G49" s="7" t="str">
        <f t="shared" ref="G46:G66" si="2">Z49</f>
        <v/>
      </c>
      <c r="H49" s="25" t="str">
        <f t="shared" ref="H46:H66" si="3">AF49</f>
        <v/>
      </c>
      <c r="I49" s="25" t="str">
        <f t="shared" ref="I46:I66" si="4">AM49</f>
        <v/>
      </c>
      <c r="J49" s="7" t="str">
        <f t="shared" ref="J46:J66" si="5">AS49</f>
        <v/>
      </c>
      <c r="K49" s="25" t="str">
        <f t="shared" ref="K46:K66" si="6">AY49</f>
        <v/>
      </c>
      <c r="L49" s="25" t="str">
        <f t="shared" ref="L46:L66" si="7">BE49</f>
        <v/>
      </c>
      <c r="M49" s="25" t="str">
        <f t="shared" ref="M46:M66" si="8">BK49</f>
        <v/>
      </c>
      <c r="N49" s="73">
        <f>IF(E49&lt;4,SUM(F49:M49),SUMPRODUCT(LARGE(F49:M49,{1;2;3;4})))</f>
        <v>0</v>
      </c>
      <c r="O49" s="29"/>
      <c r="P49" s="27"/>
      <c r="Q49" s="27">
        <f t="shared" ref="Q46:Q66" si="9">CEILING(100*P49/$P$2,1)</f>
        <v>0</v>
      </c>
      <c r="R49" s="27">
        <f t="shared" ref="R46:R66" si="10">IF(O49="",0,20)</f>
        <v>0</v>
      </c>
      <c r="S49" s="27">
        <f t="shared" ref="S46:S66" si="11">IF(O49=1,30,IF(O49=2,20,IF(O49=3,10,0)))</f>
        <v>0</v>
      </c>
      <c r="T49" s="28" t="str">
        <f t="shared" ref="T46:T66" si="12">IF(O49="","",Q49+R49+S49)</f>
        <v/>
      </c>
      <c r="U49" s="27"/>
      <c r="V49" s="27"/>
      <c r="W49" s="27">
        <f t="shared" ref="W46:W66" si="13">CEILING(100*V49/$V$2,1)</f>
        <v>0</v>
      </c>
      <c r="X49" s="27">
        <f t="shared" ref="X46:X66" si="14">IF(U49="",0,20)</f>
        <v>0</v>
      </c>
      <c r="Y49" s="27">
        <f t="shared" ref="Y46:Y66" si="15">IF(U49=1,30,IF(U49=2,20,IF(U49=3,10,0)))</f>
        <v>0</v>
      </c>
      <c r="Z49" s="27" t="str">
        <f t="shared" ref="Z46:Z66" si="16">IF(U49="","",W49+X49+Y49)</f>
        <v/>
      </c>
      <c r="AA49" s="29"/>
      <c r="AB49" s="27"/>
      <c r="AC49" s="27">
        <f t="shared" ref="AC46:AC66" si="17">CEILING(100*AB49/$AB$2,1)</f>
        <v>0</v>
      </c>
      <c r="AD49" s="27">
        <f t="shared" ref="AD46:AD66" si="18">IF(AA49="",0,20)</f>
        <v>0</v>
      </c>
      <c r="AE49" s="27">
        <f t="shared" ref="AE46:AE66" si="19">IF(AA49=1,30,IF(AA49=2,20,IF(AA49=3,10,0)))</f>
        <v>0</v>
      </c>
      <c r="AF49" s="28" t="str">
        <f t="shared" ref="AF46:AF66" si="20">IF(AA49="","",AC49+AD49+AE49)</f>
        <v/>
      </c>
      <c r="AG49" s="27"/>
      <c r="AH49" s="27"/>
      <c r="AI49" s="27"/>
      <c r="AJ49" s="27" t="str">
        <f t="shared" ref="AJ46:AJ66" si="21">IF(AI49=0,"",CEILING(100*AH49/AI49,1))</f>
        <v/>
      </c>
      <c r="AK49" s="27">
        <f t="shared" ref="AK46:AK66" si="22">IF(AG49="",0,20)</f>
        <v>0</v>
      </c>
      <c r="AL49" s="27">
        <f t="shared" ref="AL46:AL66" si="23">IF(AG49=1,30,IF(AG49=2,20,IF(AG49=3,10,0)))</f>
        <v>0</v>
      </c>
      <c r="AM49" s="27" t="str">
        <f t="shared" ref="AM46:AM66" si="24">IF(AG49="","",AJ49+AK49+AL49)</f>
        <v/>
      </c>
      <c r="AN49" s="29"/>
      <c r="AO49" s="27"/>
      <c r="AP49" s="27">
        <f t="shared" ref="AP46:AP66" si="25">CEILING(100*AO49/$AO$2,1)</f>
        <v>0</v>
      </c>
      <c r="AQ49" s="27">
        <f t="shared" ref="AQ46:AQ66" si="26">IF(AN49="",0,20)</f>
        <v>0</v>
      </c>
      <c r="AR49" s="27">
        <f t="shared" ref="AR46:AR66" si="27">IF(AN49=1,30,IF(AN49=2,20,IF(AN49=3,10,0)))</f>
        <v>0</v>
      </c>
      <c r="AS49" s="28" t="str">
        <f t="shared" ref="AS46:AS66" si="28">IF(AN49="","",AP49+AQ49+AR49)</f>
        <v/>
      </c>
      <c r="AT49" s="29"/>
      <c r="AU49" s="27"/>
      <c r="AV49" s="27">
        <f t="shared" ref="AV46:AV66" si="29">CEILING(100*AU49/$AU$2,1)</f>
        <v>0</v>
      </c>
      <c r="AW49" s="27">
        <f t="shared" ref="AW46:AW66" si="30">IF(AT49="",0,20)</f>
        <v>0</v>
      </c>
      <c r="AX49" s="27">
        <f t="shared" ref="AX46:AX66" si="31">IF(AT49=1,30,IF(AT49=2,20,IF(AT49=3,10,0)))</f>
        <v>0</v>
      </c>
      <c r="AY49" s="28" t="str">
        <f t="shared" ref="AY46:AY66" si="32">IF(AT49="","",AV49+AW49+AX49)</f>
        <v/>
      </c>
      <c r="AZ49" s="29"/>
      <c r="BA49" s="27"/>
      <c r="BB49" s="27">
        <f t="shared" ref="BB46:BB66" si="33">CEILING(100*BA49/$BA$2,1)</f>
        <v>0</v>
      </c>
      <c r="BC49" s="27">
        <f t="shared" ref="BC46:BC66" si="34">IF(AZ49="",0,20)</f>
        <v>0</v>
      </c>
      <c r="BD49" s="27">
        <f t="shared" ref="BD46:BD66" si="35">IF(AZ49=1,30,IF(AZ49=2,20,IF(AZ49=3,10,0)))</f>
        <v>0</v>
      </c>
      <c r="BE49" s="28" t="str">
        <f t="shared" ref="BE46:BE66" si="36">IF(AZ49="","",BB49+BC49+BD49)</f>
        <v/>
      </c>
      <c r="BF49" s="29"/>
      <c r="BG49" s="27"/>
      <c r="BH49" s="27">
        <f t="shared" ref="BH46:BH66" si="37">CEILING(100*BG49/$BG$2,1)</f>
        <v>0</v>
      </c>
      <c r="BI49" s="27">
        <f t="shared" ref="BI46:BI66" si="38">IF(BF49="",0,20)</f>
        <v>0</v>
      </c>
      <c r="BJ49" s="27">
        <f t="shared" ref="BJ46:BJ66" si="39">IF(BF49=1,30,IF(BF49=2,20,IF(BF49=3,10,0)))</f>
        <v>0</v>
      </c>
      <c r="BK49" s="28" t="str">
        <f t="shared" ref="BK46:BK66" si="40">IF(BF49="","",BH49+BI49+BJ49)</f>
        <v/>
      </c>
    </row>
    <row r="50" spans="1:63" s="1" customFormat="1" ht="12.75" customHeight="1" x14ac:dyDescent="0.3">
      <c r="A50" s="25">
        <v>48</v>
      </c>
      <c r="B50" s="43"/>
      <c r="C50" s="43"/>
      <c r="D50" s="44"/>
      <c r="E50" s="7">
        <f t="shared" si="0"/>
        <v>0</v>
      </c>
      <c r="F50" s="7" t="str">
        <f t="shared" si="1"/>
        <v/>
      </c>
      <c r="G50" s="7" t="str">
        <f t="shared" si="2"/>
        <v/>
      </c>
      <c r="H50" s="7" t="str">
        <f t="shared" si="3"/>
        <v/>
      </c>
      <c r="I50" s="7" t="str">
        <f t="shared" si="4"/>
        <v/>
      </c>
      <c r="J50" s="7" t="str">
        <f t="shared" si="5"/>
        <v/>
      </c>
      <c r="K50" s="7" t="str">
        <f t="shared" si="6"/>
        <v/>
      </c>
      <c r="L50" s="25" t="str">
        <f t="shared" si="7"/>
        <v/>
      </c>
      <c r="M50" s="25" t="str">
        <f t="shared" si="8"/>
        <v/>
      </c>
      <c r="N50" s="73">
        <f>IF(E50&lt;4,SUM(F50:M50),SUMPRODUCT(LARGE(F50:M50,{1;2;3;4})))</f>
        <v>0</v>
      </c>
      <c r="O50" s="29"/>
      <c r="P50" s="27"/>
      <c r="Q50" s="27">
        <f t="shared" si="9"/>
        <v>0</v>
      </c>
      <c r="R50" s="27">
        <f t="shared" si="10"/>
        <v>0</v>
      </c>
      <c r="S50" s="27">
        <f t="shared" si="11"/>
        <v>0</v>
      </c>
      <c r="T50" s="28" t="str">
        <f t="shared" si="12"/>
        <v/>
      </c>
      <c r="U50" s="27"/>
      <c r="V50" s="27"/>
      <c r="W50" s="27">
        <f t="shared" si="13"/>
        <v>0</v>
      </c>
      <c r="X50" s="27">
        <f t="shared" si="14"/>
        <v>0</v>
      </c>
      <c r="Y50" s="27">
        <f t="shared" si="15"/>
        <v>0</v>
      </c>
      <c r="Z50" s="27" t="str">
        <f t="shared" si="16"/>
        <v/>
      </c>
      <c r="AA50" s="29"/>
      <c r="AB50" s="27"/>
      <c r="AC50" s="27">
        <f t="shared" si="17"/>
        <v>0</v>
      </c>
      <c r="AD50" s="27">
        <f t="shared" si="18"/>
        <v>0</v>
      </c>
      <c r="AE50" s="27">
        <f t="shared" si="19"/>
        <v>0</v>
      </c>
      <c r="AF50" s="28" t="str">
        <f t="shared" si="20"/>
        <v/>
      </c>
      <c r="AG50" s="27"/>
      <c r="AH50" s="27"/>
      <c r="AI50" s="27"/>
      <c r="AJ50" s="27" t="str">
        <f t="shared" si="21"/>
        <v/>
      </c>
      <c r="AK50" s="27">
        <f t="shared" si="22"/>
        <v>0</v>
      </c>
      <c r="AL50" s="27">
        <f t="shared" si="23"/>
        <v>0</v>
      </c>
      <c r="AM50" s="27" t="str">
        <f t="shared" si="24"/>
        <v/>
      </c>
      <c r="AN50" s="29"/>
      <c r="AO50" s="27"/>
      <c r="AP50" s="27">
        <f t="shared" si="25"/>
        <v>0</v>
      </c>
      <c r="AQ50" s="27">
        <f t="shared" si="26"/>
        <v>0</v>
      </c>
      <c r="AR50" s="27">
        <f t="shared" si="27"/>
        <v>0</v>
      </c>
      <c r="AS50" s="28" t="str">
        <f t="shared" si="28"/>
        <v/>
      </c>
      <c r="AT50" s="29"/>
      <c r="AU50" s="27"/>
      <c r="AV50" s="27">
        <f t="shared" si="29"/>
        <v>0</v>
      </c>
      <c r="AW50" s="27">
        <f t="shared" si="30"/>
        <v>0</v>
      </c>
      <c r="AX50" s="27">
        <f t="shared" si="31"/>
        <v>0</v>
      </c>
      <c r="AY50" s="28" t="str">
        <f t="shared" si="32"/>
        <v/>
      </c>
      <c r="AZ50" s="29"/>
      <c r="BA50" s="27"/>
      <c r="BB50" s="27">
        <f t="shared" si="33"/>
        <v>0</v>
      </c>
      <c r="BC50" s="27">
        <f t="shared" si="34"/>
        <v>0</v>
      </c>
      <c r="BD50" s="27">
        <f t="shared" si="35"/>
        <v>0</v>
      </c>
      <c r="BE50" s="28" t="str">
        <f t="shared" si="36"/>
        <v/>
      </c>
      <c r="BF50" s="29"/>
      <c r="BG50" s="27"/>
      <c r="BH50" s="27">
        <f t="shared" si="37"/>
        <v>0</v>
      </c>
      <c r="BI50" s="27">
        <f t="shared" si="38"/>
        <v>0</v>
      </c>
      <c r="BJ50" s="27">
        <f t="shared" si="39"/>
        <v>0</v>
      </c>
      <c r="BK50" s="28" t="str">
        <f t="shared" si="40"/>
        <v/>
      </c>
    </row>
    <row r="51" spans="1:63" s="1" customFormat="1" ht="12.75" customHeight="1" x14ac:dyDescent="0.3">
      <c r="A51" s="25">
        <v>49</v>
      </c>
      <c r="B51" s="41"/>
      <c r="C51" s="41"/>
      <c r="D51" s="3"/>
      <c r="E51" s="7">
        <f t="shared" si="0"/>
        <v>0</v>
      </c>
      <c r="F51" s="25" t="str">
        <f t="shared" si="1"/>
        <v/>
      </c>
      <c r="G51" s="25" t="str">
        <f t="shared" si="2"/>
        <v/>
      </c>
      <c r="H51" s="25" t="str">
        <f t="shared" si="3"/>
        <v/>
      </c>
      <c r="I51" s="25" t="str">
        <f t="shared" si="4"/>
        <v/>
      </c>
      <c r="J51" s="7" t="str">
        <f t="shared" si="5"/>
        <v/>
      </c>
      <c r="K51" s="25" t="str">
        <f t="shared" si="6"/>
        <v/>
      </c>
      <c r="L51" s="25" t="str">
        <f t="shared" si="7"/>
        <v/>
      </c>
      <c r="M51" s="25" t="str">
        <f t="shared" si="8"/>
        <v/>
      </c>
      <c r="N51" s="73">
        <f>IF(E51&lt;4,SUM(F51:M51),SUMPRODUCT(LARGE(F51:M51,{1;2;3;4})))</f>
        <v>0</v>
      </c>
      <c r="O51" s="29"/>
      <c r="P51" s="27"/>
      <c r="Q51" s="27">
        <f t="shared" si="9"/>
        <v>0</v>
      </c>
      <c r="R51" s="27">
        <f t="shared" si="10"/>
        <v>0</v>
      </c>
      <c r="S51" s="27">
        <f t="shared" si="11"/>
        <v>0</v>
      </c>
      <c r="T51" s="28" t="str">
        <f t="shared" si="12"/>
        <v/>
      </c>
      <c r="U51" s="27"/>
      <c r="V51" s="27"/>
      <c r="W51" s="27">
        <f t="shared" si="13"/>
        <v>0</v>
      </c>
      <c r="X51" s="27">
        <f t="shared" si="14"/>
        <v>0</v>
      </c>
      <c r="Y51" s="27">
        <f t="shared" si="15"/>
        <v>0</v>
      </c>
      <c r="Z51" s="27" t="str">
        <f t="shared" si="16"/>
        <v/>
      </c>
      <c r="AA51" s="29"/>
      <c r="AB51" s="27"/>
      <c r="AC51" s="27">
        <f t="shared" si="17"/>
        <v>0</v>
      </c>
      <c r="AD51" s="27">
        <f t="shared" si="18"/>
        <v>0</v>
      </c>
      <c r="AE51" s="27">
        <f t="shared" si="19"/>
        <v>0</v>
      </c>
      <c r="AF51" s="28" t="str">
        <f t="shared" si="20"/>
        <v/>
      </c>
      <c r="AG51" s="27"/>
      <c r="AH51" s="27"/>
      <c r="AI51" s="27"/>
      <c r="AJ51" s="27" t="str">
        <f t="shared" si="21"/>
        <v/>
      </c>
      <c r="AK51" s="27">
        <f t="shared" si="22"/>
        <v>0</v>
      </c>
      <c r="AL51" s="27">
        <f t="shared" si="23"/>
        <v>0</v>
      </c>
      <c r="AM51" s="27" t="str">
        <f t="shared" si="24"/>
        <v/>
      </c>
      <c r="AN51" s="29"/>
      <c r="AO51" s="27"/>
      <c r="AP51" s="27">
        <f t="shared" si="25"/>
        <v>0</v>
      </c>
      <c r="AQ51" s="27">
        <f t="shared" si="26"/>
        <v>0</v>
      </c>
      <c r="AR51" s="27">
        <f t="shared" si="27"/>
        <v>0</v>
      </c>
      <c r="AS51" s="28" t="str">
        <f t="shared" si="28"/>
        <v/>
      </c>
      <c r="AT51" s="29"/>
      <c r="AU51" s="27"/>
      <c r="AV51" s="27">
        <f t="shared" si="29"/>
        <v>0</v>
      </c>
      <c r="AW51" s="27">
        <f t="shared" si="30"/>
        <v>0</v>
      </c>
      <c r="AX51" s="27">
        <f t="shared" si="31"/>
        <v>0</v>
      </c>
      <c r="AY51" s="28" t="str">
        <f t="shared" si="32"/>
        <v/>
      </c>
      <c r="AZ51" s="29"/>
      <c r="BA51" s="27"/>
      <c r="BB51" s="27">
        <f t="shared" si="33"/>
        <v>0</v>
      </c>
      <c r="BC51" s="27">
        <f t="shared" si="34"/>
        <v>0</v>
      </c>
      <c r="BD51" s="27">
        <f t="shared" si="35"/>
        <v>0</v>
      </c>
      <c r="BE51" s="28" t="str">
        <f t="shared" si="36"/>
        <v/>
      </c>
      <c r="BF51" s="29"/>
      <c r="BG51" s="27"/>
      <c r="BH51" s="27">
        <f t="shared" si="37"/>
        <v>0</v>
      </c>
      <c r="BI51" s="27">
        <f t="shared" si="38"/>
        <v>0</v>
      </c>
      <c r="BJ51" s="27">
        <f t="shared" si="39"/>
        <v>0</v>
      </c>
      <c r="BK51" s="28" t="str">
        <f t="shared" si="40"/>
        <v/>
      </c>
    </row>
    <row r="52" spans="1:63" ht="12.75" customHeight="1" x14ac:dyDescent="0.3">
      <c r="A52" s="25">
        <v>50</v>
      </c>
      <c r="B52" s="41"/>
      <c r="C52" s="41"/>
      <c r="D52" s="3"/>
      <c r="E52" s="7">
        <f t="shared" si="0"/>
        <v>0</v>
      </c>
      <c r="F52" s="25" t="str">
        <f t="shared" si="1"/>
        <v/>
      </c>
      <c r="G52" s="25" t="str">
        <f t="shared" si="2"/>
        <v/>
      </c>
      <c r="H52" s="25" t="str">
        <f t="shared" si="3"/>
        <v/>
      </c>
      <c r="I52" s="25" t="str">
        <f t="shared" si="4"/>
        <v/>
      </c>
      <c r="J52" s="7" t="str">
        <f t="shared" si="5"/>
        <v/>
      </c>
      <c r="K52" s="25" t="str">
        <f t="shared" si="6"/>
        <v/>
      </c>
      <c r="L52" s="25" t="str">
        <f t="shared" si="7"/>
        <v/>
      </c>
      <c r="M52" s="25" t="str">
        <f t="shared" si="8"/>
        <v/>
      </c>
      <c r="N52" s="73">
        <f>IF(E52&lt;4,SUM(F52:M52),SUMPRODUCT(LARGE(F52:M52,{1;2;3;4})))</f>
        <v>0</v>
      </c>
      <c r="O52" s="29"/>
      <c r="Q52" s="27">
        <f t="shared" si="9"/>
        <v>0</v>
      </c>
      <c r="R52" s="27">
        <f t="shared" si="10"/>
        <v>0</v>
      </c>
      <c r="S52" s="27">
        <f t="shared" si="11"/>
        <v>0</v>
      </c>
      <c r="T52" s="28" t="str">
        <f t="shared" si="12"/>
        <v/>
      </c>
      <c r="W52" s="27">
        <f t="shared" si="13"/>
        <v>0</v>
      </c>
      <c r="X52" s="27">
        <f t="shared" si="14"/>
        <v>0</v>
      </c>
      <c r="Y52" s="27">
        <f t="shared" si="15"/>
        <v>0</v>
      </c>
      <c r="Z52" s="27" t="str">
        <f t="shared" si="16"/>
        <v/>
      </c>
      <c r="AA52" s="29"/>
      <c r="AC52" s="27">
        <f t="shared" si="17"/>
        <v>0</v>
      </c>
      <c r="AD52" s="27">
        <f t="shared" si="18"/>
        <v>0</v>
      </c>
      <c r="AE52" s="27">
        <f t="shared" si="19"/>
        <v>0</v>
      </c>
      <c r="AF52" s="28" t="str">
        <f t="shared" si="20"/>
        <v/>
      </c>
      <c r="AJ52" s="27" t="str">
        <f t="shared" si="21"/>
        <v/>
      </c>
      <c r="AK52" s="27">
        <f t="shared" si="22"/>
        <v>0</v>
      </c>
      <c r="AL52" s="27">
        <f t="shared" si="23"/>
        <v>0</v>
      </c>
      <c r="AM52" s="27" t="str">
        <f t="shared" si="24"/>
        <v/>
      </c>
      <c r="AN52" s="29"/>
      <c r="AP52" s="27">
        <f t="shared" si="25"/>
        <v>0</v>
      </c>
      <c r="AQ52" s="27">
        <f t="shared" si="26"/>
        <v>0</v>
      </c>
      <c r="AR52" s="27">
        <f t="shared" si="27"/>
        <v>0</v>
      </c>
      <c r="AS52" s="28" t="str">
        <f t="shared" si="28"/>
        <v/>
      </c>
      <c r="AT52" s="29"/>
      <c r="AV52" s="27">
        <f t="shared" si="29"/>
        <v>0</v>
      </c>
      <c r="AW52" s="27">
        <f t="shared" si="30"/>
        <v>0</v>
      </c>
      <c r="AX52" s="27">
        <f t="shared" si="31"/>
        <v>0</v>
      </c>
      <c r="AY52" s="28" t="str">
        <f t="shared" si="32"/>
        <v/>
      </c>
      <c r="AZ52" s="29"/>
      <c r="BB52" s="27">
        <f t="shared" si="33"/>
        <v>0</v>
      </c>
      <c r="BC52" s="27">
        <f t="shared" si="34"/>
        <v>0</v>
      </c>
      <c r="BD52" s="27">
        <f t="shared" si="35"/>
        <v>0</v>
      </c>
      <c r="BE52" s="28" t="str">
        <f t="shared" si="36"/>
        <v/>
      </c>
      <c r="BF52" s="29"/>
      <c r="BG52" s="27"/>
      <c r="BH52" s="27">
        <f t="shared" si="37"/>
        <v>0</v>
      </c>
      <c r="BI52" s="27">
        <f t="shared" si="38"/>
        <v>0</v>
      </c>
      <c r="BJ52" s="27">
        <f t="shared" si="39"/>
        <v>0</v>
      </c>
      <c r="BK52" s="28" t="str">
        <f t="shared" si="40"/>
        <v/>
      </c>
    </row>
    <row r="53" spans="1:63" s="1" customFormat="1" ht="12.75" customHeight="1" x14ac:dyDescent="0.3">
      <c r="A53" s="25">
        <v>51</v>
      </c>
      <c r="B53" s="41"/>
      <c r="C53" s="41"/>
      <c r="D53" s="3"/>
      <c r="E53" s="7">
        <f t="shared" si="0"/>
        <v>0</v>
      </c>
      <c r="F53" s="25" t="str">
        <f t="shared" si="1"/>
        <v/>
      </c>
      <c r="G53" s="25" t="str">
        <f t="shared" si="2"/>
        <v/>
      </c>
      <c r="H53" s="25" t="str">
        <f t="shared" si="3"/>
        <v/>
      </c>
      <c r="I53" s="25" t="str">
        <f t="shared" si="4"/>
        <v/>
      </c>
      <c r="J53" s="7" t="str">
        <f t="shared" si="5"/>
        <v/>
      </c>
      <c r="K53" s="25" t="str">
        <f t="shared" si="6"/>
        <v/>
      </c>
      <c r="L53" s="25" t="str">
        <f t="shared" si="7"/>
        <v/>
      </c>
      <c r="M53" s="25" t="str">
        <f t="shared" si="8"/>
        <v/>
      </c>
      <c r="N53" s="73">
        <f>IF(E53&lt;4,SUM(F53:M53),SUMPRODUCT(LARGE(F53:M53,{1;2;3;4})))</f>
        <v>0</v>
      </c>
      <c r="O53" s="29"/>
      <c r="P53" s="27"/>
      <c r="Q53" s="27">
        <f t="shared" si="9"/>
        <v>0</v>
      </c>
      <c r="R53" s="27">
        <f t="shared" si="10"/>
        <v>0</v>
      </c>
      <c r="S53" s="27">
        <f t="shared" si="11"/>
        <v>0</v>
      </c>
      <c r="T53" s="28" t="str">
        <f t="shared" si="12"/>
        <v/>
      </c>
      <c r="U53" s="27"/>
      <c r="V53" s="27"/>
      <c r="W53" s="27">
        <f t="shared" si="13"/>
        <v>0</v>
      </c>
      <c r="X53" s="27">
        <f t="shared" si="14"/>
        <v>0</v>
      </c>
      <c r="Y53" s="27">
        <f t="shared" si="15"/>
        <v>0</v>
      </c>
      <c r="Z53" s="27" t="str">
        <f t="shared" si="16"/>
        <v/>
      </c>
      <c r="AA53" s="29"/>
      <c r="AB53" s="27"/>
      <c r="AC53" s="27">
        <f t="shared" si="17"/>
        <v>0</v>
      </c>
      <c r="AD53" s="27">
        <f t="shared" si="18"/>
        <v>0</v>
      </c>
      <c r="AE53" s="27">
        <f t="shared" si="19"/>
        <v>0</v>
      </c>
      <c r="AF53" s="28" t="str">
        <f t="shared" si="20"/>
        <v/>
      </c>
      <c r="AG53" s="27"/>
      <c r="AH53" s="27"/>
      <c r="AI53" s="27"/>
      <c r="AJ53" s="27" t="str">
        <f t="shared" si="21"/>
        <v/>
      </c>
      <c r="AK53" s="27">
        <f t="shared" si="22"/>
        <v>0</v>
      </c>
      <c r="AL53" s="27">
        <f t="shared" si="23"/>
        <v>0</v>
      </c>
      <c r="AM53" s="27" t="str">
        <f t="shared" si="24"/>
        <v/>
      </c>
      <c r="AN53" s="29"/>
      <c r="AO53" s="27"/>
      <c r="AP53" s="27">
        <f t="shared" si="25"/>
        <v>0</v>
      </c>
      <c r="AQ53" s="27">
        <f t="shared" si="26"/>
        <v>0</v>
      </c>
      <c r="AR53" s="27">
        <f t="shared" si="27"/>
        <v>0</v>
      </c>
      <c r="AS53" s="28" t="str">
        <f t="shared" si="28"/>
        <v/>
      </c>
      <c r="AT53" s="29"/>
      <c r="AU53" s="27"/>
      <c r="AV53" s="27">
        <f t="shared" si="29"/>
        <v>0</v>
      </c>
      <c r="AW53" s="27">
        <f t="shared" si="30"/>
        <v>0</v>
      </c>
      <c r="AX53" s="27">
        <f t="shared" si="31"/>
        <v>0</v>
      </c>
      <c r="AY53" s="28" t="str">
        <f t="shared" si="32"/>
        <v/>
      </c>
      <c r="AZ53" s="29"/>
      <c r="BA53" s="27"/>
      <c r="BB53" s="27">
        <f t="shared" si="33"/>
        <v>0</v>
      </c>
      <c r="BC53" s="27">
        <f t="shared" si="34"/>
        <v>0</v>
      </c>
      <c r="BD53" s="27">
        <f t="shared" si="35"/>
        <v>0</v>
      </c>
      <c r="BE53" s="28" t="str">
        <f t="shared" si="36"/>
        <v/>
      </c>
      <c r="BF53" s="29"/>
      <c r="BG53" s="27"/>
      <c r="BH53" s="27">
        <f t="shared" si="37"/>
        <v>0</v>
      </c>
      <c r="BI53" s="27">
        <f t="shared" si="38"/>
        <v>0</v>
      </c>
      <c r="BJ53" s="27">
        <f t="shared" si="39"/>
        <v>0</v>
      </c>
      <c r="BK53" s="28" t="str">
        <f t="shared" si="40"/>
        <v/>
      </c>
    </row>
    <row r="54" spans="1:63" s="1" customFormat="1" ht="12.75" customHeight="1" x14ac:dyDescent="0.3">
      <c r="A54" s="25">
        <v>52</v>
      </c>
      <c r="B54" s="41"/>
      <c r="C54" s="41"/>
      <c r="D54" s="3"/>
      <c r="E54" s="7">
        <f t="shared" si="0"/>
        <v>0</v>
      </c>
      <c r="F54" s="25" t="str">
        <f t="shared" si="1"/>
        <v/>
      </c>
      <c r="G54" s="25" t="str">
        <f t="shared" si="2"/>
        <v/>
      </c>
      <c r="H54" s="25" t="str">
        <f t="shared" si="3"/>
        <v/>
      </c>
      <c r="I54" s="25" t="str">
        <f t="shared" si="4"/>
        <v/>
      </c>
      <c r="J54" s="7" t="str">
        <f t="shared" si="5"/>
        <v/>
      </c>
      <c r="K54" s="25" t="str">
        <f t="shared" si="6"/>
        <v/>
      </c>
      <c r="L54" s="25" t="str">
        <f t="shared" si="7"/>
        <v/>
      </c>
      <c r="M54" s="25" t="str">
        <f t="shared" si="8"/>
        <v/>
      </c>
      <c r="N54" s="73">
        <f>IF(E54&lt;4,SUM(F54:M54),SUMPRODUCT(LARGE(F54:M54,{1;2;3;4})))</f>
        <v>0</v>
      </c>
      <c r="O54" s="29"/>
      <c r="P54" s="27"/>
      <c r="Q54" s="27">
        <f t="shared" si="9"/>
        <v>0</v>
      </c>
      <c r="R54" s="27">
        <f t="shared" si="10"/>
        <v>0</v>
      </c>
      <c r="S54" s="27">
        <f t="shared" si="11"/>
        <v>0</v>
      </c>
      <c r="T54" s="28" t="str">
        <f t="shared" si="12"/>
        <v/>
      </c>
      <c r="U54" s="27"/>
      <c r="V54" s="27"/>
      <c r="W54" s="27">
        <f t="shared" si="13"/>
        <v>0</v>
      </c>
      <c r="X54" s="27">
        <f t="shared" si="14"/>
        <v>0</v>
      </c>
      <c r="Y54" s="27">
        <f t="shared" si="15"/>
        <v>0</v>
      </c>
      <c r="Z54" s="27" t="str">
        <f t="shared" si="16"/>
        <v/>
      </c>
      <c r="AA54" s="29"/>
      <c r="AB54" s="27"/>
      <c r="AC54" s="27">
        <f t="shared" si="17"/>
        <v>0</v>
      </c>
      <c r="AD54" s="27">
        <f t="shared" si="18"/>
        <v>0</v>
      </c>
      <c r="AE54" s="27">
        <f t="shared" si="19"/>
        <v>0</v>
      </c>
      <c r="AF54" s="28" t="str">
        <f t="shared" si="20"/>
        <v/>
      </c>
      <c r="AG54" s="27"/>
      <c r="AH54" s="27"/>
      <c r="AI54" s="27"/>
      <c r="AJ54" s="27" t="str">
        <f t="shared" si="21"/>
        <v/>
      </c>
      <c r="AK54" s="27">
        <f t="shared" si="22"/>
        <v>0</v>
      </c>
      <c r="AL54" s="27">
        <f t="shared" si="23"/>
        <v>0</v>
      </c>
      <c r="AM54" s="27" t="str">
        <f t="shared" si="24"/>
        <v/>
      </c>
      <c r="AN54" s="29"/>
      <c r="AO54" s="27"/>
      <c r="AP54" s="27">
        <f t="shared" si="25"/>
        <v>0</v>
      </c>
      <c r="AQ54" s="27">
        <f t="shared" si="26"/>
        <v>0</v>
      </c>
      <c r="AR54" s="27">
        <f t="shared" si="27"/>
        <v>0</v>
      </c>
      <c r="AS54" s="28" t="str">
        <f t="shared" si="28"/>
        <v/>
      </c>
      <c r="AT54" s="29"/>
      <c r="AU54" s="27"/>
      <c r="AV54" s="27">
        <f t="shared" si="29"/>
        <v>0</v>
      </c>
      <c r="AW54" s="27">
        <f t="shared" si="30"/>
        <v>0</v>
      </c>
      <c r="AX54" s="27">
        <f t="shared" si="31"/>
        <v>0</v>
      </c>
      <c r="AY54" s="28" t="str">
        <f t="shared" si="32"/>
        <v/>
      </c>
      <c r="AZ54" s="29"/>
      <c r="BA54" s="27"/>
      <c r="BB54" s="27">
        <f t="shared" si="33"/>
        <v>0</v>
      </c>
      <c r="BC54" s="27">
        <f t="shared" si="34"/>
        <v>0</v>
      </c>
      <c r="BD54" s="27">
        <f t="shared" si="35"/>
        <v>0</v>
      </c>
      <c r="BE54" s="28" t="str">
        <f t="shared" si="36"/>
        <v/>
      </c>
      <c r="BF54" s="29"/>
      <c r="BG54" s="27"/>
      <c r="BH54" s="27">
        <f t="shared" si="37"/>
        <v>0</v>
      </c>
      <c r="BI54" s="27">
        <f t="shared" si="38"/>
        <v>0</v>
      </c>
      <c r="BJ54" s="27">
        <f t="shared" si="39"/>
        <v>0</v>
      </c>
      <c r="BK54" s="28" t="str">
        <f t="shared" si="40"/>
        <v/>
      </c>
    </row>
    <row r="55" spans="1:63" s="1" customFormat="1" ht="12.75" customHeight="1" x14ac:dyDescent="0.3">
      <c r="A55" s="25">
        <v>53</v>
      </c>
      <c r="B55" s="41"/>
      <c r="C55" s="41"/>
      <c r="D55" s="3"/>
      <c r="E55" s="7">
        <f t="shared" si="0"/>
        <v>0</v>
      </c>
      <c r="F55" s="7" t="str">
        <f t="shared" si="1"/>
        <v/>
      </c>
      <c r="G55" s="7" t="str">
        <f t="shared" si="2"/>
        <v/>
      </c>
      <c r="H55" s="7" t="str">
        <f t="shared" si="3"/>
        <v/>
      </c>
      <c r="I55" s="7" t="str">
        <f t="shared" si="4"/>
        <v/>
      </c>
      <c r="J55" s="7" t="str">
        <f t="shared" si="5"/>
        <v/>
      </c>
      <c r="K55" s="7" t="str">
        <f t="shared" si="6"/>
        <v/>
      </c>
      <c r="L55" s="25" t="str">
        <f t="shared" si="7"/>
        <v/>
      </c>
      <c r="M55" s="25" t="str">
        <f t="shared" si="8"/>
        <v/>
      </c>
      <c r="N55" s="73">
        <f>IF(E55&lt;4,SUM(F55:M55),SUMPRODUCT(LARGE(F55:M55,{1;2;3;4})))</f>
        <v>0</v>
      </c>
      <c r="O55" s="29"/>
      <c r="P55" s="27"/>
      <c r="Q55" s="27">
        <f t="shared" si="9"/>
        <v>0</v>
      </c>
      <c r="R55" s="27">
        <f t="shared" si="10"/>
        <v>0</v>
      </c>
      <c r="S55" s="27">
        <f t="shared" si="11"/>
        <v>0</v>
      </c>
      <c r="T55" s="28" t="str">
        <f t="shared" si="12"/>
        <v/>
      </c>
      <c r="U55" s="27"/>
      <c r="V55" s="27"/>
      <c r="W55" s="27">
        <f t="shared" si="13"/>
        <v>0</v>
      </c>
      <c r="X55" s="27">
        <f t="shared" si="14"/>
        <v>0</v>
      </c>
      <c r="Y55" s="27">
        <f t="shared" si="15"/>
        <v>0</v>
      </c>
      <c r="Z55" s="27" t="str">
        <f t="shared" si="16"/>
        <v/>
      </c>
      <c r="AA55" s="29"/>
      <c r="AB55" s="27"/>
      <c r="AC55" s="27">
        <f t="shared" si="17"/>
        <v>0</v>
      </c>
      <c r="AD55" s="27">
        <f t="shared" si="18"/>
        <v>0</v>
      </c>
      <c r="AE55" s="27">
        <f t="shared" si="19"/>
        <v>0</v>
      </c>
      <c r="AF55" s="28" t="str">
        <f t="shared" si="20"/>
        <v/>
      </c>
      <c r="AG55" s="27"/>
      <c r="AH55" s="27"/>
      <c r="AI55" s="27"/>
      <c r="AJ55" s="27" t="str">
        <f t="shared" si="21"/>
        <v/>
      </c>
      <c r="AK55" s="27">
        <f t="shared" si="22"/>
        <v>0</v>
      </c>
      <c r="AL55" s="27">
        <f t="shared" si="23"/>
        <v>0</v>
      </c>
      <c r="AM55" s="27" t="str">
        <f t="shared" si="24"/>
        <v/>
      </c>
      <c r="AN55" s="29"/>
      <c r="AO55" s="27"/>
      <c r="AP55" s="27">
        <f t="shared" si="25"/>
        <v>0</v>
      </c>
      <c r="AQ55" s="27">
        <f t="shared" si="26"/>
        <v>0</v>
      </c>
      <c r="AR55" s="27">
        <f t="shared" si="27"/>
        <v>0</v>
      </c>
      <c r="AS55" s="28" t="str">
        <f t="shared" si="28"/>
        <v/>
      </c>
      <c r="AT55" s="29"/>
      <c r="AU55" s="27"/>
      <c r="AV55" s="27">
        <f t="shared" si="29"/>
        <v>0</v>
      </c>
      <c r="AW55" s="27">
        <f t="shared" si="30"/>
        <v>0</v>
      </c>
      <c r="AX55" s="27">
        <f t="shared" si="31"/>
        <v>0</v>
      </c>
      <c r="AY55" s="28" t="str">
        <f t="shared" si="32"/>
        <v/>
      </c>
      <c r="AZ55" s="29"/>
      <c r="BA55" s="27"/>
      <c r="BB55" s="27">
        <f t="shared" si="33"/>
        <v>0</v>
      </c>
      <c r="BC55" s="27">
        <f t="shared" si="34"/>
        <v>0</v>
      </c>
      <c r="BD55" s="27">
        <f t="shared" si="35"/>
        <v>0</v>
      </c>
      <c r="BE55" s="28" t="str">
        <f t="shared" si="36"/>
        <v/>
      </c>
      <c r="BF55" s="29"/>
      <c r="BG55" s="27"/>
      <c r="BH55" s="27">
        <f t="shared" si="37"/>
        <v>0</v>
      </c>
      <c r="BI55" s="27">
        <f t="shared" si="38"/>
        <v>0</v>
      </c>
      <c r="BJ55" s="27">
        <f t="shared" si="39"/>
        <v>0</v>
      </c>
      <c r="BK55" s="28" t="str">
        <f t="shared" si="40"/>
        <v/>
      </c>
    </row>
    <row r="56" spans="1:63" s="1" customFormat="1" ht="12.75" customHeight="1" x14ac:dyDescent="0.3">
      <c r="A56" s="25">
        <v>54</v>
      </c>
      <c r="B56" s="41"/>
      <c r="C56" s="41"/>
      <c r="D56" s="3"/>
      <c r="E56" s="7">
        <f t="shared" si="0"/>
        <v>0</v>
      </c>
      <c r="F56" s="7" t="str">
        <f t="shared" si="1"/>
        <v/>
      </c>
      <c r="G56" s="7" t="str">
        <f t="shared" si="2"/>
        <v/>
      </c>
      <c r="H56" s="25" t="str">
        <f t="shared" si="3"/>
        <v/>
      </c>
      <c r="I56" s="25" t="str">
        <f t="shared" si="4"/>
        <v/>
      </c>
      <c r="J56" s="7" t="str">
        <f t="shared" si="5"/>
        <v/>
      </c>
      <c r="K56" s="25" t="str">
        <f t="shared" si="6"/>
        <v/>
      </c>
      <c r="L56" s="25" t="str">
        <f t="shared" si="7"/>
        <v/>
      </c>
      <c r="M56" s="25" t="str">
        <f t="shared" si="8"/>
        <v/>
      </c>
      <c r="N56" s="73">
        <f>IF(E56&lt;4,SUM(F56:M56),SUMPRODUCT(LARGE(F56:M56,{1;2;3;4})))</f>
        <v>0</v>
      </c>
      <c r="O56" s="29"/>
      <c r="P56" s="27"/>
      <c r="Q56" s="27">
        <f t="shared" si="9"/>
        <v>0</v>
      </c>
      <c r="R56" s="27">
        <f t="shared" si="10"/>
        <v>0</v>
      </c>
      <c r="S56" s="27">
        <f t="shared" si="11"/>
        <v>0</v>
      </c>
      <c r="T56" s="28" t="str">
        <f t="shared" si="12"/>
        <v/>
      </c>
      <c r="U56" s="27"/>
      <c r="V56" s="27"/>
      <c r="W56" s="27">
        <f t="shared" si="13"/>
        <v>0</v>
      </c>
      <c r="X56" s="27">
        <f t="shared" si="14"/>
        <v>0</v>
      </c>
      <c r="Y56" s="27">
        <f t="shared" si="15"/>
        <v>0</v>
      </c>
      <c r="Z56" s="27" t="str">
        <f t="shared" si="16"/>
        <v/>
      </c>
      <c r="AA56" s="29"/>
      <c r="AB56" s="27"/>
      <c r="AC56" s="27">
        <f t="shared" si="17"/>
        <v>0</v>
      </c>
      <c r="AD56" s="27">
        <f t="shared" si="18"/>
        <v>0</v>
      </c>
      <c r="AE56" s="27">
        <f t="shared" si="19"/>
        <v>0</v>
      </c>
      <c r="AF56" s="28" t="str">
        <f t="shared" si="20"/>
        <v/>
      </c>
      <c r="AG56" s="27"/>
      <c r="AH56" s="27"/>
      <c r="AI56" s="27"/>
      <c r="AJ56" s="27" t="str">
        <f t="shared" si="21"/>
        <v/>
      </c>
      <c r="AK56" s="27">
        <f t="shared" si="22"/>
        <v>0</v>
      </c>
      <c r="AL56" s="27">
        <f t="shared" si="23"/>
        <v>0</v>
      </c>
      <c r="AM56" s="27" t="str">
        <f t="shared" si="24"/>
        <v/>
      </c>
      <c r="AN56" s="29"/>
      <c r="AO56" s="27"/>
      <c r="AP56" s="27">
        <f t="shared" si="25"/>
        <v>0</v>
      </c>
      <c r="AQ56" s="27">
        <f t="shared" si="26"/>
        <v>0</v>
      </c>
      <c r="AR56" s="27">
        <f t="shared" si="27"/>
        <v>0</v>
      </c>
      <c r="AS56" s="28" t="str">
        <f t="shared" si="28"/>
        <v/>
      </c>
      <c r="AT56" s="29"/>
      <c r="AU56" s="27"/>
      <c r="AV56" s="27">
        <f t="shared" si="29"/>
        <v>0</v>
      </c>
      <c r="AW56" s="27">
        <f t="shared" si="30"/>
        <v>0</v>
      </c>
      <c r="AX56" s="27">
        <f t="shared" si="31"/>
        <v>0</v>
      </c>
      <c r="AY56" s="28" t="str">
        <f t="shared" si="32"/>
        <v/>
      </c>
      <c r="AZ56" s="29"/>
      <c r="BA56" s="27"/>
      <c r="BB56" s="27">
        <f t="shared" si="33"/>
        <v>0</v>
      </c>
      <c r="BC56" s="27">
        <f t="shared" si="34"/>
        <v>0</v>
      </c>
      <c r="BD56" s="27">
        <f t="shared" si="35"/>
        <v>0</v>
      </c>
      <c r="BE56" s="28" t="str">
        <f t="shared" si="36"/>
        <v/>
      </c>
      <c r="BF56" s="29"/>
      <c r="BG56" s="27"/>
      <c r="BH56" s="27">
        <f t="shared" si="37"/>
        <v>0</v>
      </c>
      <c r="BI56" s="27">
        <f t="shared" si="38"/>
        <v>0</v>
      </c>
      <c r="BJ56" s="27">
        <f t="shared" si="39"/>
        <v>0</v>
      </c>
      <c r="BK56" s="28" t="str">
        <f t="shared" si="40"/>
        <v/>
      </c>
    </row>
    <row r="57" spans="1:63" s="1" customFormat="1" ht="12.75" customHeight="1" x14ac:dyDescent="0.3">
      <c r="A57" s="25">
        <v>55</v>
      </c>
      <c r="B57" s="41"/>
      <c r="C57" s="41"/>
      <c r="D57" s="3"/>
      <c r="E57" s="7">
        <f t="shared" si="0"/>
        <v>0</v>
      </c>
      <c r="F57" s="7" t="str">
        <f t="shared" si="1"/>
        <v/>
      </c>
      <c r="G57" s="7" t="str">
        <f t="shared" si="2"/>
        <v/>
      </c>
      <c r="H57" s="7" t="str">
        <f t="shared" si="3"/>
        <v/>
      </c>
      <c r="I57" s="7" t="str">
        <f t="shared" si="4"/>
        <v/>
      </c>
      <c r="J57" s="7" t="str">
        <f t="shared" si="5"/>
        <v/>
      </c>
      <c r="K57" s="7" t="str">
        <f t="shared" si="6"/>
        <v/>
      </c>
      <c r="L57" s="25" t="str">
        <f t="shared" si="7"/>
        <v/>
      </c>
      <c r="M57" s="25" t="str">
        <f t="shared" si="8"/>
        <v/>
      </c>
      <c r="N57" s="73">
        <f>IF(E57&lt;4,SUM(F57:M57),SUMPRODUCT(LARGE(F57:M57,{1;2;3;4})))</f>
        <v>0</v>
      </c>
      <c r="O57" s="29"/>
      <c r="P57" s="27"/>
      <c r="Q57" s="27">
        <f t="shared" si="9"/>
        <v>0</v>
      </c>
      <c r="R57" s="27">
        <f t="shared" si="10"/>
        <v>0</v>
      </c>
      <c r="S57" s="27">
        <f t="shared" si="11"/>
        <v>0</v>
      </c>
      <c r="T57" s="28" t="str">
        <f t="shared" si="12"/>
        <v/>
      </c>
      <c r="U57" s="27"/>
      <c r="V57" s="27"/>
      <c r="W57" s="27">
        <f t="shared" si="13"/>
        <v>0</v>
      </c>
      <c r="X57" s="27">
        <f t="shared" si="14"/>
        <v>0</v>
      </c>
      <c r="Y57" s="27">
        <f t="shared" si="15"/>
        <v>0</v>
      </c>
      <c r="Z57" s="27" t="str">
        <f t="shared" si="16"/>
        <v/>
      </c>
      <c r="AA57" s="29"/>
      <c r="AB57" s="27"/>
      <c r="AC57" s="27">
        <f t="shared" si="17"/>
        <v>0</v>
      </c>
      <c r="AD57" s="27">
        <f t="shared" si="18"/>
        <v>0</v>
      </c>
      <c r="AE57" s="27">
        <f t="shared" si="19"/>
        <v>0</v>
      </c>
      <c r="AF57" s="28" t="str">
        <f t="shared" si="20"/>
        <v/>
      </c>
      <c r="AG57" s="27"/>
      <c r="AH57" s="27"/>
      <c r="AI57" s="27"/>
      <c r="AJ57" s="27" t="str">
        <f t="shared" si="21"/>
        <v/>
      </c>
      <c r="AK57" s="27">
        <f t="shared" si="22"/>
        <v>0</v>
      </c>
      <c r="AL57" s="27">
        <f t="shared" si="23"/>
        <v>0</v>
      </c>
      <c r="AM57" s="27" t="str">
        <f t="shared" si="24"/>
        <v/>
      </c>
      <c r="AN57" s="29"/>
      <c r="AO57" s="27"/>
      <c r="AP57" s="27">
        <f t="shared" si="25"/>
        <v>0</v>
      </c>
      <c r="AQ57" s="27">
        <f t="shared" si="26"/>
        <v>0</v>
      </c>
      <c r="AR57" s="27">
        <f t="shared" si="27"/>
        <v>0</v>
      </c>
      <c r="AS57" s="28" t="str">
        <f t="shared" si="28"/>
        <v/>
      </c>
      <c r="AT57" s="29"/>
      <c r="AU57" s="27"/>
      <c r="AV57" s="27">
        <f t="shared" si="29"/>
        <v>0</v>
      </c>
      <c r="AW57" s="27">
        <f t="shared" si="30"/>
        <v>0</v>
      </c>
      <c r="AX57" s="27">
        <f t="shared" si="31"/>
        <v>0</v>
      </c>
      <c r="AY57" s="28" t="str">
        <f t="shared" si="32"/>
        <v/>
      </c>
      <c r="AZ57" s="29"/>
      <c r="BA57" s="27"/>
      <c r="BB57" s="27">
        <f t="shared" si="33"/>
        <v>0</v>
      </c>
      <c r="BC57" s="27">
        <f t="shared" si="34"/>
        <v>0</v>
      </c>
      <c r="BD57" s="27">
        <f t="shared" si="35"/>
        <v>0</v>
      </c>
      <c r="BE57" s="28" t="str">
        <f t="shared" si="36"/>
        <v/>
      </c>
      <c r="BF57" s="29"/>
      <c r="BG57" s="27"/>
      <c r="BH57" s="27">
        <f t="shared" si="37"/>
        <v>0</v>
      </c>
      <c r="BI57" s="27">
        <f t="shared" si="38"/>
        <v>0</v>
      </c>
      <c r="BJ57" s="27">
        <f t="shared" si="39"/>
        <v>0</v>
      </c>
      <c r="BK57" s="28" t="str">
        <f t="shared" si="40"/>
        <v/>
      </c>
    </row>
    <row r="58" spans="1:63" s="1" customFormat="1" ht="12.75" customHeight="1" x14ac:dyDescent="0.3">
      <c r="A58" s="25">
        <v>56</v>
      </c>
      <c r="B58" s="41"/>
      <c r="C58" s="41"/>
      <c r="D58" s="3"/>
      <c r="E58" s="7">
        <f t="shared" si="0"/>
        <v>0</v>
      </c>
      <c r="F58" s="7" t="str">
        <f t="shared" si="1"/>
        <v/>
      </c>
      <c r="G58" s="7" t="str">
        <f t="shared" si="2"/>
        <v/>
      </c>
      <c r="H58" s="7" t="str">
        <f t="shared" si="3"/>
        <v/>
      </c>
      <c r="I58" s="7" t="str">
        <f t="shared" si="4"/>
        <v/>
      </c>
      <c r="J58" s="7" t="str">
        <f t="shared" si="5"/>
        <v/>
      </c>
      <c r="K58" s="7" t="str">
        <f t="shared" si="6"/>
        <v/>
      </c>
      <c r="L58" s="25" t="str">
        <f t="shared" si="7"/>
        <v/>
      </c>
      <c r="M58" s="25" t="str">
        <f t="shared" si="8"/>
        <v/>
      </c>
      <c r="N58" s="73">
        <f>IF(E58&lt;4,SUM(F58:M58),SUMPRODUCT(LARGE(F58:M58,{1;2;3;4})))</f>
        <v>0</v>
      </c>
      <c r="O58" s="29"/>
      <c r="P58" s="27"/>
      <c r="Q58" s="27">
        <f t="shared" si="9"/>
        <v>0</v>
      </c>
      <c r="R58" s="27">
        <f t="shared" si="10"/>
        <v>0</v>
      </c>
      <c r="S58" s="27">
        <f t="shared" si="11"/>
        <v>0</v>
      </c>
      <c r="T58" s="28" t="str">
        <f t="shared" si="12"/>
        <v/>
      </c>
      <c r="U58" s="27"/>
      <c r="V58" s="27"/>
      <c r="W58" s="27">
        <f t="shared" si="13"/>
        <v>0</v>
      </c>
      <c r="X58" s="27">
        <f t="shared" si="14"/>
        <v>0</v>
      </c>
      <c r="Y58" s="27">
        <f t="shared" si="15"/>
        <v>0</v>
      </c>
      <c r="Z58" s="27" t="str">
        <f t="shared" si="16"/>
        <v/>
      </c>
      <c r="AA58" s="29"/>
      <c r="AB58" s="27"/>
      <c r="AC58" s="27">
        <f t="shared" si="17"/>
        <v>0</v>
      </c>
      <c r="AD58" s="27">
        <f t="shared" si="18"/>
        <v>0</v>
      </c>
      <c r="AE58" s="27">
        <f t="shared" si="19"/>
        <v>0</v>
      </c>
      <c r="AF58" s="28" t="str">
        <f t="shared" si="20"/>
        <v/>
      </c>
      <c r="AG58" s="27"/>
      <c r="AH58" s="27"/>
      <c r="AI58" s="27"/>
      <c r="AJ58" s="27" t="str">
        <f t="shared" si="21"/>
        <v/>
      </c>
      <c r="AK58" s="27">
        <f t="shared" si="22"/>
        <v>0</v>
      </c>
      <c r="AL58" s="27">
        <f t="shared" si="23"/>
        <v>0</v>
      </c>
      <c r="AM58" s="27" t="str">
        <f t="shared" si="24"/>
        <v/>
      </c>
      <c r="AN58" s="29"/>
      <c r="AO58" s="27"/>
      <c r="AP58" s="27">
        <f t="shared" si="25"/>
        <v>0</v>
      </c>
      <c r="AQ58" s="27">
        <f t="shared" si="26"/>
        <v>0</v>
      </c>
      <c r="AR58" s="27">
        <f t="shared" si="27"/>
        <v>0</v>
      </c>
      <c r="AS58" s="28" t="str">
        <f t="shared" si="28"/>
        <v/>
      </c>
      <c r="AT58" s="29"/>
      <c r="AU58" s="27"/>
      <c r="AV58" s="27">
        <f t="shared" si="29"/>
        <v>0</v>
      </c>
      <c r="AW58" s="27">
        <f t="shared" si="30"/>
        <v>0</v>
      </c>
      <c r="AX58" s="27">
        <f t="shared" si="31"/>
        <v>0</v>
      </c>
      <c r="AY58" s="28" t="str">
        <f t="shared" si="32"/>
        <v/>
      </c>
      <c r="AZ58" s="29"/>
      <c r="BA58" s="27"/>
      <c r="BB58" s="27">
        <f t="shared" si="33"/>
        <v>0</v>
      </c>
      <c r="BC58" s="27">
        <f t="shared" si="34"/>
        <v>0</v>
      </c>
      <c r="BD58" s="27">
        <f t="shared" si="35"/>
        <v>0</v>
      </c>
      <c r="BE58" s="28" t="str">
        <f t="shared" si="36"/>
        <v/>
      </c>
      <c r="BF58" s="29"/>
      <c r="BG58" s="27"/>
      <c r="BH58" s="27">
        <f t="shared" si="37"/>
        <v>0</v>
      </c>
      <c r="BI58" s="27">
        <f t="shared" si="38"/>
        <v>0</v>
      </c>
      <c r="BJ58" s="27">
        <f t="shared" si="39"/>
        <v>0</v>
      </c>
      <c r="BK58" s="28" t="str">
        <f t="shared" si="40"/>
        <v/>
      </c>
    </row>
    <row r="59" spans="1:63" s="1" customFormat="1" ht="12.75" customHeight="1" x14ac:dyDescent="0.3">
      <c r="A59" s="25">
        <v>57</v>
      </c>
      <c r="B59" s="41"/>
      <c r="C59" s="41"/>
      <c r="D59" s="3"/>
      <c r="E59" s="7">
        <f t="shared" si="0"/>
        <v>0</v>
      </c>
      <c r="F59" s="7" t="str">
        <f t="shared" si="1"/>
        <v/>
      </c>
      <c r="G59" s="7" t="str">
        <f t="shared" si="2"/>
        <v/>
      </c>
      <c r="H59" s="7" t="str">
        <f t="shared" si="3"/>
        <v/>
      </c>
      <c r="I59" s="7" t="str">
        <f t="shared" si="4"/>
        <v/>
      </c>
      <c r="J59" s="7" t="str">
        <f t="shared" si="5"/>
        <v/>
      </c>
      <c r="K59" s="7" t="str">
        <f t="shared" si="6"/>
        <v/>
      </c>
      <c r="L59" s="25" t="str">
        <f t="shared" si="7"/>
        <v/>
      </c>
      <c r="M59" s="25" t="str">
        <f t="shared" si="8"/>
        <v/>
      </c>
      <c r="N59" s="73">
        <f>IF(E59&lt;4,SUM(F59:M59),SUMPRODUCT(LARGE(F59:M59,{1;2;3;4})))</f>
        <v>0</v>
      </c>
      <c r="O59" s="29"/>
      <c r="P59" s="27"/>
      <c r="Q59" s="27">
        <f t="shared" si="9"/>
        <v>0</v>
      </c>
      <c r="R59" s="27">
        <f t="shared" si="10"/>
        <v>0</v>
      </c>
      <c r="S59" s="27">
        <f t="shared" si="11"/>
        <v>0</v>
      </c>
      <c r="T59" s="28" t="str">
        <f t="shared" si="12"/>
        <v/>
      </c>
      <c r="U59" s="27"/>
      <c r="V59" s="27"/>
      <c r="W59" s="27">
        <f t="shared" si="13"/>
        <v>0</v>
      </c>
      <c r="X59" s="27">
        <f t="shared" si="14"/>
        <v>0</v>
      </c>
      <c r="Y59" s="27">
        <f t="shared" si="15"/>
        <v>0</v>
      </c>
      <c r="Z59" s="27" t="str">
        <f t="shared" si="16"/>
        <v/>
      </c>
      <c r="AA59" s="29"/>
      <c r="AB59" s="27"/>
      <c r="AC59" s="27">
        <f t="shared" si="17"/>
        <v>0</v>
      </c>
      <c r="AD59" s="27">
        <f t="shared" si="18"/>
        <v>0</v>
      </c>
      <c r="AE59" s="27">
        <f t="shared" si="19"/>
        <v>0</v>
      </c>
      <c r="AF59" s="28" t="str">
        <f t="shared" si="20"/>
        <v/>
      </c>
      <c r="AG59" s="27"/>
      <c r="AH59" s="27"/>
      <c r="AI59" s="27"/>
      <c r="AJ59" s="27" t="str">
        <f t="shared" si="21"/>
        <v/>
      </c>
      <c r="AK59" s="27">
        <f t="shared" si="22"/>
        <v>0</v>
      </c>
      <c r="AL59" s="27">
        <f t="shared" si="23"/>
        <v>0</v>
      </c>
      <c r="AM59" s="27" t="str">
        <f t="shared" si="24"/>
        <v/>
      </c>
      <c r="AN59" s="29"/>
      <c r="AO59" s="27"/>
      <c r="AP59" s="27">
        <f t="shared" si="25"/>
        <v>0</v>
      </c>
      <c r="AQ59" s="27">
        <f t="shared" si="26"/>
        <v>0</v>
      </c>
      <c r="AR59" s="27">
        <f t="shared" si="27"/>
        <v>0</v>
      </c>
      <c r="AS59" s="28" t="str">
        <f t="shared" si="28"/>
        <v/>
      </c>
      <c r="AT59" s="29"/>
      <c r="AU59" s="27"/>
      <c r="AV59" s="27">
        <f t="shared" si="29"/>
        <v>0</v>
      </c>
      <c r="AW59" s="27">
        <f t="shared" si="30"/>
        <v>0</v>
      </c>
      <c r="AX59" s="27">
        <f t="shared" si="31"/>
        <v>0</v>
      </c>
      <c r="AY59" s="28" t="str">
        <f t="shared" si="32"/>
        <v/>
      </c>
      <c r="AZ59" s="29"/>
      <c r="BA59" s="27"/>
      <c r="BB59" s="27">
        <f t="shared" si="33"/>
        <v>0</v>
      </c>
      <c r="BC59" s="27">
        <f t="shared" si="34"/>
        <v>0</v>
      </c>
      <c r="BD59" s="27">
        <f t="shared" si="35"/>
        <v>0</v>
      </c>
      <c r="BE59" s="28" t="str">
        <f t="shared" si="36"/>
        <v/>
      </c>
      <c r="BF59" s="29"/>
      <c r="BG59" s="27"/>
      <c r="BH59" s="27">
        <f t="shared" si="37"/>
        <v>0</v>
      </c>
      <c r="BI59" s="27">
        <f t="shared" si="38"/>
        <v>0</v>
      </c>
      <c r="BJ59" s="27">
        <f t="shared" si="39"/>
        <v>0</v>
      </c>
      <c r="BK59" s="28" t="str">
        <f t="shared" si="40"/>
        <v/>
      </c>
    </row>
    <row r="60" spans="1:63" ht="12.75" customHeight="1" x14ac:dyDescent="0.3">
      <c r="A60" s="25">
        <v>58</v>
      </c>
      <c r="B60" s="41"/>
      <c r="C60" s="41"/>
      <c r="D60" s="3"/>
      <c r="E60" s="7">
        <f t="shared" si="0"/>
        <v>0</v>
      </c>
      <c r="F60" s="7" t="str">
        <f t="shared" si="1"/>
        <v/>
      </c>
      <c r="G60" s="7" t="str">
        <f t="shared" si="2"/>
        <v/>
      </c>
      <c r="H60" s="7" t="str">
        <f t="shared" si="3"/>
        <v/>
      </c>
      <c r="I60" s="7" t="str">
        <f t="shared" si="4"/>
        <v/>
      </c>
      <c r="J60" s="7" t="str">
        <f t="shared" si="5"/>
        <v/>
      </c>
      <c r="K60" s="7" t="str">
        <f t="shared" si="6"/>
        <v/>
      </c>
      <c r="L60" s="25" t="str">
        <f t="shared" si="7"/>
        <v/>
      </c>
      <c r="M60" s="25" t="str">
        <f t="shared" si="8"/>
        <v/>
      </c>
      <c r="N60" s="73">
        <f>IF(E60&lt;4,SUM(F60:M60),SUMPRODUCT(LARGE(F60:M60,{1;2;3;4})))</f>
        <v>0</v>
      </c>
      <c r="O60" s="29"/>
      <c r="Q60" s="27">
        <f t="shared" si="9"/>
        <v>0</v>
      </c>
      <c r="R60" s="27">
        <f t="shared" si="10"/>
        <v>0</v>
      </c>
      <c r="S60" s="27">
        <f t="shared" si="11"/>
        <v>0</v>
      </c>
      <c r="T60" s="28" t="str">
        <f t="shared" si="12"/>
        <v/>
      </c>
      <c r="W60" s="27">
        <f t="shared" si="13"/>
        <v>0</v>
      </c>
      <c r="X60" s="27">
        <f t="shared" si="14"/>
        <v>0</v>
      </c>
      <c r="Y60" s="27">
        <f t="shared" si="15"/>
        <v>0</v>
      </c>
      <c r="Z60" s="27" t="str">
        <f t="shared" si="16"/>
        <v/>
      </c>
      <c r="AA60" s="29"/>
      <c r="AC60" s="27">
        <f t="shared" si="17"/>
        <v>0</v>
      </c>
      <c r="AD60" s="27">
        <f t="shared" si="18"/>
        <v>0</v>
      </c>
      <c r="AE60" s="27">
        <f t="shared" si="19"/>
        <v>0</v>
      </c>
      <c r="AF60" s="28" t="str">
        <f t="shared" si="20"/>
        <v/>
      </c>
      <c r="AJ60" s="27" t="str">
        <f t="shared" si="21"/>
        <v/>
      </c>
      <c r="AK60" s="27">
        <f t="shared" si="22"/>
        <v>0</v>
      </c>
      <c r="AL60" s="27">
        <f t="shared" si="23"/>
        <v>0</v>
      </c>
      <c r="AM60" s="27" t="str">
        <f t="shared" si="24"/>
        <v/>
      </c>
      <c r="AN60" s="29"/>
      <c r="AP60" s="27">
        <f t="shared" si="25"/>
        <v>0</v>
      </c>
      <c r="AQ60" s="27">
        <f t="shared" si="26"/>
        <v>0</v>
      </c>
      <c r="AR60" s="27">
        <f t="shared" si="27"/>
        <v>0</v>
      </c>
      <c r="AS60" s="28" t="str">
        <f t="shared" si="28"/>
        <v/>
      </c>
      <c r="AT60" s="29"/>
      <c r="AV60" s="27">
        <f t="shared" si="29"/>
        <v>0</v>
      </c>
      <c r="AW60" s="27">
        <f t="shared" si="30"/>
        <v>0</v>
      </c>
      <c r="AX60" s="27">
        <f t="shared" si="31"/>
        <v>0</v>
      </c>
      <c r="AY60" s="28" t="str">
        <f t="shared" si="32"/>
        <v/>
      </c>
      <c r="AZ60" s="29"/>
      <c r="BB60" s="27">
        <f t="shared" si="33"/>
        <v>0</v>
      </c>
      <c r="BC60" s="27">
        <f t="shared" si="34"/>
        <v>0</v>
      </c>
      <c r="BD60" s="27">
        <f t="shared" si="35"/>
        <v>0</v>
      </c>
      <c r="BE60" s="28" t="str">
        <f t="shared" si="36"/>
        <v/>
      </c>
      <c r="BF60" s="29"/>
      <c r="BG60" s="27"/>
      <c r="BH60" s="27">
        <f t="shared" si="37"/>
        <v>0</v>
      </c>
      <c r="BI60" s="27">
        <f t="shared" si="38"/>
        <v>0</v>
      </c>
      <c r="BJ60" s="27">
        <f t="shared" si="39"/>
        <v>0</v>
      </c>
      <c r="BK60" s="28" t="str">
        <f t="shared" si="40"/>
        <v/>
      </c>
    </row>
    <row r="61" spans="1:63" ht="12.75" customHeight="1" x14ac:dyDescent="0.3">
      <c r="A61" s="25">
        <v>59</v>
      </c>
      <c r="B61" s="41"/>
      <c r="C61" s="41"/>
      <c r="D61" s="3"/>
      <c r="E61" s="7">
        <f t="shared" si="0"/>
        <v>0</v>
      </c>
      <c r="F61" s="7" t="str">
        <f t="shared" si="1"/>
        <v/>
      </c>
      <c r="G61" s="7" t="str">
        <f t="shared" si="2"/>
        <v/>
      </c>
      <c r="H61" s="25" t="str">
        <f t="shared" si="3"/>
        <v/>
      </c>
      <c r="I61" s="25" t="str">
        <f t="shared" si="4"/>
        <v/>
      </c>
      <c r="J61" s="7" t="str">
        <f t="shared" si="5"/>
        <v/>
      </c>
      <c r="K61" s="25" t="str">
        <f t="shared" si="6"/>
        <v/>
      </c>
      <c r="L61" s="25" t="str">
        <f t="shared" si="7"/>
        <v/>
      </c>
      <c r="M61" s="25" t="str">
        <f t="shared" si="8"/>
        <v/>
      </c>
      <c r="N61" s="73">
        <f>IF(E61&lt;4,SUM(F61:M61),SUMPRODUCT(LARGE(F61:M61,{1;2;3;4})))</f>
        <v>0</v>
      </c>
      <c r="O61" s="29"/>
      <c r="Q61" s="27">
        <f t="shared" si="9"/>
        <v>0</v>
      </c>
      <c r="R61" s="27">
        <f t="shared" si="10"/>
        <v>0</v>
      </c>
      <c r="S61" s="27">
        <f t="shared" si="11"/>
        <v>0</v>
      </c>
      <c r="T61" s="28" t="str">
        <f t="shared" si="12"/>
        <v/>
      </c>
      <c r="W61" s="27">
        <f t="shared" si="13"/>
        <v>0</v>
      </c>
      <c r="X61" s="27">
        <f t="shared" si="14"/>
        <v>0</v>
      </c>
      <c r="Y61" s="27">
        <f t="shared" si="15"/>
        <v>0</v>
      </c>
      <c r="Z61" s="27" t="str">
        <f t="shared" si="16"/>
        <v/>
      </c>
      <c r="AA61" s="29"/>
      <c r="AC61" s="27">
        <f t="shared" si="17"/>
        <v>0</v>
      </c>
      <c r="AD61" s="27">
        <f t="shared" si="18"/>
        <v>0</v>
      </c>
      <c r="AE61" s="27">
        <f t="shared" si="19"/>
        <v>0</v>
      </c>
      <c r="AF61" s="28" t="str">
        <f t="shared" si="20"/>
        <v/>
      </c>
      <c r="AJ61" s="27" t="str">
        <f t="shared" si="21"/>
        <v/>
      </c>
      <c r="AK61" s="27">
        <f t="shared" si="22"/>
        <v>0</v>
      </c>
      <c r="AL61" s="27">
        <f t="shared" si="23"/>
        <v>0</v>
      </c>
      <c r="AM61" s="27" t="str">
        <f t="shared" si="24"/>
        <v/>
      </c>
      <c r="AN61" s="29"/>
      <c r="AP61" s="27">
        <f t="shared" si="25"/>
        <v>0</v>
      </c>
      <c r="AQ61" s="27">
        <f t="shared" si="26"/>
        <v>0</v>
      </c>
      <c r="AR61" s="27">
        <f t="shared" si="27"/>
        <v>0</v>
      </c>
      <c r="AS61" s="28" t="str">
        <f t="shared" si="28"/>
        <v/>
      </c>
      <c r="AT61" s="29"/>
      <c r="AV61" s="27">
        <f t="shared" si="29"/>
        <v>0</v>
      </c>
      <c r="AW61" s="27">
        <f t="shared" si="30"/>
        <v>0</v>
      </c>
      <c r="AX61" s="27">
        <f t="shared" si="31"/>
        <v>0</v>
      </c>
      <c r="AY61" s="28" t="str">
        <f t="shared" si="32"/>
        <v/>
      </c>
      <c r="AZ61" s="29"/>
      <c r="BB61" s="27">
        <f t="shared" si="33"/>
        <v>0</v>
      </c>
      <c r="BC61" s="27">
        <f t="shared" si="34"/>
        <v>0</v>
      </c>
      <c r="BD61" s="27">
        <f t="shared" si="35"/>
        <v>0</v>
      </c>
      <c r="BE61" s="28" t="str">
        <f t="shared" si="36"/>
        <v/>
      </c>
      <c r="BF61" s="29"/>
      <c r="BG61" s="27"/>
      <c r="BH61" s="27">
        <f t="shared" si="37"/>
        <v>0</v>
      </c>
      <c r="BI61" s="27">
        <f t="shared" si="38"/>
        <v>0</v>
      </c>
      <c r="BJ61" s="27">
        <f t="shared" si="39"/>
        <v>0</v>
      </c>
      <c r="BK61" s="28" t="str">
        <f t="shared" si="40"/>
        <v/>
      </c>
    </row>
    <row r="62" spans="1:63" ht="12.75" customHeight="1" x14ac:dyDescent="0.3">
      <c r="A62" s="25">
        <v>60</v>
      </c>
      <c r="B62" s="41"/>
      <c r="C62" s="41"/>
      <c r="D62" s="3"/>
      <c r="E62" s="7">
        <f t="shared" si="0"/>
        <v>0</v>
      </c>
      <c r="F62" s="7" t="str">
        <f t="shared" si="1"/>
        <v/>
      </c>
      <c r="G62" s="7" t="str">
        <f t="shared" si="2"/>
        <v/>
      </c>
      <c r="H62" s="7" t="str">
        <f t="shared" si="3"/>
        <v/>
      </c>
      <c r="I62" s="7" t="str">
        <f t="shared" si="4"/>
        <v/>
      </c>
      <c r="J62" s="7" t="str">
        <f t="shared" si="5"/>
        <v/>
      </c>
      <c r="K62" s="7" t="str">
        <f t="shared" si="6"/>
        <v/>
      </c>
      <c r="L62" s="25" t="str">
        <f t="shared" si="7"/>
        <v/>
      </c>
      <c r="M62" s="25" t="str">
        <f t="shared" si="8"/>
        <v/>
      </c>
      <c r="N62" s="73">
        <f>IF(E62&lt;4,SUM(F62:M62),SUMPRODUCT(LARGE(F62:M62,{1;2;3;4})))</f>
        <v>0</v>
      </c>
      <c r="O62" s="50"/>
      <c r="Q62" s="27">
        <f t="shared" si="9"/>
        <v>0</v>
      </c>
      <c r="R62" s="27">
        <f t="shared" si="10"/>
        <v>0</v>
      </c>
      <c r="S62" s="27">
        <f t="shared" si="11"/>
        <v>0</v>
      </c>
      <c r="T62" s="28" t="str">
        <f t="shared" si="12"/>
        <v/>
      </c>
      <c r="W62" s="27">
        <f t="shared" si="13"/>
        <v>0</v>
      </c>
      <c r="X62" s="27">
        <f t="shared" si="14"/>
        <v>0</v>
      </c>
      <c r="Y62" s="27">
        <f t="shared" si="15"/>
        <v>0</v>
      </c>
      <c r="Z62" s="27" t="str">
        <f t="shared" si="16"/>
        <v/>
      </c>
      <c r="AA62" s="29"/>
      <c r="AC62" s="27">
        <f t="shared" si="17"/>
        <v>0</v>
      </c>
      <c r="AD62" s="27">
        <f t="shared" si="18"/>
        <v>0</v>
      </c>
      <c r="AE62" s="27">
        <f t="shared" si="19"/>
        <v>0</v>
      </c>
      <c r="AF62" s="28" t="str">
        <f t="shared" si="20"/>
        <v/>
      </c>
      <c r="AJ62" s="27" t="str">
        <f t="shared" si="21"/>
        <v/>
      </c>
      <c r="AK62" s="27">
        <f t="shared" si="22"/>
        <v>0</v>
      </c>
      <c r="AL62" s="27">
        <f t="shared" si="23"/>
        <v>0</v>
      </c>
      <c r="AM62" s="27" t="str">
        <f t="shared" si="24"/>
        <v/>
      </c>
      <c r="AN62" s="29"/>
      <c r="AP62" s="27">
        <f t="shared" si="25"/>
        <v>0</v>
      </c>
      <c r="AQ62" s="27">
        <f t="shared" si="26"/>
        <v>0</v>
      </c>
      <c r="AR62" s="27">
        <f t="shared" si="27"/>
        <v>0</v>
      </c>
      <c r="AS62" s="28" t="str">
        <f t="shared" si="28"/>
        <v/>
      </c>
      <c r="AT62" s="29"/>
      <c r="AV62" s="27">
        <f t="shared" si="29"/>
        <v>0</v>
      </c>
      <c r="AW62" s="27">
        <f t="shared" si="30"/>
        <v>0</v>
      </c>
      <c r="AX62" s="27">
        <f t="shared" si="31"/>
        <v>0</v>
      </c>
      <c r="AY62" s="28" t="str">
        <f t="shared" si="32"/>
        <v/>
      </c>
      <c r="AZ62" s="29"/>
      <c r="BB62" s="27">
        <f t="shared" si="33"/>
        <v>0</v>
      </c>
      <c r="BC62" s="27">
        <f t="shared" si="34"/>
        <v>0</v>
      </c>
      <c r="BD62" s="27">
        <f t="shared" si="35"/>
        <v>0</v>
      </c>
      <c r="BE62" s="28" t="str">
        <f t="shared" si="36"/>
        <v/>
      </c>
      <c r="BF62" s="29"/>
      <c r="BG62" s="27"/>
      <c r="BH62" s="27">
        <f t="shared" si="37"/>
        <v>0</v>
      </c>
      <c r="BI62" s="27">
        <f t="shared" si="38"/>
        <v>0</v>
      </c>
      <c r="BJ62" s="27">
        <f t="shared" si="39"/>
        <v>0</v>
      </c>
      <c r="BK62" s="28" t="str">
        <f t="shared" si="40"/>
        <v/>
      </c>
    </row>
    <row r="63" spans="1:63" ht="12.75" customHeight="1" x14ac:dyDescent="0.3">
      <c r="A63" s="25">
        <v>61</v>
      </c>
      <c r="B63" s="43"/>
      <c r="C63" s="43"/>
      <c r="D63" s="46"/>
      <c r="E63" s="7">
        <f t="shared" si="0"/>
        <v>0</v>
      </c>
      <c r="F63" s="7" t="str">
        <f t="shared" si="1"/>
        <v/>
      </c>
      <c r="G63" s="7" t="str">
        <f t="shared" si="2"/>
        <v/>
      </c>
      <c r="H63" s="7" t="str">
        <f t="shared" si="3"/>
        <v/>
      </c>
      <c r="I63" s="7" t="str">
        <f t="shared" si="4"/>
        <v/>
      </c>
      <c r="J63" s="7" t="str">
        <f t="shared" si="5"/>
        <v/>
      </c>
      <c r="K63" s="7" t="str">
        <f t="shared" si="6"/>
        <v/>
      </c>
      <c r="L63" s="25" t="str">
        <f t="shared" si="7"/>
        <v/>
      </c>
      <c r="M63" s="25" t="str">
        <f t="shared" si="8"/>
        <v/>
      </c>
      <c r="N63" s="73">
        <f>IF(E63&lt;4,SUM(F63:M63),SUMPRODUCT(LARGE(F63:M63,{1;2;3;4})))</f>
        <v>0</v>
      </c>
      <c r="O63" s="29"/>
      <c r="Q63" s="27">
        <f t="shared" si="9"/>
        <v>0</v>
      </c>
      <c r="R63" s="27">
        <f t="shared" si="10"/>
        <v>0</v>
      </c>
      <c r="S63" s="27">
        <f t="shared" si="11"/>
        <v>0</v>
      </c>
      <c r="T63" s="28" t="str">
        <f t="shared" si="12"/>
        <v/>
      </c>
      <c r="W63" s="27">
        <f t="shared" si="13"/>
        <v>0</v>
      </c>
      <c r="X63" s="27">
        <f t="shared" si="14"/>
        <v>0</v>
      </c>
      <c r="Y63" s="27">
        <f t="shared" si="15"/>
        <v>0</v>
      </c>
      <c r="Z63" s="27" t="str">
        <f t="shared" si="16"/>
        <v/>
      </c>
      <c r="AA63" s="29"/>
      <c r="AC63" s="27">
        <f t="shared" si="17"/>
        <v>0</v>
      </c>
      <c r="AD63" s="27">
        <f t="shared" si="18"/>
        <v>0</v>
      </c>
      <c r="AE63" s="27">
        <f t="shared" si="19"/>
        <v>0</v>
      </c>
      <c r="AF63" s="28" t="str">
        <f t="shared" si="20"/>
        <v/>
      </c>
      <c r="AJ63" s="27" t="str">
        <f t="shared" si="21"/>
        <v/>
      </c>
      <c r="AK63" s="27">
        <f t="shared" si="22"/>
        <v>0</v>
      </c>
      <c r="AL63" s="27">
        <f t="shared" si="23"/>
        <v>0</v>
      </c>
      <c r="AM63" s="27" t="str">
        <f t="shared" si="24"/>
        <v/>
      </c>
      <c r="AN63" s="29"/>
      <c r="AP63" s="27">
        <f t="shared" si="25"/>
        <v>0</v>
      </c>
      <c r="AQ63" s="27">
        <f t="shared" si="26"/>
        <v>0</v>
      </c>
      <c r="AR63" s="27">
        <f t="shared" si="27"/>
        <v>0</v>
      </c>
      <c r="AS63" s="28" t="str">
        <f t="shared" si="28"/>
        <v/>
      </c>
      <c r="AT63" s="29"/>
      <c r="AV63" s="27">
        <f t="shared" si="29"/>
        <v>0</v>
      </c>
      <c r="AW63" s="27">
        <f t="shared" si="30"/>
        <v>0</v>
      </c>
      <c r="AX63" s="27">
        <f t="shared" si="31"/>
        <v>0</v>
      </c>
      <c r="AY63" s="28" t="str">
        <f t="shared" si="32"/>
        <v/>
      </c>
      <c r="AZ63" s="29"/>
      <c r="BB63" s="27">
        <f t="shared" si="33"/>
        <v>0</v>
      </c>
      <c r="BC63" s="27">
        <f t="shared" si="34"/>
        <v>0</v>
      </c>
      <c r="BD63" s="27">
        <f t="shared" si="35"/>
        <v>0</v>
      </c>
      <c r="BE63" s="28" t="str">
        <f t="shared" si="36"/>
        <v/>
      </c>
      <c r="BF63" s="29"/>
      <c r="BG63" s="27"/>
      <c r="BH63" s="27">
        <f t="shared" si="37"/>
        <v>0</v>
      </c>
      <c r="BI63" s="27">
        <f t="shared" si="38"/>
        <v>0</v>
      </c>
      <c r="BJ63" s="27">
        <f t="shared" si="39"/>
        <v>0</v>
      </c>
      <c r="BK63" s="28" t="str">
        <f t="shared" si="40"/>
        <v/>
      </c>
    </row>
    <row r="64" spans="1:63" ht="12.75" customHeight="1" x14ac:dyDescent="0.3">
      <c r="A64" s="25">
        <v>62</v>
      </c>
      <c r="B64" s="41"/>
      <c r="C64" s="41"/>
      <c r="D64" s="3"/>
      <c r="E64" s="7">
        <f t="shared" si="0"/>
        <v>0</v>
      </c>
      <c r="F64" s="7" t="str">
        <f t="shared" si="1"/>
        <v/>
      </c>
      <c r="G64" s="7" t="str">
        <f t="shared" si="2"/>
        <v/>
      </c>
      <c r="H64" s="7" t="str">
        <f t="shared" si="3"/>
        <v/>
      </c>
      <c r="I64" s="7" t="str">
        <f t="shared" si="4"/>
        <v/>
      </c>
      <c r="J64" s="7" t="str">
        <f t="shared" si="5"/>
        <v/>
      </c>
      <c r="K64" s="7" t="str">
        <f t="shared" si="6"/>
        <v/>
      </c>
      <c r="L64" s="25" t="str">
        <f t="shared" si="7"/>
        <v/>
      </c>
      <c r="M64" s="25" t="str">
        <f t="shared" si="8"/>
        <v/>
      </c>
      <c r="N64" s="73">
        <f>IF(E64&lt;4,SUM(F64:M64),SUMPRODUCT(LARGE(F64:M64,{1;2;3;4})))</f>
        <v>0</v>
      </c>
      <c r="O64" s="29"/>
      <c r="Q64" s="27">
        <f t="shared" si="9"/>
        <v>0</v>
      </c>
      <c r="R64" s="27">
        <f t="shared" si="10"/>
        <v>0</v>
      </c>
      <c r="S64" s="27">
        <f t="shared" si="11"/>
        <v>0</v>
      </c>
      <c r="T64" s="28" t="str">
        <f t="shared" si="12"/>
        <v/>
      </c>
      <c r="W64" s="27">
        <f t="shared" si="13"/>
        <v>0</v>
      </c>
      <c r="X64" s="27">
        <f t="shared" si="14"/>
        <v>0</v>
      </c>
      <c r="Y64" s="27">
        <f t="shared" si="15"/>
        <v>0</v>
      </c>
      <c r="Z64" s="27" t="str">
        <f t="shared" si="16"/>
        <v/>
      </c>
      <c r="AA64" s="29"/>
      <c r="AC64" s="27">
        <f t="shared" si="17"/>
        <v>0</v>
      </c>
      <c r="AD64" s="27">
        <f t="shared" si="18"/>
        <v>0</v>
      </c>
      <c r="AE64" s="27">
        <f t="shared" si="19"/>
        <v>0</v>
      </c>
      <c r="AF64" s="28" t="str">
        <f t="shared" si="20"/>
        <v/>
      </c>
      <c r="AJ64" s="27" t="str">
        <f t="shared" si="21"/>
        <v/>
      </c>
      <c r="AK64" s="27">
        <f t="shared" si="22"/>
        <v>0</v>
      </c>
      <c r="AL64" s="27">
        <f t="shared" si="23"/>
        <v>0</v>
      </c>
      <c r="AM64" s="27" t="str">
        <f t="shared" si="24"/>
        <v/>
      </c>
      <c r="AN64" s="29"/>
      <c r="AP64" s="27">
        <f t="shared" si="25"/>
        <v>0</v>
      </c>
      <c r="AQ64" s="27">
        <f t="shared" si="26"/>
        <v>0</v>
      </c>
      <c r="AR64" s="27">
        <f t="shared" si="27"/>
        <v>0</v>
      </c>
      <c r="AS64" s="28" t="str">
        <f t="shared" si="28"/>
        <v/>
      </c>
      <c r="AT64" s="29"/>
      <c r="AV64" s="27">
        <f t="shared" si="29"/>
        <v>0</v>
      </c>
      <c r="AW64" s="27">
        <f t="shared" si="30"/>
        <v>0</v>
      </c>
      <c r="AX64" s="27">
        <f t="shared" si="31"/>
        <v>0</v>
      </c>
      <c r="AY64" s="28" t="str">
        <f t="shared" si="32"/>
        <v/>
      </c>
      <c r="AZ64" s="29"/>
      <c r="BB64" s="27">
        <f t="shared" si="33"/>
        <v>0</v>
      </c>
      <c r="BC64" s="27">
        <f t="shared" si="34"/>
        <v>0</v>
      </c>
      <c r="BD64" s="27">
        <f t="shared" si="35"/>
        <v>0</v>
      </c>
      <c r="BE64" s="28" t="str">
        <f t="shared" si="36"/>
        <v/>
      </c>
      <c r="BF64" s="29"/>
      <c r="BG64" s="27"/>
      <c r="BH64" s="27">
        <f t="shared" si="37"/>
        <v>0</v>
      </c>
      <c r="BI64" s="27">
        <f t="shared" si="38"/>
        <v>0</v>
      </c>
      <c r="BJ64" s="27">
        <f t="shared" si="39"/>
        <v>0</v>
      </c>
      <c r="BK64" s="28" t="str">
        <f t="shared" si="40"/>
        <v/>
      </c>
    </row>
    <row r="65" spans="1:63" ht="12.75" customHeight="1" x14ac:dyDescent="0.3">
      <c r="A65" s="25">
        <v>63</v>
      </c>
      <c r="B65" s="41"/>
      <c r="C65" s="72"/>
      <c r="D65" s="37"/>
      <c r="E65" s="7">
        <f t="shared" si="0"/>
        <v>0</v>
      </c>
      <c r="F65" s="25" t="str">
        <f t="shared" si="1"/>
        <v/>
      </c>
      <c r="G65" s="25" t="str">
        <f t="shared" si="2"/>
        <v/>
      </c>
      <c r="H65" s="25" t="str">
        <f t="shared" si="3"/>
        <v/>
      </c>
      <c r="I65" s="25" t="str">
        <f t="shared" si="4"/>
        <v/>
      </c>
      <c r="J65" s="7" t="str">
        <f t="shared" si="5"/>
        <v/>
      </c>
      <c r="K65" s="25" t="str">
        <f t="shared" si="6"/>
        <v/>
      </c>
      <c r="L65" s="25" t="str">
        <f t="shared" si="7"/>
        <v/>
      </c>
      <c r="M65" s="25" t="str">
        <f t="shared" si="8"/>
        <v/>
      </c>
      <c r="N65" s="73">
        <f>IF(E65&lt;4,SUM(F65:M65),SUMPRODUCT(LARGE(F65:M65,{1;2;3;4})))</f>
        <v>0</v>
      </c>
      <c r="O65" s="29"/>
      <c r="Q65" s="27">
        <f t="shared" si="9"/>
        <v>0</v>
      </c>
      <c r="R65" s="27">
        <f t="shared" si="10"/>
        <v>0</v>
      </c>
      <c r="S65" s="27">
        <f t="shared" si="11"/>
        <v>0</v>
      </c>
      <c r="T65" s="28" t="str">
        <f t="shared" si="12"/>
        <v/>
      </c>
      <c r="W65" s="27">
        <f t="shared" si="13"/>
        <v>0</v>
      </c>
      <c r="X65" s="27">
        <f t="shared" si="14"/>
        <v>0</v>
      </c>
      <c r="Y65" s="27">
        <f t="shared" si="15"/>
        <v>0</v>
      </c>
      <c r="Z65" s="27" t="str">
        <f t="shared" si="16"/>
        <v/>
      </c>
      <c r="AA65" s="29"/>
      <c r="AC65" s="27">
        <f t="shared" si="17"/>
        <v>0</v>
      </c>
      <c r="AD65" s="27">
        <f t="shared" si="18"/>
        <v>0</v>
      </c>
      <c r="AE65" s="27">
        <f t="shared" si="19"/>
        <v>0</v>
      </c>
      <c r="AF65" s="28" t="str">
        <f t="shared" si="20"/>
        <v/>
      </c>
      <c r="AJ65" s="27" t="str">
        <f t="shared" si="21"/>
        <v/>
      </c>
      <c r="AK65" s="27">
        <f t="shared" si="22"/>
        <v>0</v>
      </c>
      <c r="AL65" s="27">
        <f t="shared" si="23"/>
        <v>0</v>
      </c>
      <c r="AM65" s="27" t="str">
        <f t="shared" si="24"/>
        <v/>
      </c>
      <c r="AN65" s="29"/>
      <c r="AP65" s="27">
        <f t="shared" si="25"/>
        <v>0</v>
      </c>
      <c r="AQ65" s="27">
        <f t="shared" si="26"/>
        <v>0</v>
      </c>
      <c r="AR65" s="27">
        <f t="shared" si="27"/>
        <v>0</v>
      </c>
      <c r="AS65" s="28" t="str">
        <f t="shared" si="28"/>
        <v/>
      </c>
      <c r="AT65" s="29"/>
      <c r="AV65" s="27">
        <f t="shared" si="29"/>
        <v>0</v>
      </c>
      <c r="AW65" s="27">
        <f t="shared" si="30"/>
        <v>0</v>
      </c>
      <c r="AX65" s="27">
        <f t="shared" si="31"/>
        <v>0</v>
      </c>
      <c r="AY65" s="28" t="str">
        <f t="shared" si="32"/>
        <v/>
      </c>
      <c r="AZ65" s="29"/>
      <c r="BB65" s="27">
        <f t="shared" si="33"/>
        <v>0</v>
      </c>
      <c r="BC65" s="27">
        <f t="shared" si="34"/>
        <v>0</v>
      </c>
      <c r="BD65" s="27">
        <f t="shared" si="35"/>
        <v>0</v>
      </c>
      <c r="BE65" s="28" t="str">
        <f t="shared" si="36"/>
        <v/>
      </c>
      <c r="BF65" s="29"/>
      <c r="BG65" s="27"/>
      <c r="BH65" s="27">
        <f t="shared" si="37"/>
        <v>0</v>
      </c>
      <c r="BI65" s="27">
        <f t="shared" si="38"/>
        <v>0</v>
      </c>
      <c r="BJ65" s="27">
        <f t="shared" si="39"/>
        <v>0</v>
      </c>
      <c r="BK65" s="28" t="str">
        <f t="shared" si="40"/>
        <v/>
      </c>
    </row>
    <row r="66" spans="1:63" ht="12.75" customHeight="1" x14ac:dyDescent="0.3">
      <c r="A66" s="25">
        <v>64</v>
      </c>
      <c r="B66" s="41"/>
      <c r="C66" s="41"/>
      <c r="D66" s="3"/>
      <c r="E66" s="7">
        <f t="shared" si="0"/>
        <v>0</v>
      </c>
      <c r="F66" s="25" t="str">
        <f t="shared" si="1"/>
        <v/>
      </c>
      <c r="G66" s="25" t="str">
        <f t="shared" si="2"/>
        <v/>
      </c>
      <c r="H66" s="25" t="str">
        <f t="shared" si="3"/>
        <v/>
      </c>
      <c r="I66" s="25" t="str">
        <f t="shared" si="4"/>
        <v/>
      </c>
      <c r="J66" s="7" t="str">
        <f t="shared" si="5"/>
        <v/>
      </c>
      <c r="K66" s="25" t="str">
        <f t="shared" si="6"/>
        <v/>
      </c>
      <c r="L66" s="25" t="str">
        <f t="shared" si="7"/>
        <v/>
      </c>
      <c r="M66" s="25" t="str">
        <f t="shared" si="8"/>
        <v/>
      </c>
      <c r="N66" s="73">
        <f>IF(E66&lt;4,SUM(F66:M66),SUMPRODUCT(LARGE(F66:M66,{1;2;3;4})))</f>
        <v>0</v>
      </c>
      <c r="O66" s="29"/>
      <c r="Q66" s="27">
        <f t="shared" si="9"/>
        <v>0</v>
      </c>
      <c r="R66" s="27">
        <f t="shared" si="10"/>
        <v>0</v>
      </c>
      <c r="S66" s="27">
        <f t="shared" si="11"/>
        <v>0</v>
      </c>
      <c r="T66" s="28" t="str">
        <f t="shared" si="12"/>
        <v/>
      </c>
      <c r="W66" s="27">
        <f t="shared" si="13"/>
        <v>0</v>
      </c>
      <c r="X66" s="27">
        <f t="shared" si="14"/>
        <v>0</v>
      </c>
      <c r="Y66" s="27">
        <f t="shared" si="15"/>
        <v>0</v>
      </c>
      <c r="Z66" s="27" t="str">
        <f t="shared" si="16"/>
        <v/>
      </c>
      <c r="AA66" s="29"/>
      <c r="AC66" s="27">
        <f t="shared" si="17"/>
        <v>0</v>
      </c>
      <c r="AD66" s="27">
        <f t="shared" si="18"/>
        <v>0</v>
      </c>
      <c r="AE66" s="27">
        <f t="shared" si="19"/>
        <v>0</v>
      </c>
      <c r="AF66" s="28" t="str">
        <f t="shared" si="20"/>
        <v/>
      </c>
      <c r="AJ66" s="27" t="str">
        <f t="shared" si="21"/>
        <v/>
      </c>
      <c r="AK66" s="27">
        <f t="shared" si="22"/>
        <v>0</v>
      </c>
      <c r="AL66" s="27">
        <f t="shared" si="23"/>
        <v>0</v>
      </c>
      <c r="AM66" s="27" t="str">
        <f t="shared" si="24"/>
        <v/>
      </c>
      <c r="AN66" s="29"/>
      <c r="AP66" s="27">
        <f t="shared" si="25"/>
        <v>0</v>
      </c>
      <c r="AQ66" s="27">
        <f t="shared" si="26"/>
        <v>0</v>
      </c>
      <c r="AR66" s="27">
        <f t="shared" si="27"/>
        <v>0</v>
      </c>
      <c r="AS66" s="28" t="str">
        <f t="shared" si="28"/>
        <v/>
      </c>
      <c r="AT66" s="29"/>
      <c r="AV66" s="27">
        <f t="shared" si="29"/>
        <v>0</v>
      </c>
      <c r="AW66" s="27">
        <f t="shared" si="30"/>
        <v>0</v>
      </c>
      <c r="AX66" s="27">
        <f t="shared" si="31"/>
        <v>0</v>
      </c>
      <c r="AY66" s="28" t="str">
        <f t="shared" si="32"/>
        <v/>
      </c>
      <c r="AZ66" s="29"/>
      <c r="BB66" s="27">
        <f t="shared" si="33"/>
        <v>0</v>
      </c>
      <c r="BC66" s="27">
        <f t="shared" si="34"/>
        <v>0</v>
      </c>
      <c r="BD66" s="27">
        <f t="shared" si="35"/>
        <v>0</v>
      </c>
      <c r="BE66" s="28" t="str">
        <f t="shared" si="36"/>
        <v/>
      </c>
      <c r="BF66" s="29"/>
      <c r="BG66" s="27"/>
      <c r="BH66" s="27">
        <f t="shared" si="37"/>
        <v>0</v>
      </c>
      <c r="BI66" s="27">
        <f t="shared" si="38"/>
        <v>0</v>
      </c>
      <c r="BJ66" s="27">
        <f t="shared" si="39"/>
        <v>0</v>
      </c>
      <c r="BK66" s="28" t="str">
        <f t="shared" si="40"/>
        <v/>
      </c>
    </row>
    <row r="67" spans="1:63" ht="12.75" customHeight="1" x14ac:dyDescent="0.3">
      <c r="A67" s="25">
        <v>65</v>
      </c>
      <c r="B67" s="41"/>
      <c r="C67" s="41"/>
      <c r="D67" s="3"/>
      <c r="E67" s="7">
        <f t="shared" ref="E67:E76" si="41">(R67+X67+AQ67+AD67+AK67+BC67+AW67+BI67)/20</f>
        <v>0</v>
      </c>
      <c r="F67" s="25" t="str">
        <f t="shared" ref="F67:F76" si="42">T67</f>
        <v/>
      </c>
      <c r="G67" s="7" t="str">
        <f t="shared" ref="G67:G76" si="43">Z67</f>
        <v/>
      </c>
      <c r="H67" s="25" t="str">
        <f t="shared" ref="H67:H76" si="44">AF67</f>
        <v/>
      </c>
      <c r="I67" s="25" t="str">
        <f t="shared" ref="I67:I76" si="45">AM67</f>
        <v/>
      </c>
      <c r="J67" s="7" t="str">
        <f t="shared" ref="J67:J76" si="46">AS67</f>
        <v/>
      </c>
      <c r="K67" s="25" t="str">
        <f t="shared" ref="K67:K76" si="47">AY67</f>
        <v/>
      </c>
      <c r="L67" s="25" t="str">
        <f t="shared" ref="L67:L76" si="48">BE67</f>
        <v/>
      </c>
      <c r="M67" s="25" t="str">
        <f t="shared" ref="M67:M76" si="49">BK67</f>
        <v/>
      </c>
      <c r="N67" s="73">
        <f>IF(E67&lt;4,SUM(F67:M67),SUMPRODUCT(LARGE(F67:M67,{1;2;3;4})))</f>
        <v>0</v>
      </c>
      <c r="O67" s="29"/>
      <c r="Q67" s="27">
        <f t="shared" ref="Q67:Q76" si="50">CEILING(100*P67/$P$2,1)</f>
        <v>0</v>
      </c>
      <c r="R67" s="27">
        <f t="shared" ref="R67:R76" si="51">IF(O67="",0,20)</f>
        <v>0</v>
      </c>
      <c r="S67" s="27">
        <f t="shared" ref="S67:S76" si="52">IF(O67=1,30,IF(O67=2,20,IF(O67=3,10,0)))</f>
        <v>0</v>
      </c>
      <c r="T67" s="28" t="str">
        <f t="shared" ref="T67:T76" si="53">IF(O67="","",Q67+R67+S67)</f>
        <v/>
      </c>
      <c r="W67" s="27">
        <f t="shared" ref="W67:W76" si="54">CEILING(100*V67/$V$2,1)</f>
        <v>0</v>
      </c>
      <c r="X67" s="27">
        <f t="shared" ref="X67:X76" si="55">IF(U67="",0,20)</f>
        <v>0</v>
      </c>
      <c r="Y67" s="27">
        <f t="shared" ref="Y67:Y76" si="56">IF(U67=1,30,IF(U67=2,20,IF(U67=3,10,0)))</f>
        <v>0</v>
      </c>
      <c r="Z67" s="27" t="str">
        <f t="shared" ref="Z67:Z76" si="57">IF(U67="","",W67+X67+Y67)</f>
        <v/>
      </c>
      <c r="AA67" s="29"/>
      <c r="AC67" s="27">
        <f t="shared" ref="AC67:AC76" si="58">CEILING(100*AB67/$AB$2,1)</f>
        <v>0</v>
      </c>
      <c r="AD67" s="27">
        <f t="shared" ref="AD67:AD76" si="59">IF(AA67="",0,20)</f>
        <v>0</v>
      </c>
      <c r="AE67" s="27">
        <f t="shared" ref="AE67:AE76" si="60">IF(AA67=1,30,IF(AA67=2,20,IF(AA67=3,10,0)))</f>
        <v>0</v>
      </c>
      <c r="AF67" s="28" t="str">
        <f t="shared" ref="AF67:AF76" si="61">IF(AA67="","",AC67+AD67+AE67)</f>
        <v/>
      </c>
      <c r="AJ67" s="27" t="str">
        <f t="shared" ref="AJ67:AJ74" si="62">IF(AI67=0,"",CEILING(100*AH67/AI67,1))</f>
        <v/>
      </c>
      <c r="AK67" s="27">
        <f t="shared" ref="AK67:AK76" si="63">IF(AG67="",0,20)</f>
        <v>0</v>
      </c>
      <c r="AL67" s="27">
        <f t="shared" ref="AL67:AL76" si="64">IF(AG67=1,30,IF(AG67=2,20,IF(AG67=3,10,0)))</f>
        <v>0</v>
      </c>
      <c r="AM67" s="27" t="str">
        <f t="shared" ref="AM67:AM76" si="65">IF(AG67="","",AJ67+AK67+AL67)</f>
        <v/>
      </c>
      <c r="AN67" s="29"/>
      <c r="AP67" s="27">
        <f t="shared" ref="AP67:AP76" si="66">CEILING(100*AO67/$AO$2,1)</f>
        <v>0</v>
      </c>
      <c r="AQ67" s="27">
        <f t="shared" ref="AQ67:AQ76" si="67">IF(AN67="",0,20)</f>
        <v>0</v>
      </c>
      <c r="AR67" s="27">
        <f t="shared" ref="AR67:AR76" si="68">IF(AN67=1,30,IF(AN67=2,20,IF(AN67=3,10,0)))</f>
        <v>0</v>
      </c>
      <c r="AS67" s="28" t="str">
        <f t="shared" ref="AS67:AS76" si="69">IF(AN67="","",AP67+AQ67+AR67)</f>
        <v/>
      </c>
      <c r="AT67" s="29"/>
      <c r="AV67" s="27">
        <f t="shared" ref="AV67:AV76" si="70">CEILING(100*AU67/$AU$2,1)</f>
        <v>0</v>
      </c>
      <c r="AW67" s="27">
        <f t="shared" ref="AW67:AW76" si="71">IF(AT67="",0,20)</f>
        <v>0</v>
      </c>
      <c r="AX67" s="27">
        <f t="shared" ref="AX67:AX76" si="72">IF(AT67=1,30,IF(AT67=2,20,IF(AT67=3,10,0)))</f>
        <v>0</v>
      </c>
      <c r="AY67" s="28" t="str">
        <f t="shared" ref="AY67:AY76" si="73">IF(AT67="","",AV67+AW67+AX67)</f>
        <v/>
      </c>
      <c r="AZ67" s="29"/>
      <c r="BB67" s="27">
        <f t="shared" ref="BB67:BB76" si="74">CEILING(100*BA67/$BA$2,1)</f>
        <v>0</v>
      </c>
      <c r="BC67" s="27">
        <f t="shared" ref="BC67:BC76" si="75">IF(AZ67="",0,20)</f>
        <v>0</v>
      </c>
      <c r="BD67" s="27">
        <f t="shared" ref="BD67:BD76" si="76">IF(AZ67=1,30,IF(AZ67=2,20,IF(AZ67=3,10,0)))</f>
        <v>0</v>
      </c>
      <c r="BE67" s="28" t="str">
        <f t="shared" ref="BE67:BE76" si="77">IF(AZ67="","",BB67+BC67+BD67)</f>
        <v/>
      </c>
      <c r="BF67" s="29"/>
      <c r="BG67" s="27"/>
      <c r="BH67" s="27">
        <f t="shared" ref="BH67:BH76" si="78">CEILING(100*BG67/$BG$2,1)</f>
        <v>0</v>
      </c>
      <c r="BI67" s="27">
        <f t="shared" ref="BI67:BI76" si="79">IF(BF67="",0,20)</f>
        <v>0</v>
      </c>
      <c r="BJ67" s="27">
        <f t="shared" ref="BJ67:BJ76" si="80">IF(BF67=1,30,IF(BF67=2,20,IF(BF67=3,10,0)))</f>
        <v>0</v>
      </c>
      <c r="BK67" s="28" t="str">
        <f t="shared" ref="BK67:BK76" si="81">IF(BF67="","",BH67+BI67+BJ67)</f>
        <v/>
      </c>
    </row>
    <row r="68" spans="1:63" ht="12.75" customHeight="1" x14ac:dyDescent="0.3">
      <c r="A68" s="25">
        <v>66</v>
      </c>
      <c r="B68" s="41"/>
      <c r="C68" s="41"/>
      <c r="D68" s="3"/>
      <c r="E68" s="7">
        <f t="shared" si="41"/>
        <v>0</v>
      </c>
      <c r="F68" s="7" t="str">
        <f t="shared" si="42"/>
        <v/>
      </c>
      <c r="G68" s="7" t="str">
        <f t="shared" si="43"/>
        <v/>
      </c>
      <c r="H68" s="7" t="str">
        <f t="shared" si="44"/>
        <v/>
      </c>
      <c r="I68" s="7" t="str">
        <f t="shared" si="45"/>
        <v/>
      </c>
      <c r="J68" s="7" t="str">
        <f t="shared" si="46"/>
        <v/>
      </c>
      <c r="K68" s="7" t="str">
        <f t="shared" si="47"/>
        <v/>
      </c>
      <c r="L68" s="25" t="str">
        <f t="shared" si="48"/>
        <v/>
      </c>
      <c r="M68" s="25" t="str">
        <f t="shared" si="49"/>
        <v/>
      </c>
      <c r="N68" s="73">
        <f>IF(E68&lt;4,SUM(F68:M68),SUMPRODUCT(LARGE(F68:M68,{1;2;3;4})))</f>
        <v>0</v>
      </c>
      <c r="O68" s="29"/>
      <c r="Q68" s="27">
        <f t="shared" si="50"/>
        <v>0</v>
      </c>
      <c r="R68" s="27">
        <f t="shared" si="51"/>
        <v>0</v>
      </c>
      <c r="S68" s="27">
        <f t="shared" si="52"/>
        <v>0</v>
      </c>
      <c r="T68" s="28" t="str">
        <f t="shared" si="53"/>
        <v/>
      </c>
      <c r="W68" s="27">
        <f t="shared" si="54"/>
        <v>0</v>
      </c>
      <c r="X68" s="27">
        <f t="shared" si="55"/>
        <v>0</v>
      </c>
      <c r="Y68" s="27">
        <f t="shared" si="56"/>
        <v>0</v>
      </c>
      <c r="Z68" s="27" t="str">
        <f t="shared" si="57"/>
        <v/>
      </c>
      <c r="AA68" s="29"/>
      <c r="AC68" s="27">
        <f t="shared" si="58"/>
        <v>0</v>
      </c>
      <c r="AD68" s="27">
        <f t="shared" si="59"/>
        <v>0</v>
      </c>
      <c r="AE68" s="27">
        <f t="shared" si="60"/>
        <v>0</v>
      </c>
      <c r="AF68" s="28" t="str">
        <f t="shared" si="61"/>
        <v/>
      </c>
      <c r="AJ68" s="27" t="str">
        <f t="shared" si="62"/>
        <v/>
      </c>
      <c r="AK68" s="27">
        <f t="shared" si="63"/>
        <v>0</v>
      </c>
      <c r="AL68" s="27">
        <f t="shared" si="64"/>
        <v>0</v>
      </c>
      <c r="AM68" s="27" t="str">
        <f t="shared" si="65"/>
        <v/>
      </c>
      <c r="AN68" s="29"/>
      <c r="AP68" s="27">
        <f t="shared" si="66"/>
        <v>0</v>
      </c>
      <c r="AQ68" s="27">
        <f t="shared" si="67"/>
        <v>0</v>
      </c>
      <c r="AR68" s="27">
        <f t="shared" si="68"/>
        <v>0</v>
      </c>
      <c r="AS68" s="28" t="str">
        <f t="shared" si="69"/>
        <v/>
      </c>
      <c r="AT68" s="29"/>
      <c r="AV68" s="27">
        <f t="shared" si="70"/>
        <v>0</v>
      </c>
      <c r="AW68" s="27">
        <f t="shared" si="71"/>
        <v>0</v>
      </c>
      <c r="AX68" s="27">
        <f t="shared" si="72"/>
        <v>0</v>
      </c>
      <c r="AY68" s="28" t="str">
        <f t="shared" si="73"/>
        <v/>
      </c>
      <c r="AZ68" s="29"/>
      <c r="BB68" s="27">
        <f t="shared" si="74"/>
        <v>0</v>
      </c>
      <c r="BC68" s="27">
        <f t="shared" si="75"/>
        <v>0</v>
      </c>
      <c r="BD68" s="27">
        <f t="shared" si="76"/>
        <v>0</v>
      </c>
      <c r="BE68" s="28" t="str">
        <f t="shared" si="77"/>
        <v/>
      </c>
      <c r="BF68" s="29"/>
      <c r="BG68" s="27"/>
      <c r="BH68" s="27">
        <f t="shared" si="78"/>
        <v>0</v>
      </c>
      <c r="BI68" s="27">
        <f t="shared" si="79"/>
        <v>0</v>
      </c>
      <c r="BJ68" s="27">
        <f t="shared" si="80"/>
        <v>0</v>
      </c>
      <c r="BK68" s="28" t="str">
        <f t="shared" si="81"/>
        <v/>
      </c>
    </row>
    <row r="69" spans="1:63" ht="12.75" customHeight="1" x14ac:dyDescent="0.3">
      <c r="A69" s="25">
        <v>67</v>
      </c>
      <c r="B69" s="41"/>
      <c r="C69" s="41"/>
      <c r="D69" s="3"/>
      <c r="E69" s="7">
        <f t="shared" si="41"/>
        <v>0</v>
      </c>
      <c r="F69" s="25" t="str">
        <f t="shared" si="42"/>
        <v/>
      </c>
      <c r="G69" s="25" t="str">
        <f t="shared" si="43"/>
        <v/>
      </c>
      <c r="H69" s="25" t="str">
        <f t="shared" si="44"/>
        <v/>
      </c>
      <c r="I69" s="25" t="str">
        <f t="shared" si="45"/>
        <v/>
      </c>
      <c r="J69" s="7" t="str">
        <f t="shared" si="46"/>
        <v/>
      </c>
      <c r="K69" s="25" t="str">
        <f t="shared" si="47"/>
        <v/>
      </c>
      <c r="L69" s="25" t="str">
        <f t="shared" si="48"/>
        <v/>
      </c>
      <c r="M69" s="25" t="str">
        <f t="shared" si="49"/>
        <v/>
      </c>
      <c r="N69" s="73">
        <f>IF(E69&lt;4,SUM(F69:M69),SUMPRODUCT(LARGE(F69:M69,{1;2;3;4})))</f>
        <v>0</v>
      </c>
      <c r="O69" s="29"/>
      <c r="Q69" s="27">
        <f t="shared" si="50"/>
        <v>0</v>
      </c>
      <c r="R69" s="27">
        <f t="shared" si="51"/>
        <v>0</v>
      </c>
      <c r="S69" s="27">
        <f t="shared" si="52"/>
        <v>0</v>
      </c>
      <c r="T69" s="28" t="str">
        <f t="shared" si="53"/>
        <v/>
      </c>
      <c r="W69" s="27">
        <f t="shared" si="54"/>
        <v>0</v>
      </c>
      <c r="X69" s="27">
        <f t="shared" si="55"/>
        <v>0</v>
      </c>
      <c r="Y69" s="27">
        <f t="shared" si="56"/>
        <v>0</v>
      </c>
      <c r="Z69" s="27" t="str">
        <f t="shared" si="57"/>
        <v/>
      </c>
      <c r="AA69" s="29"/>
      <c r="AC69" s="27">
        <f t="shared" si="58"/>
        <v>0</v>
      </c>
      <c r="AD69" s="27">
        <f t="shared" si="59"/>
        <v>0</v>
      </c>
      <c r="AE69" s="27">
        <f t="shared" si="60"/>
        <v>0</v>
      </c>
      <c r="AF69" s="28" t="str">
        <f t="shared" si="61"/>
        <v/>
      </c>
      <c r="AJ69" s="27" t="str">
        <f t="shared" si="62"/>
        <v/>
      </c>
      <c r="AK69" s="27">
        <f t="shared" si="63"/>
        <v>0</v>
      </c>
      <c r="AL69" s="27">
        <f t="shared" si="64"/>
        <v>0</v>
      </c>
      <c r="AM69" s="27" t="str">
        <f t="shared" si="65"/>
        <v/>
      </c>
      <c r="AN69" s="29"/>
      <c r="AP69" s="27">
        <f t="shared" si="66"/>
        <v>0</v>
      </c>
      <c r="AQ69" s="27">
        <f t="shared" si="67"/>
        <v>0</v>
      </c>
      <c r="AR69" s="27">
        <f t="shared" si="68"/>
        <v>0</v>
      </c>
      <c r="AS69" s="28" t="str">
        <f t="shared" si="69"/>
        <v/>
      </c>
      <c r="AT69" s="29"/>
      <c r="AV69" s="27">
        <f t="shared" si="70"/>
        <v>0</v>
      </c>
      <c r="AW69" s="27">
        <f t="shared" si="71"/>
        <v>0</v>
      </c>
      <c r="AX69" s="27">
        <f t="shared" si="72"/>
        <v>0</v>
      </c>
      <c r="AY69" s="28" t="str">
        <f t="shared" si="73"/>
        <v/>
      </c>
      <c r="AZ69" s="29"/>
      <c r="BB69" s="27">
        <f t="shared" si="74"/>
        <v>0</v>
      </c>
      <c r="BC69" s="27">
        <f t="shared" si="75"/>
        <v>0</v>
      </c>
      <c r="BD69" s="27">
        <f t="shared" si="76"/>
        <v>0</v>
      </c>
      <c r="BE69" s="28" t="str">
        <f t="shared" si="77"/>
        <v/>
      </c>
      <c r="BF69" s="29"/>
      <c r="BG69" s="27"/>
      <c r="BH69" s="27">
        <f t="shared" si="78"/>
        <v>0</v>
      </c>
      <c r="BI69" s="27">
        <f t="shared" si="79"/>
        <v>0</v>
      </c>
      <c r="BJ69" s="27">
        <f t="shared" si="80"/>
        <v>0</v>
      </c>
      <c r="BK69" s="28" t="str">
        <f t="shared" si="81"/>
        <v/>
      </c>
    </row>
    <row r="70" spans="1:63" ht="12.75" customHeight="1" x14ac:dyDescent="0.3">
      <c r="A70" s="25">
        <v>68</v>
      </c>
      <c r="B70" s="41"/>
      <c r="C70" s="41"/>
      <c r="D70" s="3"/>
      <c r="E70" s="7">
        <f t="shared" si="41"/>
        <v>0</v>
      </c>
      <c r="F70" s="25" t="str">
        <f t="shared" si="42"/>
        <v/>
      </c>
      <c r="G70" s="25" t="str">
        <f t="shared" si="43"/>
        <v/>
      </c>
      <c r="H70" s="25" t="str">
        <f t="shared" si="44"/>
        <v/>
      </c>
      <c r="I70" s="25" t="str">
        <f t="shared" si="45"/>
        <v/>
      </c>
      <c r="J70" s="7" t="str">
        <f t="shared" si="46"/>
        <v/>
      </c>
      <c r="K70" s="25" t="str">
        <f t="shared" si="47"/>
        <v/>
      </c>
      <c r="L70" s="25" t="str">
        <f t="shared" si="48"/>
        <v/>
      </c>
      <c r="M70" s="25" t="str">
        <f t="shared" si="49"/>
        <v/>
      </c>
      <c r="N70" s="73">
        <f>IF(E70&lt;4,SUM(F70:M70),SUMPRODUCT(LARGE(F70:M70,{1;2;3;4})))</f>
        <v>0</v>
      </c>
      <c r="O70" s="29"/>
      <c r="Q70" s="27">
        <f t="shared" si="50"/>
        <v>0</v>
      </c>
      <c r="R70" s="27">
        <f t="shared" si="51"/>
        <v>0</v>
      </c>
      <c r="S70" s="27">
        <f t="shared" si="52"/>
        <v>0</v>
      </c>
      <c r="T70" s="28" t="str">
        <f t="shared" si="53"/>
        <v/>
      </c>
      <c r="W70" s="27">
        <f t="shared" si="54"/>
        <v>0</v>
      </c>
      <c r="X70" s="27">
        <f t="shared" si="55"/>
        <v>0</v>
      </c>
      <c r="Y70" s="27">
        <f t="shared" si="56"/>
        <v>0</v>
      </c>
      <c r="Z70" s="27" t="str">
        <f t="shared" si="57"/>
        <v/>
      </c>
      <c r="AA70" s="29"/>
      <c r="AC70" s="27">
        <f t="shared" si="58"/>
        <v>0</v>
      </c>
      <c r="AD70" s="27">
        <f t="shared" si="59"/>
        <v>0</v>
      </c>
      <c r="AE70" s="27">
        <f t="shared" si="60"/>
        <v>0</v>
      </c>
      <c r="AF70" s="28" t="str">
        <f t="shared" si="61"/>
        <v/>
      </c>
      <c r="AJ70" s="27" t="str">
        <f t="shared" si="62"/>
        <v/>
      </c>
      <c r="AK70" s="27">
        <f t="shared" si="63"/>
        <v>0</v>
      </c>
      <c r="AL70" s="27">
        <f t="shared" si="64"/>
        <v>0</v>
      </c>
      <c r="AM70" s="27" t="str">
        <f t="shared" si="65"/>
        <v/>
      </c>
      <c r="AN70" s="29"/>
      <c r="AP70" s="27">
        <f t="shared" si="66"/>
        <v>0</v>
      </c>
      <c r="AQ70" s="27">
        <f t="shared" si="67"/>
        <v>0</v>
      </c>
      <c r="AR70" s="27">
        <f t="shared" si="68"/>
        <v>0</v>
      </c>
      <c r="AS70" s="28" t="str">
        <f t="shared" si="69"/>
        <v/>
      </c>
      <c r="AT70" s="29"/>
      <c r="AV70" s="27">
        <f t="shared" si="70"/>
        <v>0</v>
      </c>
      <c r="AW70" s="27">
        <f t="shared" si="71"/>
        <v>0</v>
      </c>
      <c r="AX70" s="27">
        <f t="shared" si="72"/>
        <v>0</v>
      </c>
      <c r="AY70" s="28" t="str">
        <f t="shared" si="73"/>
        <v/>
      </c>
      <c r="AZ70" s="29"/>
      <c r="BB70" s="27">
        <f t="shared" si="74"/>
        <v>0</v>
      </c>
      <c r="BC70" s="27">
        <f t="shared" si="75"/>
        <v>0</v>
      </c>
      <c r="BD70" s="27">
        <f t="shared" si="76"/>
        <v>0</v>
      </c>
      <c r="BE70" s="28" t="str">
        <f t="shared" si="77"/>
        <v/>
      </c>
      <c r="BF70" s="29"/>
      <c r="BG70" s="27"/>
      <c r="BH70" s="27">
        <f t="shared" si="78"/>
        <v>0</v>
      </c>
      <c r="BI70" s="27">
        <f t="shared" si="79"/>
        <v>0</v>
      </c>
      <c r="BJ70" s="27">
        <f t="shared" si="80"/>
        <v>0</v>
      </c>
      <c r="BK70" s="28" t="str">
        <f t="shared" si="81"/>
        <v/>
      </c>
    </row>
    <row r="71" spans="1:63" ht="12.75" customHeight="1" x14ac:dyDescent="0.3">
      <c r="A71" s="25">
        <v>69</v>
      </c>
      <c r="B71" s="41"/>
      <c r="C71" s="41"/>
      <c r="D71" s="3"/>
      <c r="E71" s="7">
        <f t="shared" si="41"/>
        <v>0</v>
      </c>
      <c r="F71" s="25" t="str">
        <f t="shared" si="42"/>
        <v/>
      </c>
      <c r="G71" s="25" t="str">
        <f t="shared" si="43"/>
        <v/>
      </c>
      <c r="H71" s="25" t="str">
        <f t="shared" si="44"/>
        <v/>
      </c>
      <c r="I71" s="25" t="str">
        <f t="shared" si="45"/>
        <v/>
      </c>
      <c r="J71" s="7" t="str">
        <f t="shared" si="46"/>
        <v/>
      </c>
      <c r="K71" s="25" t="str">
        <f t="shared" si="47"/>
        <v/>
      </c>
      <c r="L71" s="25" t="str">
        <f t="shared" si="48"/>
        <v/>
      </c>
      <c r="M71" s="25" t="str">
        <f t="shared" si="49"/>
        <v/>
      </c>
      <c r="N71" s="73">
        <f>IF(E71&lt;4,SUM(F71:M71),SUMPRODUCT(LARGE(F71:M71,{1;2;3;4})))</f>
        <v>0</v>
      </c>
      <c r="O71" s="29"/>
      <c r="Q71" s="27">
        <f t="shared" si="50"/>
        <v>0</v>
      </c>
      <c r="R71" s="27">
        <f t="shared" si="51"/>
        <v>0</v>
      </c>
      <c r="S71" s="27">
        <f t="shared" si="52"/>
        <v>0</v>
      </c>
      <c r="T71" s="28" t="str">
        <f t="shared" si="53"/>
        <v/>
      </c>
      <c r="W71" s="27">
        <f t="shared" si="54"/>
        <v>0</v>
      </c>
      <c r="X71" s="27">
        <f t="shared" si="55"/>
        <v>0</v>
      </c>
      <c r="Y71" s="27">
        <f t="shared" si="56"/>
        <v>0</v>
      </c>
      <c r="Z71" s="27" t="str">
        <f t="shared" si="57"/>
        <v/>
      </c>
      <c r="AA71" s="29"/>
      <c r="AC71" s="27">
        <f t="shared" si="58"/>
        <v>0</v>
      </c>
      <c r="AD71" s="27">
        <f t="shared" si="59"/>
        <v>0</v>
      </c>
      <c r="AE71" s="27">
        <f t="shared" si="60"/>
        <v>0</v>
      </c>
      <c r="AF71" s="28" t="str">
        <f t="shared" si="61"/>
        <v/>
      </c>
      <c r="AJ71" s="27" t="str">
        <f t="shared" si="62"/>
        <v/>
      </c>
      <c r="AK71" s="27">
        <f t="shared" si="63"/>
        <v>0</v>
      </c>
      <c r="AL71" s="27">
        <f t="shared" si="64"/>
        <v>0</v>
      </c>
      <c r="AM71" s="27" t="str">
        <f t="shared" si="65"/>
        <v/>
      </c>
      <c r="AN71" s="29"/>
      <c r="AP71" s="27">
        <f t="shared" si="66"/>
        <v>0</v>
      </c>
      <c r="AQ71" s="27">
        <f t="shared" si="67"/>
        <v>0</v>
      </c>
      <c r="AR71" s="27">
        <f t="shared" si="68"/>
        <v>0</v>
      </c>
      <c r="AS71" s="28" t="str">
        <f t="shared" si="69"/>
        <v/>
      </c>
      <c r="AT71" s="29"/>
      <c r="AV71" s="27">
        <f t="shared" si="70"/>
        <v>0</v>
      </c>
      <c r="AW71" s="27">
        <f t="shared" si="71"/>
        <v>0</v>
      </c>
      <c r="AX71" s="27">
        <f t="shared" si="72"/>
        <v>0</v>
      </c>
      <c r="AY71" s="28" t="str">
        <f t="shared" si="73"/>
        <v/>
      </c>
      <c r="AZ71" s="29"/>
      <c r="BB71" s="27">
        <f t="shared" si="74"/>
        <v>0</v>
      </c>
      <c r="BC71" s="27">
        <f t="shared" si="75"/>
        <v>0</v>
      </c>
      <c r="BD71" s="27">
        <f t="shared" si="76"/>
        <v>0</v>
      </c>
      <c r="BE71" s="28" t="str">
        <f t="shared" si="77"/>
        <v/>
      </c>
      <c r="BF71" s="29"/>
      <c r="BG71" s="27"/>
      <c r="BH71" s="27">
        <f t="shared" si="78"/>
        <v>0</v>
      </c>
      <c r="BI71" s="27">
        <f t="shared" si="79"/>
        <v>0</v>
      </c>
      <c r="BJ71" s="27">
        <f t="shared" si="80"/>
        <v>0</v>
      </c>
      <c r="BK71" s="28" t="str">
        <f t="shared" si="81"/>
        <v/>
      </c>
    </row>
    <row r="72" spans="1:63" ht="12.75" customHeight="1" x14ac:dyDescent="0.3">
      <c r="A72" s="25">
        <v>70</v>
      </c>
      <c r="B72" s="41"/>
      <c r="C72" s="41"/>
      <c r="D72" s="3"/>
      <c r="E72" s="7">
        <f t="shared" si="41"/>
        <v>0</v>
      </c>
      <c r="F72" s="7" t="str">
        <f t="shared" si="42"/>
        <v/>
      </c>
      <c r="G72" s="7" t="str">
        <f t="shared" si="43"/>
        <v/>
      </c>
      <c r="H72" s="7" t="str">
        <f t="shared" si="44"/>
        <v/>
      </c>
      <c r="I72" s="7" t="str">
        <f t="shared" si="45"/>
        <v/>
      </c>
      <c r="J72" s="7" t="str">
        <f t="shared" si="46"/>
        <v/>
      </c>
      <c r="K72" s="7" t="str">
        <f t="shared" si="47"/>
        <v/>
      </c>
      <c r="L72" s="25" t="str">
        <f t="shared" si="48"/>
        <v/>
      </c>
      <c r="M72" s="25" t="str">
        <f t="shared" si="49"/>
        <v/>
      </c>
      <c r="N72" s="73">
        <f>IF(E72&lt;4,SUM(F72:M72),SUMPRODUCT(LARGE(F72:M72,{1;2;3;4})))</f>
        <v>0</v>
      </c>
      <c r="O72" s="50"/>
      <c r="P72" s="9"/>
      <c r="Q72" s="27">
        <f t="shared" si="50"/>
        <v>0</v>
      </c>
      <c r="R72" s="27">
        <f t="shared" si="51"/>
        <v>0</v>
      </c>
      <c r="S72" s="27">
        <f t="shared" si="52"/>
        <v>0</v>
      </c>
      <c r="T72" s="28" t="str">
        <f t="shared" si="53"/>
        <v/>
      </c>
      <c r="W72" s="27">
        <f t="shared" si="54"/>
        <v>0</v>
      </c>
      <c r="X72" s="27">
        <f t="shared" si="55"/>
        <v>0</v>
      </c>
      <c r="Y72" s="27">
        <f t="shared" si="56"/>
        <v>0</v>
      </c>
      <c r="Z72" s="27" t="str">
        <f t="shared" si="57"/>
        <v/>
      </c>
      <c r="AA72" s="29"/>
      <c r="AC72" s="27">
        <f t="shared" si="58"/>
        <v>0</v>
      </c>
      <c r="AD72" s="27">
        <f t="shared" si="59"/>
        <v>0</v>
      </c>
      <c r="AE72" s="27">
        <f t="shared" si="60"/>
        <v>0</v>
      </c>
      <c r="AF72" s="28" t="str">
        <f t="shared" si="61"/>
        <v/>
      </c>
      <c r="AJ72" s="27" t="str">
        <f t="shared" si="62"/>
        <v/>
      </c>
      <c r="AK72" s="27">
        <f t="shared" si="63"/>
        <v>0</v>
      </c>
      <c r="AL72" s="27">
        <f t="shared" si="64"/>
        <v>0</v>
      </c>
      <c r="AM72" s="27" t="str">
        <f t="shared" si="65"/>
        <v/>
      </c>
      <c r="AN72" s="29"/>
      <c r="AP72" s="27">
        <f t="shared" si="66"/>
        <v>0</v>
      </c>
      <c r="AQ72" s="27">
        <f t="shared" si="67"/>
        <v>0</v>
      </c>
      <c r="AR72" s="27">
        <f t="shared" si="68"/>
        <v>0</v>
      </c>
      <c r="AS72" s="28" t="str">
        <f t="shared" si="69"/>
        <v/>
      </c>
      <c r="AT72" s="29"/>
      <c r="AV72" s="27">
        <f t="shared" si="70"/>
        <v>0</v>
      </c>
      <c r="AW72" s="27">
        <f t="shared" si="71"/>
        <v>0</v>
      </c>
      <c r="AX72" s="27">
        <f t="shared" si="72"/>
        <v>0</v>
      </c>
      <c r="AY72" s="28" t="str">
        <f t="shared" si="73"/>
        <v/>
      </c>
      <c r="AZ72" s="29"/>
      <c r="BB72" s="27">
        <f t="shared" si="74"/>
        <v>0</v>
      </c>
      <c r="BC72" s="27">
        <f t="shared" si="75"/>
        <v>0</v>
      </c>
      <c r="BD72" s="27">
        <f t="shared" si="76"/>
        <v>0</v>
      </c>
      <c r="BE72" s="28" t="str">
        <f t="shared" si="77"/>
        <v/>
      </c>
      <c r="BF72" s="29"/>
      <c r="BG72" s="27"/>
      <c r="BH72" s="27">
        <f t="shared" si="78"/>
        <v>0</v>
      </c>
      <c r="BI72" s="27">
        <f t="shared" si="79"/>
        <v>0</v>
      </c>
      <c r="BJ72" s="27">
        <f t="shared" si="80"/>
        <v>0</v>
      </c>
      <c r="BK72" s="28" t="str">
        <f t="shared" si="81"/>
        <v/>
      </c>
    </row>
    <row r="73" spans="1:63" ht="12.75" customHeight="1" x14ac:dyDescent="0.3">
      <c r="A73" s="25">
        <v>71</v>
      </c>
      <c r="B73" s="41"/>
      <c r="C73" s="41"/>
      <c r="D73" s="3"/>
      <c r="E73" s="7">
        <f t="shared" si="41"/>
        <v>0</v>
      </c>
      <c r="F73" s="7" t="str">
        <f t="shared" si="42"/>
        <v/>
      </c>
      <c r="G73" s="7" t="str">
        <f t="shared" si="43"/>
        <v/>
      </c>
      <c r="H73" s="7" t="str">
        <f t="shared" si="44"/>
        <v/>
      </c>
      <c r="I73" s="7" t="str">
        <f t="shared" si="45"/>
        <v/>
      </c>
      <c r="J73" s="7" t="str">
        <f t="shared" si="46"/>
        <v/>
      </c>
      <c r="K73" s="7" t="str">
        <f t="shared" si="47"/>
        <v/>
      </c>
      <c r="L73" s="25" t="str">
        <f t="shared" si="48"/>
        <v/>
      </c>
      <c r="M73" s="25" t="str">
        <f t="shared" si="49"/>
        <v/>
      </c>
      <c r="N73" s="73">
        <f>IF(E73&lt;4,SUM(F73:M73),SUMPRODUCT(LARGE(F73:M73,{1;2;3;4})))</f>
        <v>0</v>
      </c>
      <c r="O73" s="29"/>
      <c r="Q73" s="27">
        <f t="shared" si="50"/>
        <v>0</v>
      </c>
      <c r="R73" s="27">
        <f t="shared" si="51"/>
        <v>0</v>
      </c>
      <c r="S73" s="27">
        <f t="shared" si="52"/>
        <v>0</v>
      </c>
      <c r="T73" s="28" t="str">
        <f t="shared" si="53"/>
        <v/>
      </c>
      <c r="W73" s="27">
        <f t="shared" si="54"/>
        <v>0</v>
      </c>
      <c r="X73" s="27">
        <f t="shared" si="55"/>
        <v>0</v>
      </c>
      <c r="Y73" s="27">
        <f t="shared" si="56"/>
        <v>0</v>
      </c>
      <c r="Z73" s="27" t="str">
        <f t="shared" si="57"/>
        <v/>
      </c>
      <c r="AA73" s="29"/>
      <c r="AC73" s="27">
        <f t="shared" si="58"/>
        <v>0</v>
      </c>
      <c r="AD73" s="27">
        <f t="shared" si="59"/>
        <v>0</v>
      </c>
      <c r="AE73" s="27">
        <f t="shared" si="60"/>
        <v>0</v>
      </c>
      <c r="AF73" s="28" t="str">
        <f t="shared" si="61"/>
        <v/>
      </c>
      <c r="AJ73" s="27" t="str">
        <f t="shared" si="62"/>
        <v/>
      </c>
      <c r="AK73" s="27">
        <f t="shared" si="63"/>
        <v>0</v>
      </c>
      <c r="AL73" s="27">
        <f t="shared" si="64"/>
        <v>0</v>
      </c>
      <c r="AM73" s="27" t="str">
        <f t="shared" si="65"/>
        <v/>
      </c>
      <c r="AN73" s="29"/>
      <c r="AP73" s="27">
        <f t="shared" si="66"/>
        <v>0</v>
      </c>
      <c r="AQ73" s="27">
        <f t="shared" si="67"/>
        <v>0</v>
      </c>
      <c r="AR73" s="27">
        <f t="shared" si="68"/>
        <v>0</v>
      </c>
      <c r="AS73" s="28" t="str">
        <f t="shared" si="69"/>
        <v/>
      </c>
      <c r="AT73" s="29"/>
      <c r="AV73" s="27">
        <f t="shared" si="70"/>
        <v>0</v>
      </c>
      <c r="AW73" s="27">
        <f t="shared" si="71"/>
        <v>0</v>
      </c>
      <c r="AX73" s="27">
        <f t="shared" si="72"/>
        <v>0</v>
      </c>
      <c r="AY73" s="28" t="str">
        <f t="shared" si="73"/>
        <v/>
      </c>
      <c r="AZ73" s="29"/>
      <c r="BB73" s="27">
        <f t="shared" si="74"/>
        <v>0</v>
      </c>
      <c r="BC73" s="27">
        <f t="shared" si="75"/>
        <v>0</v>
      </c>
      <c r="BD73" s="27">
        <f t="shared" si="76"/>
        <v>0</v>
      </c>
      <c r="BE73" s="28" t="str">
        <f t="shared" si="77"/>
        <v/>
      </c>
      <c r="BF73" s="29"/>
      <c r="BG73" s="27"/>
      <c r="BH73" s="27">
        <f t="shared" si="78"/>
        <v>0</v>
      </c>
      <c r="BI73" s="27">
        <f t="shared" si="79"/>
        <v>0</v>
      </c>
      <c r="BJ73" s="27">
        <f t="shared" si="80"/>
        <v>0</v>
      </c>
      <c r="BK73" s="28" t="str">
        <f t="shared" si="81"/>
        <v/>
      </c>
    </row>
    <row r="74" spans="1:63" ht="12.75" customHeight="1" x14ac:dyDescent="0.3">
      <c r="A74" s="25">
        <v>72</v>
      </c>
      <c r="B74" s="41"/>
      <c r="C74" s="41"/>
      <c r="D74" s="3"/>
      <c r="E74" s="7">
        <f t="shared" si="41"/>
        <v>0</v>
      </c>
      <c r="F74" s="7" t="str">
        <f t="shared" si="42"/>
        <v/>
      </c>
      <c r="G74" s="7" t="str">
        <f t="shared" si="43"/>
        <v/>
      </c>
      <c r="H74" s="7" t="str">
        <f t="shared" si="44"/>
        <v/>
      </c>
      <c r="I74" s="7" t="str">
        <f t="shared" si="45"/>
        <v/>
      </c>
      <c r="J74" s="7" t="str">
        <f t="shared" si="46"/>
        <v/>
      </c>
      <c r="K74" s="7" t="str">
        <f t="shared" si="47"/>
        <v/>
      </c>
      <c r="L74" s="25" t="str">
        <f t="shared" si="48"/>
        <v/>
      </c>
      <c r="M74" s="25" t="str">
        <f t="shared" si="49"/>
        <v/>
      </c>
      <c r="N74" s="73">
        <f>IF(E74&lt;4,SUM(F74:M74),SUMPRODUCT(LARGE(F74:M74,{1;2;3;4})))</f>
        <v>0</v>
      </c>
      <c r="O74" s="29"/>
      <c r="Q74" s="27">
        <f t="shared" si="50"/>
        <v>0</v>
      </c>
      <c r="R74" s="27">
        <f t="shared" si="51"/>
        <v>0</v>
      </c>
      <c r="S74" s="27">
        <f t="shared" si="52"/>
        <v>0</v>
      </c>
      <c r="T74" s="28" t="str">
        <f t="shared" si="53"/>
        <v/>
      </c>
      <c r="W74" s="27">
        <f t="shared" si="54"/>
        <v>0</v>
      </c>
      <c r="X74" s="27">
        <f t="shared" si="55"/>
        <v>0</v>
      </c>
      <c r="Y74" s="27">
        <f t="shared" si="56"/>
        <v>0</v>
      </c>
      <c r="Z74" s="27" t="str">
        <f t="shared" si="57"/>
        <v/>
      </c>
      <c r="AA74" s="29"/>
      <c r="AC74" s="27">
        <f t="shared" si="58"/>
        <v>0</v>
      </c>
      <c r="AD74" s="27">
        <f t="shared" si="59"/>
        <v>0</v>
      </c>
      <c r="AE74" s="27">
        <f t="shared" si="60"/>
        <v>0</v>
      </c>
      <c r="AF74" s="28" t="str">
        <f t="shared" si="61"/>
        <v/>
      </c>
      <c r="AJ74" s="27" t="str">
        <f t="shared" si="62"/>
        <v/>
      </c>
      <c r="AK74" s="27">
        <f t="shared" si="63"/>
        <v>0</v>
      </c>
      <c r="AL74" s="27">
        <f t="shared" si="64"/>
        <v>0</v>
      </c>
      <c r="AM74" s="27" t="str">
        <f t="shared" si="65"/>
        <v/>
      </c>
      <c r="AN74" s="29"/>
      <c r="AP74" s="27">
        <f t="shared" si="66"/>
        <v>0</v>
      </c>
      <c r="AQ74" s="27">
        <f t="shared" si="67"/>
        <v>0</v>
      </c>
      <c r="AR74" s="27">
        <f t="shared" si="68"/>
        <v>0</v>
      </c>
      <c r="AS74" s="28" t="str">
        <f t="shared" si="69"/>
        <v/>
      </c>
      <c r="AT74" s="29"/>
      <c r="AV74" s="27">
        <f t="shared" si="70"/>
        <v>0</v>
      </c>
      <c r="AW74" s="27">
        <f t="shared" si="71"/>
        <v>0</v>
      </c>
      <c r="AX74" s="27">
        <f t="shared" si="72"/>
        <v>0</v>
      </c>
      <c r="AY74" s="28" t="str">
        <f t="shared" si="73"/>
        <v/>
      </c>
      <c r="AZ74" s="29"/>
      <c r="BB74" s="27">
        <f t="shared" si="74"/>
        <v>0</v>
      </c>
      <c r="BC74" s="27">
        <f t="shared" si="75"/>
        <v>0</v>
      </c>
      <c r="BD74" s="27">
        <f t="shared" si="76"/>
        <v>0</v>
      </c>
      <c r="BE74" s="28" t="str">
        <f t="shared" si="77"/>
        <v/>
      </c>
      <c r="BF74" s="29"/>
      <c r="BG74" s="27"/>
      <c r="BH74" s="27">
        <f t="shared" si="78"/>
        <v>0</v>
      </c>
      <c r="BI74" s="27">
        <f t="shared" si="79"/>
        <v>0</v>
      </c>
      <c r="BJ74" s="27">
        <f t="shared" si="80"/>
        <v>0</v>
      </c>
      <c r="BK74" s="28" t="str">
        <f t="shared" si="81"/>
        <v/>
      </c>
    </row>
    <row r="75" spans="1:63" ht="12.75" customHeight="1" x14ac:dyDescent="0.3">
      <c r="A75" s="25">
        <v>73</v>
      </c>
      <c r="B75" s="41"/>
      <c r="C75" s="41"/>
      <c r="D75" s="3"/>
      <c r="E75" s="7">
        <f t="shared" si="41"/>
        <v>0</v>
      </c>
      <c r="F75" s="7" t="str">
        <f t="shared" si="42"/>
        <v/>
      </c>
      <c r="G75" s="7" t="str">
        <f t="shared" si="43"/>
        <v/>
      </c>
      <c r="H75" s="25" t="str">
        <f t="shared" si="44"/>
        <v/>
      </c>
      <c r="I75" s="25" t="str">
        <f t="shared" si="45"/>
        <v/>
      </c>
      <c r="J75" s="7" t="str">
        <f t="shared" si="46"/>
        <v/>
      </c>
      <c r="K75" s="25" t="str">
        <f t="shared" si="47"/>
        <v/>
      </c>
      <c r="L75" s="25" t="str">
        <f t="shared" si="48"/>
        <v/>
      </c>
      <c r="M75" s="25" t="str">
        <f t="shared" si="49"/>
        <v/>
      </c>
      <c r="N75" s="73">
        <f>IF(E75&lt;4,SUM(F75:M75),SUMPRODUCT(LARGE(F75:M75,{1;2;3;4})))</f>
        <v>0</v>
      </c>
      <c r="O75" s="29"/>
      <c r="Q75" s="27">
        <f t="shared" si="50"/>
        <v>0</v>
      </c>
      <c r="R75" s="27">
        <f t="shared" si="51"/>
        <v>0</v>
      </c>
      <c r="S75" s="27">
        <f t="shared" si="52"/>
        <v>0</v>
      </c>
      <c r="T75" s="28" t="str">
        <f t="shared" si="53"/>
        <v/>
      </c>
      <c r="W75" s="27">
        <f t="shared" si="54"/>
        <v>0</v>
      </c>
      <c r="X75" s="27">
        <f t="shared" si="55"/>
        <v>0</v>
      </c>
      <c r="Y75" s="27">
        <f t="shared" si="56"/>
        <v>0</v>
      </c>
      <c r="Z75" s="27" t="str">
        <f t="shared" si="57"/>
        <v/>
      </c>
      <c r="AA75" s="29"/>
      <c r="AC75" s="27">
        <f t="shared" si="58"/>
        <v>0</v>
      </c>
      <c r="AD75" s="27">
        <f t="shared" si="59"/>
        <v>0</v>
      </c>
      <c r="AE75" s="27">
        <f t="shared" si="60"/>
        <v>0</v>
      </c>
      <c r="AF75" s="28" t="str">
        <f t="shared" si="61"/>
        <v/>
      </c>
      <c r="AK75" s="27">
        <f t="shared" si="63"/>
        <v>0</v>
      </c>
      <c r="AL75" s="27">
        <f t="shared" si="64"/>
        <v>0</v>
      </c>
      <c r="AM75" s="27" t="str">
        <f t="shared" si="65"/>
        <v/>
      </c>
      <c r="AN75" s="29"/>
      <c r="AP75" s="27">
        <f t="shared" si="66"/>
        <v>0</v>
      </c>
      <c r="AQ75" s="27">
        <f t="shared" si="67"/>
        <v>0</v>
      </c>
      <c r="AR75" s="27">
        <f t="shared" si="68"/>
        <v>0</v>
      </c>
      <c r="AS75" s="28" t="str">
        <f t="shared" si="69"/>
        <v/>
      </c>
      <c r="AT75" s="29"/>
      <c r="AV75" s="27">
        <f t="shared" si="70"/>
        <v>0</v>
      </c>
      <c r="AW75" s="27">
        <f t="shared" si="71"/>
        <v>0</v>
      </c>
      <c r="AX75" s="27">
        <f t="shared" si="72"/>
        <v>0</v>
      </c>
      <c r="AY75" s="28" t="str">
        <f t="shared" si="73"/>
        <v/>
      </c>
      <c r="AZ75" s="29"/>
      <c r="BB75" s="27">
        <f t="shared" si="74"/>
        <v>0</v>
      </c>
      <c r="BC75" s="27">
        <f t="shared" si="75"/>
        <v>0</v>
      </c>
      <c r="BD75" s="27">
        <f t="shared" si="76"/>
        <v>0</v>
      </c>
      <c r="BE75" s="28" t="str">
        <f t="shared" si="77"/>
        <v/>
      </c>
      <c r="BF75" s="29"/>
      <c r="BG75" s="27"/>
      <c r="BH75" s="27">
        <f t="shared" si="78"/>
        <v>0</v>
      </c>
      <c r="BI75" s="27">
        <f t="shared" si="79"/>
        <v>0</v>
      </c>
      <c r="BJ75" s="27">
        <f t="shared" si="80"/>
        <v>0</v>
      </c>
      <c r="BK75" s="28" t="str">
        <f t="shared" si="81"/>
        <v/>
      </c>
    </row>
    <row r="76" spans="1:63" ht="12.75" customHeight="1" x14ac:dyDescent="0.3">
      <c r="A76" s="25">
        <v>74</v>
      </c>
      <c r="B76" s="41"/>
      <c r="C76" s="41"/>
      <c r="D76" s="3"/>
      <c r="E76" s="7">
        <f t="shared" si="41"/>
        <v>0</v>
      </c>
      <c r="F76" s="7" t="str">
        <f t="shared" si="42"/>
        <v/>
      </c>
      <c r="G76" s="7" t="str">
        <f t="shared" si="43"/>
        <v/>
      </c>
      <c r="H76" s="7" t="str">
        <f t="shared" si="44"/>
        <v/>
      </c>
      <c r="I76" s="7" t="str">
        <f t="shared" si="45"/>
        <v/>
      </c>
      <c r="J76" s="7" t="str">
        <f t="shared" si="46"/>
        <v/>
      </c>
      <c r="K76" s="7" t="str">
        <f t="shared" si="47"/>
        <v/>
      </c>
      <c r="L76" s="25" t="str">
        <f t="shared" si="48"/>
        <v/>
      </c>
      <c r="M76" s="25" t="str">
        <f t="shared" si="49"/>
        <v/>
      </c>
      <c r="N76" s="73">
        <f>IF(E76&lt;4,SUM(F76:M76),SUMPRODUCT(LARGE(F76:M76,{1;2;3;4})))</f>
        <v>0</v>
      </c>
      <c r="O76" s="29"/>
      <c r="Q76" s="27">
        <f t="shared" si="50"/>
        <v>0</v>
      </c>
      <c r="R76" s="27">
        <f t="shared" si="51"/>
        <v>0</v>
      </c>
      <c r="S76" s="27">
        <f t="shared" si="52"/>
        <v>0</v>
      </c>
      <c r="T76" s="28" t="str">
        <f t="shared" si="53"/>
        <v/>
      </c>
      <c r="W76" s="27">
        <f t="shared" si="54"/>
        <v>0</v>
      </c>
      <c r="X76" s="27">
        <f t="shared" si="55"/>
        <v>0</v>
      </c>
      <c r="Y76" s="27">
        <f t="shared" si="56"/>
        <v>0</v>
      </c>
      <c r="Z76" s="27" t="str">
        <f t="shared" si="57"/>
        <v/>
      </c>
      <c r="AA76" s="29"/>
      <c r="AC76" s="27">
        <f t="shared" si="58"/>
        <v>0</v>
      </c>
      <c r="AD76" s="27">
        <f t="shared" si="59"/>
        <v>0</v>
      </c>
      <c r="AE76" s="27">
        <f t="shared" si="60"/>
        <v>0</v>
      </c>
      <c r="AF76" s="28" t="str">
        <f t="shared" si="61"/>
        <v/>
      </c>
      <c r="AJ76" s="27" t="str">
        <f>IF(AI76=0,"",CEILING(100*AH76/AI76,1))</f>
        <v/>
      </c>
      <c r="AK76" s="27">
        <f t="shared" si="63"/>
        <v>0</v>
      </c>
      <c r="AL76" s="27">
        <f t="shared" si="64"/>
        <v>0</v>
      </c>
      <c r="AM76" s="27" t="str">
        <f t="shared" si="65"/>
        <v/>
      </c>
      <c r="AN76" s="29"/>
      <c r="AP76" s="27">
        <f t="shared" si="66"/>
        <v>0</v>
      </c>
      <c r="AQ76" s="27">
        <f t="shared" si="67"/>
        <v>0</v>
      </c>
      <c r="AR76" s="27">
        <f t="shared" si="68"/>
        <v>0</v>
      </c>
      <c r="AS76" s="28" t="str">
        <f t="shared" si="69"/>
        <v/>
      </c>
      <c r="AT76" s="29"/>
      <c r="AV76" s="27">
        <f t="shared" si="70"/>
        <v>0</v>
      </c>
      <c r="AW76" s="27">
        <f t="shared" si="71"/>
        <v>0</v>
      </c>
      <c r="AX76" s="27">
        <f t="shared" si="72"/>
        <v>0</v>
      </c>
      <c r="AY76" s="28" t="str">
        <f t="shared" si="73"/>
        <v/>
      </c>
      <c r="AZ76" s="29"/>
      <c r="BB76" s="27">
        <f t="shared" si="74"/>
        <v>0</v>
      </c>
      <c r="BC76" s="27">
        <f t="shared" si="75"/>
        <v>0</v>
      </c>
      <c r="BD76" s="27">
        <f t="shared" si="76"/>
        <v>0</v>
      </c>
      <c r="BE76" s="28" t="str">
        <f t="shared" si="77"/>
        <v/>
      </c>
      <c r="BF76" s="29"/>
      <c r="BG76" s="27"/>
      <c r="BH76" s="27">
        <f t="shared" si="78"/>
        <v>0</v>
      </c>
      <c r="BI76" s="27">
        <f t="shared" si="79"/>
        <v>0</v>
      </c>
      <c r="BJ76" s="27">
        <f t="shared" si="80"/>
        <v>0</v>
      </c>
      <c r="BK76" s="28" t="str">
        <f t="shared" si="81"/>
        <v/>
      </c>
    </row>
    <row r="77" spans="1:63" ht="12.75" customHeight="1" x14ac:dyDescent="0.3">
      <c r="A77" s="25">
        <v>75</v>
      </c>
      <c r="B77" s="41"/>
      <c r="C77" s="41"/>
      <c r="D77" s="3"/>
      <c r="E77" s="7">
        <f t="shared" ref="E77:E79" si="82">(R77+X77+AQ77+AD77+AK77+BC77+AW77+BI77)/20</f>
        <v>0</v>
      </c>
      <c r="F77" s="7" t="str">
        <f t="shared" ref="F77:F79" si="83">T77</f>
        <v/>
      </c>
      <c r="G77" s="7" t="str">
        <f t="shared" ref="G77:G79" si="84">Z77</f>
        <v/>
      </c>
      <c r="H77" s="7" t="str">
        <f t="shared" ref="H77:H79" si="85">AF77</f>
        <v/>
      </c>
      <c r="I77" s="7" t="str">
        <f t="shared" ref="I77:I79" si="86">AM77</f>
        <v/>
      </c>
      <c r="J77" s="7" t="str">
        <f t="shared" ref="J77:J79" si="87">AS77</f>
        <v/>
      </c>
      <c r="K77" s="7" t="str">
        <f t="shared" ref="K77:K79" si="88">AY77</f>
        <v/>
      </c>
      <c r="L77" s="25" t="str">
        <f t="shared" ref="L77:L79" si="89">BE77</f>
        <v/>
      </c>
      <c r="M77" s="25" t="str">
        <f t="shared" ref="M77:M79" si="90">BK77</f>
        <v/>
      </c>
      <c r="N77" s="73">
        <f>IF(E77&lt;4,SUM(F77:M77),SUMPRODUCT(LARGE(F77:M77,{1;2;3;4})))</f>
        <v>0</v>
      </c>
      <c r="O77" s="29"/>
      <c r="Q77" s="27">
        <f t="shared" ref="Q77:Q79" si="91">CEILING(100*P77/$P$2,1)</f>
        <v>0</v>
      </c>
      <c r="R77" s="27">
        <f t="shared" ref="R77:R79" si="92">IF(O77="",0,20)</f>
        <v>0</v>
      </c>
      <c r="S77" s="27">
        <f t="shared" ref="S77:S79" si="93">IF(O77=1,30,IF(O77=2,20,IF(O77=3,10,0)))</f>
        <v>0</v>
      </c>
      <c r="T77" s="28" t="str">
        <f t="shared" ref="T77:T79" si="94">IF(O77="","",Q77+R77+S77)</f>
        <v/>
      </c>
      <c r="W77" s="27">
        <f t="shared" ref="W77:W79" si="95">CEILING(100*V77/$V$2,1)</f>
        <v>0</v>
      </c>
      <c r="X77" s="27">
        <f t="shared" ref="X77:X79" si="96">IF(U77="",0,20)</f>
        <v>0</v>
      </c>
      <c r="Y77" s="27">
        <f t="shared" ref="Y77:Y79" si="97">IF(U77=1,30,IF(U77=2,20,IF(U77=3,10,0)))</f>
        <v>0</v>
      </c>
      <c r="Z77" s="27" t="str">
        <f t="shared" ref="Z77:Z79" si="98">IF(U77="","",W77+X77+Y77)</f>
        <v/>
      </c>
      <c r="AA77" s="29"/>
      <c r="AC77" s="27">
        <f t="shared" ref="AC77:AC79" si="99">CEILING(100*AB77/$AB$2,1)</f>
        <v>0</v>
      </c>
      <c r="AD77" s="27">
        <f t="shared" ref="AD77:AD79" si="100">IF(AA77="",0,20)</f>
        <v>0</v>
      </c>
      <c r="AE77" s="27">
        <f t="shared" ref="AE77:AE79" si="101">IF(AA77=1,30,IF(AA77=2,20,IF(AA77=3,10,0)))</f>
        <v>0</v>
      </c>
      <c r="AF77" s="28" t="str">
        <f t="shared" ref="AF77:AF79" si="102">IF(AA77="","",AC77+AD77+AE77)</f>
        <v/>
      </c>
      <c r="AJ77" s="27" t="str">
        <f t="shared" ref="AJ77:AJ81" si="103">IF(AI77=0,"",CEILING(100*AH77/AI77,1))</f>
        <v/>
      </c>
      <c r="AK77" s="27">
        <f t="shared" ref="AK77:AK79" si="104">IF(AG77="",0,20)</f>
        <v>0</v>
      </c>
      <c r="AL77" s="27">
        <f t="shared" ref="AL77:AL79" si="105">IF(AG77=1,30,IF(AG77=2,20,IF(AG77=3,10,0)))</f>
        <v>0</v>
      </c>
      <c r="AM77" s="27" t="str">
        <f t="shared" ref="AM77:AM79" si="106">IF(AG77="","",AJ77+AK77+AL77)</f>
        <v/>
      </c>
      <c r="AN77" s="29"/>
      <c r="AP77" s="27">
        <f t="shared" ref="AP77:AP79" si="107">CEILING(100*AO77/$AO$2,1)</f>
        <v>0</v>
      </c>
      <c r="AQ77" s="27">
        <f t="shared" ref="AQ77:AQ79" si="108">IF(AN77="",0,20)</f>
        <v>0</v>
      </c>
      <c r="AR77" s="27">
        <f t="shared" ref="AR77:AR79" si="109">IF(AN77=1,30,IF(AN77=2,20,IF(AN77=3,10,0)))</f>
        <v>0</v>
      </c>
      <c r="AS77" s="28" t="str">
        <f t="shared" ref="AS77:AS79" si="110">IF(AN77="","",AP77+AQ77+AR77)</f>
        <v/>
      </c>
      <c r="AT77" s="29"/>
      <c r="AV77" s="27">
        <f t="shared" ref="AV77:AV79" si="111">CEILING(100*AU77/$AU$2,1)</f>
        <v>0</v>
      </c>
      <c r="AW77" s="27">
        <f t="shared" ref="AW77:AW79" si="112">IF(AT77="",0,20)</f>
        <v>0</v>
      </c>
      <c r="AX77" s="27">
        <f t="shared" ref="AX77:AX79" si="113">IF(AT77=1,30,IF(AT77=2,20,IF(AT77=3,10,0)))</f>
        <v>0</v>
      </c>
      <c r="AY77" s="28" t="str">
        <f t="shared" ref="AY77:AY79" si="114">IF(AT77="","",AV77+AW77+AX77)</f>
        <v/>
      </c>
      <c r="AZ77" s="29"/>
      <c r="BB77" s="27">
        <f t="shared" ref="BB77:BB79" si="115">CEILING(100*BA77/$BA$2,1)</f>
        <v>0</v>
      </c>
      <c r="BC77" s="27">
        <f t="shared" ref="BC77:BC79" si="116">IF(AZ77="",0,20)</f>
        <v>0</v>
      </c>
      <c r="BD77" s="27">
        <f t="shared" ref="BD77:BD79" si="117">IF(AZ77=1,30,IF(AZ77=2,20,IF(AZ77=3,10,0)))</f>
        <v>0</v>
      </c>
      <c r="BE77" s="28" t="str">
        <f t="shared" ref="BE77:BE79" si="118">IF(AZ77="","",BB77+BC77+BD77)</f>
        <v/>
      </c>
      <c r="BF77" s="29"/>
      <c r="BG77" s="27"/>
      <c r="BH77" s="27">
        <f t="shared" ref="BH77:BH79" si="119">CEILING(100*BG77/$BG$2,1)</f>
        <v>0</v>
      </c>
      <c r="BI77" s="27">
        <f t="shared" ref="BI77:BI79" si="120">IF(BF77="",0,20)</f>
        <v>0</v>
      </c>
      <c r="BJ77" s="27">
        <f t="shared" ref="BJ77:BJ79" si="121">IF(BF77=1,30,IF(BF77=2,20,IF(BF77=3,10,0)))</f>
        <v>0</v>
      </c>
      <c r="BK77" s="28" t="str">
        <f t="shared" ref="BK77:BK79" si="122">IF(BF77="","",BH77+BI77+BJ77)</f>
        <v/>
      </c>
    </row>
    <row r="78" spans="1:63" ht="12.75" customHeight="1" x14ac:dyDescent="0.3">
      <c r="A78" s="25">
        <v>76</v>
      </c>
      <c r="B78" s="41"/>
      <c r="C78" s="41"/>
      <c r="D78" s="3"/>
      <c r="E78" s="7">
        <f t="shared" si="82"/>
        <v>0</v>
      </c>
      <c r="F78" s="7" t="str">
        <f t="shared" si="83"/>
        <v/>
      </c>
      <c r="G78" s="7" t="str">
        <f t="shared" si="84"/>
        <v/>
      </c>
      <c r="H78" s="7" t="str">
        <f t="shared" si="85"/>
        <v/>
      </c>
      <c r="I78" s="7" t="str">
        <f t="shared" si="86"/>
        <v/>
      </c>
      <c r="J78" s="7" t="str">
        <f t="shared" si="87"/>
        <v/>
      </c>
      <c r="K78" s="7" t="str">
        <f t="shared" si="88"/>
        <v/>
      </c>
      <c r="L78" s="25" t="str">
        <f t="shared" si="89"/>
        <v/>
      </c>
      <c r="M78" s="25" t="str">
        <f t="shared" si="90"/>
        <v/>
      </c>
      <c r="N78" s="73">
        <f>IF(E78&lt;4,SUM(F78:M78),SUMPRODUCT(LARGE(F78:M78,{1;2;3;4})))</f>
        <v>0</v>
      </c>
      <c r="O78" s="51"/>
      <c r="P78" s="9"/>
      <c r="Q78" s="27">
        <f t="shared" si="91"/>
        <v>0</v>
      </c>
      <c r="R78" s="27">
        <f t="shared" si="92"/>
        <v>0</v>
      </c>
      <c r="S78" s="27">
        <f t="shared" si="93"/>
        <v>0</v>
      </c>
      <c r="T78" s="28" t="str">
        <f t="shared" si="94"/>
        <v/>
      </c>
      <c r="W78" s="27">
        <f t="shared" si="95"/>
        <v>0</v>
      </c>
      <c r="X78" s="27">
        <f t="shared" si="96"/>
        <v>0</v>
      </c>
      <c r="Y78" s="27">
        <f t="shared" si="97"/>
        <v>0</v>
      </c>
      <c r="Z78" s="27" t="str">
        <f t="shared" si="98"/>
        <v/>
      </c>
      <c r="AA78" s="29"/>
      <c r="AC78" s="27">
        <f t="shared" si="99"/>
        <v>0</v>
      </c>
      <c r="AD78" s="27">
        <f t="shared" si="100"/>
        <v>0</v>
      </c>
      <c r="AE78" s="27">
        <f t="shared" si="101"/>
        <v>0</v>
      </c>
      <c r="AF78" s="28" t="str">
        <f t="shared" si="102"/>
        <v/>
      </c>
      <c r="AJ78" s="27" t="str">
        <f t="shared" si="103"/>
        <v/>
      </c>
      <c r="AK78" s="27">
        <f t="shared" si="104"/>
        <v>0</v>
      </c>
      <c r="AL78" s="27">
        <f t="shared" si="105"/>
        <v>0</v>
      </c>
      <c r="AM78" s="27" t="str">
        <f t="shared" si="106"/>
        <v/>
      </c>
      <c r="AN78" s="29"/>
      <c r="AP78" s="27">
        <f t="shared" si="107"/>
        <v>0</v>
      </c>
      <c r="AQ78" s="27">
        <f t="shared" si="108"/>
        <v>0</v>
      </c>
      <c r="AR78" s="27">
        <f t="shared" si="109"/>
        <v>0</v>
      </c>
      <c r="AS78" s="28" t="str">
        <f t="shared" si="110"/>
        <v/>
      </c>
      <c r="AT78" s="29"/>
      <c r="AV78" s="27">
        <f t="shared" si="111"/>
        <v>0</v>
      </c>
      <c r="AW78" s="27">
        <f t="shared" si="112"/>
        <v>0</v>
      </c>
      <c r="AX78" s="27">
        <f t="shared" si="113"/>
        <v>0</v>
      </c>
      <c r="AY78" s="28" t="str">
        <f t="shared" si="114"/>
        <v/>
      </c>
      <c r="AZ78" s="29"/>
      <c r="BB78" s="27">
        <f t="shared" si="115"/>
        <v>0</v>
      </c>
      <c r="BC78" s="27">
        <f t="shared" si="116"/>
        <v>0</v>
      </c>
      <c r="BD78" s="27">
        <f t="shared" si="117"/>
        <v>0</v>
      </c>
      <c r="BE78" s="28" t="str">
        <f t="shared" si="118"/>
        <v/>
      </c>
      <c r="BF78" s="29"/>
      <c r="BG78" s="27"/>
      <c r="BH78" s="27">
        <f t="shared" si="119"/>
        <v>0</v>
      </c>
      <c r="BI78" s="27">
        <f t="shared" si="120"/>
        <v>0</v>
      </c>
      <c r="BJ78" s="27">
        <f t="shared" si="121"/>
        <v>0</v>
      </c>
      <c r="BK78" s="28" t="str">
        <f t="shared" si="122"/>
        <v/>
      </c>
    </row>
    <row r="79" spans="1:63" ht="12.75" customHeight="1" x14ac:dyDescent="0.3">
      <c r="A79" s="25">
        <v>77</v>
      </c>
      <c r="B79" s="41"/>
      <c r="C79" s="41"/>
      <c r="D79" s="3"/>
      <c r="E79" s="7">
        <f t="shared" si="82"/>
        <v>0</v>
      </c>
      <c r="F79" s="25" t="str">
        <f t="shared" si="83"/>
        <v/>
      </c>
      <c r="G79" s="25" t="str">
        <f t="shared" si="84"/>
        <v/>
      </c>
      <c r="H79" s="25" t="str">
        <f t="shared" si="85"/>
        <v/>
      </c>
      <c r="I79" s="25" t="str">
        <f t="shared" si="86"/>
        <v/>
      </c>
      <c r="J79" s="7" t="str">
        <f t="shared" si="87"/>
        <v/>
      </c>
      <c r="K79" s="25" t="str">
        <f t="shared" si="88"/>
        <v/>
      </c>
      <c r="L79" s="25" t="str">
        <f t="shared" si="89"/>
        <v/>
      </c>
      <c r="M79" s="25" t="str">
        <f t="shared" si="90"/>
        <v/>
      </c>
      <c r="N79" s="73">
        <f>IF(E79&lt;4,SUM(F79:M79),SUMPRODUCT(LARGE(F79:M79,{1;2;3;4})))</f>
        <v>0</v>
      </c>
      <c r="O79" s="29"/>
      <c r="Q79" s="27">
        <f t="shared" si="91"/>
        <v>0</v>
      </c>
      <c r="R79" s="27">
        <f t="shared" si="92"/>
        <v>0</v>
      </c>
      <c r="S79" s="27">
        <f t="shared" si="93"/>
        <v>0</v>
      </c>
      <c r="T79" s="28" t="str">
        <f t="shared" si="94"/>
        <v/>
      </c>
      <c r="W79" s="27">
        <f t="shared" si="95"/>
        <v>0</v>
      </c>
      <c r="X79" s="27">
        <f t="shared" si="96"/>
        <v>0</v>
      </c>
      <c r="Y79" s="27">
        <f t="shared" si="97"/>
        <v>0</v>
      </c>
      <c r="Z79" s="27" t="str">
        <f t="shared" si="98"/>
        <v/>
      </c>
      <c r="AA79" s="29"/>
      <c r="AC79" s="27">
        <f t="shared" si="99"/>
        <v>0</v>
      </c>
      <c r="AD79" s="27">
        <f t="shared" si="100"/>
        <v>0</v>
      </c>
      <c r="AE79" s="27">
        <f t="shared" si="101"/>
        <v>0</v>
      </c>
      <c r="AF79" s="28" t="str">
        <f t="shared" si="102"/>
        <v/>
      </c>
      <c r="AJ79" s="27" t="str">
        <f t="shared" si="103"/>
        <v/>
      </c>
      <c r="AK79" s="27">
        <f t="shared" si="104"/>
        <v>0</v>
      </c>
      <c r="AL79" s="27">
        <f t="shared" si="105"/>
        <v>0</v>
      </c>
      <c r="AM79" s="27" t="str">
        <f t="shared" si="106"/>
        <v/>
      </c>
      <c r="AN79" s="29"/>
      <c r="AP79" s="27">
        <f t="shared" si="107"/>
        <v>0</v>
      </c>
      <c r="AQ79" s="27">
        <f t="shared" si="108"/>
        <v>0</v>
      </c>
      <c r="AR79" s="27">
        <f t="shared" si="109"/>
        <v>0</v>
      </c>
      <c r="AS79" s="28" t="str">
        <f t="shared" si="110"/>
        <v/>
      </c>
      <c r="AT79" s="29"/>
      <c r="AV79" s="27">
        <f t="shared" si="111"/>
        <v>0</v>
      </c>
      <c r="AW79" s="27">
        <f t="shared" si="112"/>
        <v>0</v>
      </c>
      <c r="AX79" s="27">
        <f t="shared" si="113"/>
        <v>0</v>
      </c>
      <c r="AY79" s="28" t="str">
        <f t="shared" si="114"/>
        <v/>
      </c>
      <c r="AZ79" s="29"/>
      <c r="BB79" s="27">
        <f t="shared" si="115"/>
        <v>0</v>
      </c>
      <c r="BC79" s="27">
        <f t="shared" si="116"/>
        <v>0</v>
      </c>
      <c r="BD79" s="27">
        <f t="shared" si="117"/>
        <v>0</v>
      </c>
      <c r="BE79" s="28" t="str">
        <f t="shared" si="118"/>
        <v/>
      </c>
      <c r="BF79" s="29"/>
      <c r="BG79" s="27"/>
      <c r="BH79" s="27">
        <f t="shared" si="119"/>
        <v>0</v>
      </c>
      <c r="BI79" s="27">
        <f t="shared" si="120"/>
        <v>0</v>
      </c>
      <c r="BJ79" s="27">
        <f t="shared" si="121"/>
        <v>0</v>
      </c>
      <c r="BK79" s="28" t="str">
        <f t="shared" si="122"/>
        <v/>
      </c>
    </row>
    <row r="80" spans="1:63" ht="12.75" customHeight="1" x14ac:dyDescent="0.3">
      <c r="A80" s="25">
        <v>78</v>
      </c>
      <c r="B80" s="41"/>
      <c r="C80" s="41"/>
      <c r="D80" s="3"/>
      <c r="E80" s="7">
        <f t="shared" ref="E80:E81" si="123">(R80+X80+AQ80+AD80+AK80+BC80+AW80+BI80)/20</f>
        <v>0</v>
      </c>
      <c r="F80" s="25" t="str">
        <f t="shared" ref="F80:F81" si="124">T80</f>
        <v/>
      </c>
      <c r="G80" s="25" t="str">
        <f t="shared" ref="G80:G81" si="125">Z80</f>
        <v/>
      </c>
      <c r="H80" s="25" t="str">
        <f t="shared" ref="H80:H81" si="126">AF80</f>
        <v/>
      </c>
      <c r="I80" s="25" t="str">
        <f t="shared" ref="I80:I81" si="127">AM80</f>
        <v/>
      </c>
      <c r="J80" s="7" t="str">
        <f t="shared" ref="J80:J81" si="128">AS80</f>
        <v/>
      </c>
      <c r="K80" s="25" t="str">
        <f t="shared" ref="K80:K81" si="129">AY80</f>
        <v/>
      </c>
      <c r="L80" s="25" t="str">
        <f t="shared" ref="L80:L81" si="130">BE80</f>
        <v/>
      </c>
      <c r="M80" s="25" t="str">
        <f t="shared" ref="M80:M81" si="131">BK80</f>
        <v/>
      </c>
      <c r="N80" s="73">
        <f>IF(E80&lt;4,SUM(F80:M80),SUMPRODUCT(LARGE(F80:M80,{1;2;3;4})))</f>
        <v>0</v>
      </c>
      <c r="O80" s="29"/>
      <c r="Q80" s="27">
        <f t="shared" ref="Q80:Q81" si="132">CEILING(100*P80/$P$2,1)</f>
        <v>0</v>
      </c>
      <c r="R80" s="27">
        <f t="shared" ref="R80:R81" si="133">IF(O80="",0,20)</f>
        <v>0</v>
      </c>
      <c r="S80" s="27">
        <f t="shared" ref="S80:S81" si="134">IF(O80=1,30,IF(O80=2,20,IF(O80=3,10,0)))</f>
        <v>0</v>
      </c>
      <c r="T80" s="28" t="str">
        <f t="shared" ref="T80:T81" si="135">IF(O80="","",Q80+R80+S80)</f>
        <v/>
      </c>
      <c r="W80" s="27">
        <f t="shared" ref="W80:W81" si="136">CEILING(100*V80/$V$2,1)</f>
        <v>0</v>
      </c>
      <c r="X80" s="27">
        <f t="shared" ref="X80:X81" si="137">IF(U80="",0,20)</f>
        <v>0</v>
      </c>
      <c r="Y80" s="27">
        <f t="shared" ref="Y80:Y81" si="138">IF(U80=1,30,IF(U80=2,20,IF(U80=3,10,0)))</f>
        <v>0</v>
      </c>
      <c r="Z80" s="27" t="str">
        <f t="shared" ref="Z80:Z81" si="139">IF(U80="","",W80+X80+Y80)</f>
        <v/>
      </c>
      <c r="AA80" s="29"/>
      <c r="AC80" s="27">
        <f t="shared" ref="AC80:AC81" si="140">CEILING(100*AB80/$AB$2,1)</f>
        <v>0</v>
      </c>
      <c r="AD80" s="27">
        <f t="shared" ref="AD80:AD81" si="141">IF(AA80="",0,20)</f>
        <v>0</v>
      </c>
      <c r="AE80" s="27">
        <f t="shared" ref="AE80:AE81" si="142">IF(AA80=1,30,IF(AA80=2,20,IF(AA80=3,10,0)))</f>
        <v>0</v>
      </c>
      <c r="AF80" s="28" t="str">
        <f t="shared" ref="AF80:AF81" si="143">IF(AA80="","",AC80+AD80+AE80)</f>
        <v/>
      </c>
      <c r="AJ80" s="27" t="str">
        <f t="shared" si="103"/>
        <v/>
      </c>
      <c r="AK80" s="27">
        <f t="shared" ref="AK80:AK81" si="144">IF(AG80="",0,20)</f>
        <v>0</v>
      </c>
      <c r="AL80" s="27">
        <f t="shared" ref="AL80:AL81" si="145">IF(AG80=1,30,IF(AG80=2,20,IF(AG80=3,10,0)))</f>
        <v>0</v>
      </c>
      <c r="AM80" s="27" t="str">
        <f t="shared" ref="AM80:AM81" si="146">IF(AG80="","",AJ80+AK80+AL80)</f>
        <v/>
      </c>
      <c r="AN80" s="29"/>
      <c r="AP80" s="27">
        <f t="shared" ref="AP80:AP81" si="147">CEILING(100*AO80/$AO$2,1)</f>
        <v>0</v>
      </c>
      <c r="AQ80" s="27">
        <f t="shared" ref="AQ80:AQ81" si="148">IF(AN80="",0,20)</f>
        <v>0</v>
      </c>
      <c r="AR80" s="27">
        <f t="shared" ref="AR80:AR81" si="149">IF(AN80=1,30,IF(AN80=2,20,IF(AN80=3,10,0)))</f>
        <v>0</v>
      </c>
      <c r="AS80" s="28" t="str">
        <f t="shared" ref="AS80:AS81" si="150">IF(AN80="","",AP80+AQ80+AR80)</f>
        <v/>
      </c>
      <c r="AT80" s="29"/>
      <c r="AV80" s="27">
        <f t="shared" ref="AV80:AV81" si="151">CEILING(100*AU80/$AU$2,1)</f>
        <v>0</v>
      </c>
      <c r="AW80" s="27">
        <f t="shared" ref="AW80:AW81" si="152">IF(AT80="",0,20)</f>
        <v>0</v>
      </c>
      <c r="AX80" s="27">
        <f t="shared" ref="AX80:AX81" si="153">IF(AT80=1,30,IF(AT80=2,20,IF(AT80=3,10,0)))</f>
        <v>0</v>
      </c>
      <c r="AY80" s="28" t="str">
        <f t="shared" ref="AY80:AY81" si="154">IF(AT80="","",AV80+AW80+AX80)</f>
        <v/>
      </c>
      <c r="AZ80" s="29"/>
      <c r="BB80" s="27">
        <f t="shared" ref="BB80:BB81" si="155">CEILING(100*BA80/$BA$2,1)</f>
        <v>0</v>
      </c>
      <c r="BC80" s="27">
        <f t="shared" ref="BC80:BC81" si="156">IF(AZ80="",0,20)</f>
        <v>0</v>
      </c>
      <c r="BD80" s="27">
        <f t="shared" ref="BD80:BD81" si="157">IF(AZ80=1,30,IF(AZ80=2,20,IF(AZ80=3,10,0)))</f>
        <v>0</v>
      </c>
      <c r="BE80" s="28" t="str">
        <f t="shared" ref="BE80:BE81" si="158">IF(AZ80="","",BB80+BC80+BD80)</f>
        <v/>
      </c>
      <c r="BF80" s="29"/>
      <c r="BG80" s="27"/>
      <c r="BH80" s="27">
        <f t="shared" ref="BH80:BH81" si="159">CEILING(100*BG80/$BG$2,1)</f>
        <v>0</v>
      </c>
      <c r="BI80" s="27">
        <f t="shared" ref="BI80:BI81" si="160">IF(BF80="",0,20)</f>
        <v>0</v>
      </c>
      <c r="BJ80" s="27">
        <f t="shared" ref="BJ80:BJ81" si="161">IF(BF80=1,30,IF(BF80=2,20,IF(BF80=3,10,0)))</f>
        <v>0</v>
      </c>
      <c r="BK80" s="28" t="str">
        <f t="shared" ref="BK80:BK81" si="162">IF(BF80="","",BH80+BI80+BJ80)</f>
        <v/>
      </c>
    </row>
    <row r="81" spans="1:63" ht="12.75" customHeight="1" x14ac:dyDescent="0.3">
      <c r="A81" s="25">
        <v>79</v>
      </c>
      <c r="B81" s="41"/>
      <c r="C81" s="41"/>
      <c r="D81" s="3"/>
      <c r="E81" s="7">
        <f t="shared" si="123"/>
        <v>0</v>
      </c>
      <c r="F81" s="25" t="str">
        <f t="shared" si="124"/>
        <v/>
      </c>
      <c r="G81" s="25" t="str">
        <f t="shared" si="125"/>
        <v/>
      </c>
      <c r="H81" s="25" t="str">
        <f t="shared" si="126"/>
        <v/>
      </c>
      <c r="I81" s="25" t="str">
        <f t="shared" si="127"/>
        <v/>
      </c>
      <c r="J81" s="7" t="str">
        <f t="shared" si="128"/>
        <v/>
      </c>
      <c r="K81" s="25" t="str">
        <f t="shared" si="129"/>
        <v/>
      </c>
      <c r="L81" s="25" t="str">
        <f t="shared" si="130"/>
        <v/>
      </c>
      <c r="M81" s="25" t="str">
        <f t="shared" si="131"/>
        <v/>
      </c>
      <c r="N81" s="73">
        <f>IF(E81&lt;4,SUM(F81:M81),SUMPRODUCT(LARGE(F81:M81,{1;2;3;4})))</f>
        <v>0</v>
      </c>
      <c r="O81" s="29"/>
      <c r="Q81" s="27">
        <f t="shared" si="132"/>
        <v>0</v>
      </c>
      <c r="R81" s="27">
        <f t="shared" si="133"/>
        <v>0</v>
      </c>
      <c r="S81" s="27">
        <f t="shared" si="134"/>
        <v>0</v>
      </c>
      <c r="T81" s="28" t="str">
        <f t="shared" si="135"/>
        <v/>
      </c>
      <c r="W81" s="27">
        <f t="shared" si="136"/>
        <v>0</v>
      </c>
      <c r="X81" s="27">
        <f t="shared" si="137"/>
        <v>0</v>
      </c>
      <c r="Y81" s="27">
        <f t="shared" si="138"/>
        <v>0</v>
      </c>
      <c r="Z81" s="27" t="str">
        <f t="shared" si="139"/>
        <v/>
      </c>
      <c r="AA81" s="29"/>
      <c r="AC81" s="27">
        <f t="shared" si="140"/>
        <v>0</v>
      </c>
      <c r="AD81" s="27">
        <f t="shared" si="141"/>
        <v>0</v>
      </c>
      <c r="AE81" s="27">
        <f t="shared" si="142"/>
        <v>0</v>
      </c>
      <c r="AF81" s="28" t="str">
        <f t="shared" si="143"/>
        <v/>
      </c>
      <c r="AJ81" s="27" t="str">
        <f t="shared" si="103"/>
        <v/>
      </c>
      <c r="AK81" s="27">
        <f t="shared" si="144"/>
        <v>0</v>
      </c>
      <c r="AL81" s="27">
        <f t="shared" si="145"/>
        <v>0</v>
      </c>
      <c r="AM81" s="27" t="str">
        <f t="shared" si="146"/>
        <v/>
      </c>
      <c r="AN81" s="29"/>
      <c r="AP81" s="27">
        <f t="shared" si="147"/>
        <v>0</v>
      </c>
      <c r="AQ81" s="27">
        <f t="shared" si="148"/>
        <v>0</v>
      </c>
      <c r="AR81" s="27">
        <f t="shared" si="149"/>
        <v>0</v>
      </c>
      <c r="AS81" s="28" t="str">
        <f t="shared" si="150"/>
        <v/>
      </c>
      <c r="AT81" s="29"/>
      <c r="AV81" s="27">
        <f t="shared" si="151"/>
        <v>0</v>
      </c>
      <c r="AW81" s="27">
        <f t="shared" si="152"/>
        <v>0</v>
      </c>
      <c r="AX81" s="27">
        <f t="shared" si="153"/>
        <v>0</v>
      </c>
      <c r="AY81" s="28" t="str">
        <f t="shared" si="154"/>
        <v/>
      </c>
      <c r="AZ81" s="29"/>
      <c r="BB81" s="27">
        <f t="shared" si="155"/>
        <v>0</v>
      </c>
      <c r="BC81" s="27">
        <f t="shared" si="156"/>
        <v>0</v>
      </c>
      <c r="BD81" s="27">
        <f t="shared" si="157"/>
        <v>0</v>
      </c>
      <c r="BE81" s="28" t="str">
        <f t="shared" si="158"/>
        <v/>
      </c>
      <c r="BF81" s="29"/>
      <c r="BG81" s="27"/>
      <c r="BH81" s="27">
        <f t="shared" si="159"/>
        <v>0</v>
      </c>
      <c r="BI81" s="27">
        <f t="shared" si="160"/>
        <v>0</v>
      </c>
      <c r="BJ81" s="27">
        <f t="shared" si="161"/>
        <v>0</v>
      </c>
      <c r="BK81" s="28" t="str">
        <f t="shared" si="162"/>
        <v/>
      </c>
    </row>
    <row r="82" spans="1:63" ht="12.75" customHeight="1" x14ac:dyDescent="0.3">
      <c r="A82" s="25">
        <v>80</v>
      </c>
    </row>
    <row r="83" spans="1:63" ht="12.75" customHeight="1" x14ac:dyDescent="0.3"/>
    <row r="84" spans="1:63" ht="12.75" customHeight="1" x14ac:dyDescent="0.3"/>
    <row r="85" spans="1:63" ht="12.75" customHeight="1" x14ac:dyDescent="0.3"/>
    <row r="86" spans="1:63" ht="12.75" customHeight="1" x14ac:dyDescent="0.3"/>
    <row r="87" spans="1:63" ht="12.75" customHeight="1" x14ac:dyDescent="0.3"/>
    <row r="88" spans="1:63" ht="12.75" customHeight="1" x14ac:dyDescent="0.3"/>
    <row r="89" spans="1:63" ht="12.75" customHeight="1" x14ac:dyDescent="0.3"/>
    <row r="90" spans="1:63" ht="12.75" customHeight="1" x14ac:dyDescent="0.3"/>
    <row r="91" spans="1:63" ht="12.75" customHeight="1" x14ac:dyDescent="0.3"/>
    <row r="92" spans="1:63" ht="12.75" customHeight="1" x14ac:dyDescent="0.3"/>
    <row r="93" spans="1:63" ht="12.75" customHeight="1" x14ac:dyDescent="0.3"/>
    <row r="94" spans="1:63" ht="12.75" customHeight="1" x14ac:dyDescent="0.3"/>
    <row r="95" spans="1:63" ht="12.75" customHeight="1" x14ac:dyDescent="0.3"/>
    <row r="96" spans="1:63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</sheetData>
  <sortState xmlns:xlrd2="http://schemas.microsoft.com/office/spreadsheetml/2017/richdata2" ref="B3:BK48">
    <sortCondition descending="1" ref="N3:N48"/>
  </sortState>
  <mergeCells count="8">
    <mergeCell ref="BF1:BK1"/>
    <mergeCell ref="AG1:AM1"/>
    <mergeCell ref="AZ1:BE1"/>
    <mergeCell ref="AT1:AY1"/>
    <mergeCell ref="O1:T1"/>
    <mergeCell ref="U1:Z1"/>
    <mergeCell ref="AN1:AS1"/>
    <mergeCell ref="AA1:AF1"/>
  </mergeCells>
  <phoneticPr fontId="1" type="noConversion"/>
  <pageMargins left="0.54" right="0.38" top="1" bottom="1.18" header="0.5" footer="0.5"/>
  <pageSetup paperSize="9" scale="65" orientation="landscape" r:id="rId1"/>
  <headerFooter alignWithMargins="0">
    <oddHeader>&amp;L&amp;P&amp;P (&amp;N)&amp;C&amp;18&amp;F &amp;A</oddHeader>
    <oddFooter>&amp;L&amp;D</oddFooter>
  </headerFooter>
  <colBreaks count="1" manualBreakCount="1">
    <brk id="3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1AF64-8C53-47CF-B826-FA3BC45AC260}">
  <dimension ref="C4:N25"/>
  <sheetViews>
    <sheetView workbookViewId="0">
      <selection activeCell="D2" sqref="D2"/>
    </sheetView>
  </sheetViews>
  <sheetFormatPr defaultRowHeight="12.5" x14ac:dyDescent="0.25"/>
  <cols>
    <col min="4" max="4" width="21.81640625" customWidth="1"/>
    <col min="5" max="5" width="15.453125" customWidth="1"/>
    <col min="7" max="7" width="12.54296875" customWidth="1"/>
    <col min="10" max="10" width="11.81640625" customWidth="1"/>
    <col min="12" max="12" width="10.6328125" customWidth="1"/>
    <col min="13" max="13" width="11.90625" customWidth="1"/>
    <col min="14" max="14" width="10.1796875" customWidth="1"/>
  </cols>
  <sheetData>
    <row r="4" spans="3:14" ht="13" thickBot="1" x14ac:dyDescent="0.3">
      <c r="C4" s="69" t="s">
        <v>0</v>
      </c>
      <c r="D4" s="68" t="s">
        <v>1</v>
      </c>
      <c r="E4" s="68" t="s">
        <v>2</v>
      </c>
      <c r="F4" s="65" t="s">
        <v>17</v>
      </c>
      <c r="G4" s="133" t="s">
        <v>28</v>
      </c>
      <c r="H4" s="89" t="s">
        <v>10</v>
      </c>
      <c r="I4" s="80">
        <v>6</v>
      </c>
      <c r="J4" s="80" t="s">
        <v>11</v>
      </c>
      <c r="K4" s="80" t="s">
        <v>12</v>
      </c>
      <c r="L4" s="80" t="s">
        <v>13</v>
      </c>
      <c r="M4" s="80" t="s">
        <v>34</v>
      </c>
      <c r="N4" s="20" t="s">
        <v>35</v>
      </c>
    </row>
    <row r="5" spans="3:14" ht="14.5" x14ac:dyDescent="0.25">
      <c r="C5" s="138">
        <v>1</v>
      </c>
      <c r="D5" s="136" t="str">
        <f>'GP-res 26-27 Kl Knattar'!B3</f>
        <v>Amos Lidé</v>
      </c>
      <c r="E5" s="134" t="str">
        <f>'GP-res 26-27 Kl Knattar'!C3</f>
        <v>SK Sandlöparen</v>
      </c>
      <c r="F5" s="99">
        <f>'GP-res 26-27 Kl Knattar'!D3</f>
        <v>2017</v>
      </c>
      <c r="G5" s="131">
        <f>'GP-res 26-27 Kl Knattar'!N3</f>
        <v>188</v>
      </c>
      <c r="H5" s="131"/>
      <c r="I5" s="129"/>
      <c r="J5" s="139">
        <f>CEILING(100*I5/$I$4,1)*2</f>
        <v>0</v>
      </c>
      <c r="K5" s="140">
        <f>(IF(H5="",0,40))</f>
        <v>0</v>
      </c>
      <c r="L5" s="140">
        <f>IF(H5=1,60,IF(H5=2,40,IF(H5=3,20,0)))</f>
        <v>0</v>
      </c>
      <c r="M5" s="140">
        <f t="shared" ref="M5:M24" si="0">J5+K5+L5</f>
        <v>0</v>
      </c>
      <c r="N5" s="96">
        <f t="shared" ref="N5:N24" si="1">M5+G5</f>
        <v>188</v>
      </c>
    </row>
    <row r="6" spans="3:14" ht="14.5" x14ac:dyDescent="0.35">
      <c r="C6" s="64">
        <v>2</v>
      </c>
      <c r="D6" s="121" t="str">
        <f>'GP-res 26-27 Kl Knattar'!B4</f>
        <v>Linnea Hongbei Liu</v>
      </c>
      <c r="E6" s="91" t="str">
        <f>'GP-res 26-27 Kl Knattar'!C4</f>
        <v>SK Sandlöparen</v>
      </c>
      <c r="F6" s="44">
        <f>'GP-res 26-27 Kl Knattar'!D4</f>
        <v>2016</v>
      </c>
      <c r="G6" s="93">
        <f>'GP-res 26-27 Kl Knattar'!N4</f>
        <v>177</v>
      </c>
      <c r="H6" s="88"/>
      <c r="I6" s="63"/>
      <c r="J6" s="8">
        <f t="shared" ref="J6:J24" si="2">CEILING(100*I6/$I$4,1)*2</f>
        <v>0</v>
      </c>
      <c r="K6" s="45">
        <f t="shared" ref="K6:K24" si="3">(IF(H6="",0,40))</f>
        <v>0</v>
      </c>
      <c r="L6" s="111">
        <f t="shared" ref="L6:L24" si="4">IF(H6=1,60,IF(H6=2,40,IF(H6=3,20,0)))</f>
        <v>0</v>
      </c>
      <c r="M6" s="47">
        <f t="shared" si="0"/>
        <v>0</v>
      </c>
      <c r="N6" s="142">
        <f t="shared" si="1"/>
        <v>177</v>
      </c>
    </row>
    <row r="7" spans="3:14" ht="14.5" x14ac:dyDescent="0.35">
      <c r="C7" s="64">
        <v>3</v>
      </c>
      <c r="D7" s="121" t="str">
        <f>'GP-res 26-27 Kl Knattar'!B5</f>
        <v>Ethan Preman</v>
      </c>
      <c r="E7" s="91" t="str">
        <f>'GP-res 26-27 Kl Knattar'!C5</f>
        <v>Lunds ASK</v>
      </c>
      <c r="F7" s="44">
        <f>'GP-res 26-27 Kl Knattar'!D5</f>
        <v>2019</v>
      </c>
      <c r="G7" s="93">
        <f>'GP-res 26-27 Kl Knattar'!N5</f>
        <v>174</v>
      </c>
      <c r="H7" s="88"/>
      <c r="I7" s="63"/>
      <c r="J7" s="8">
        <f t="shared" si="2"/>
        <v>0</v>
      </c>
      <c r="K7" s="45">
        <f t="shared" si="3"/>
        <v>0</v>
      </c>
      <c r="L7" s="111">
        <f t="shared" si="4"/>
        <v>0</v>
      </c>
      <c r="M7" s="47">
        <f t="shared" si="0"/>
        <v>0</v>
      </c>
      <c r="N7" s="142">
        <f t="shared" si="1"/>
        <v>174</v>
      </c>
    </row>
    <row r="8" spans="3:14" ht="14.5" x14ac:dyDescent="0.35">
      <c r="C8" s="64">
        <v>4</v>
      </c>
      <c r="D8" s="121" t="str">
        <f>'GP-res 26-27 Kl Knattar'!B6</f>
        <v>Aranya Das</v>
      </c>
      <c r="E8" s="91" t="str">
        <f>'GP-res 26-27 Kl Knattar'!C6</f>
        <v>Limhamns SK</v>
      </c>
      <c r="F8" s="44">
        <f>'GP-res 26-27 Kl Knattar'!D6</f>
        <v>2017</v>
      </c>
      <c r="G8" s="93">
        <f>'GP-res 26-27 Kl Knattar'!N6</f>
        <v>167</v>
      </c>
      <c r="H8" s="88"/>
      <c r="I8" s="63"/>
      <c r="J8" s="8">
        <f t="shared" si="2"/>
        <v>0</v>
      </c>
      <c r="K8" s="45">
        <f t="shared" si="3"/>
        <v>0</v>
      </c>
      <c r="L8" s="111">
        <f t="shared" si="4"/>
        <v>0</v>
      </c>
      <c r="M8" s="47">
        <f t="shared" si="0"/>
        <v>0</v>
      </c>
      <c r="N8" s="142">
        <f t="shared" si="1"/>
        <v>167</v>
      </c>
    </row>
    <row r="9" spans="3:14" ht="14.5" x14ac:dyDescent="0.35">
      <c r="C9" s="64">
        <v>5</v>
      </c>
      <c r="D9" s="121" t="str">
        <f>'GP-res 26-27 Kl Knattar'!B7</f>
        <v>Georg Olivemark</v>
      </c>
      <c r="E9" s="91" t="str">
        <f>'GP-res 26-27 Kl Knattar'!C7</f>
        <v>Malmö AS</v>
      </c>
      <c r="F9" s="44">
        <f>'GP-res 26-27 Kl Knattar'!D7</f>
        <v>2016</v>
      </c>
      <c r="G9" s="93">
        <f>'GP-res 26-27 Kl Knattar'!N7</f>
        <v>154</v>
      </c>
      <c r="H9" s="88"/>
      <c r="I9" s="63"/>
      <c r="J9" s="8">
        <f t="shared" si="2"/>
        <v>0</v>
      </c>
      <c r="K9" s="45">
        <f t="shared" si="3"/>
        <v>0</v>
      </c>
      <c r="L9" s="111">
        <f t="shared" si="4"/>
        <v>0</v>
      </c>
      <c r="M9" s="47">
        <f t="shared" si="0"/>
        <v>0</v>
      </c>
      <c r="N9" s="143">
        <f t="shared" si="1"/>
        <v>154</v>
      </c>
    </row>
    <row r="10" spans="3:14" ht="14.5" x14ac:dyDescent="0.35">
      <c r="C10" s="64">
        <v>6</v>
      </c>
      <c r="D10" s="121" t="str">
        <f>'GP-res 26-27 Kl Knattar'!B8</f>
        <v>Linghao Zeng</v>
      </c>
      <c r="E10" s="91" t="str">
        <f>'GP-res 26-27 Kl Knattar'!C8</f>
        <v>Lunds ASK</v>
      </c>
      <c r="F10" s="44">
        <f>'GP-res 26-27 Kl Knattar'!D8</f>
        <v>2017</v>
      </c>
      <c r="G10" s="93">
        <f>'GP-res 26-27 Kl Knattar'!N8</f>
        <v>150</v>
      </c>
      <c r="H10" s="88"/>
      <c r="I10" s="63"/>
      <c r="J10" s="8">
        <f t="shared" si="2"/>
        <v>0</v>
      </c>
      <c r="K10" s="45">
        <f t="shared" si="3"/>
        <v>0</v>
      </c>
      <c r="L10" s="111">
        <f t="shared" si="4"/>
        <v>0</v>
      </c>
      <c r="M10" s="47">
        <f t="shared" si="0"/>
        <v>0</v>
      </c>
      <c r="N10" s="142">
        <f t="shared" si="1"/>
        <v>150</v>
      </c>
    </row>
    <row r="11" spans="3:14" ht="14.5" x14ac:dyDescent="0.35">
      <c r="C11" s="64">
        <v>7</v>
      </c>
      <c r="D11" s="121" t="str">
        <f>'GP-res 26-27 Kl Knattar'!B9</f>
        <v>Minh Thuc Le Doan</v>
      </c>
      <c r="E11" s="91" t="str">
        <f>'GP-res 26-27 Kl Knattar'!C9</f>
        <v>Lunds ASK</v>
      </c>
      <c r="F11" s="44">
        <f>'GP-res 26-27 Kl Knattar'!D9</f>
        <v>2017</v>
      </c>
      <c r="G11" s="93">
        <f>'GP-res 26-27 Kl Knattar'!N9</f>
        <v>150</v>
      </c>
      <c r="H11" s="88"/>
      <c r="I11" s="63"/>
      <c r="J11" s="8">
        <f t="shared" si="2"/>
        <v>0</v>
      </c>
      <c r="K11" s="45">
        <f t="shared" si="3"/>
        <v>0</v>
      </c>
      <c r="L11" s="111">
        <f t="shared" si="4"/>
        <v>0</v>
      </c>
      <c r="M11" s="47">
        <f t="shared" si="0"/>
        <v>0</v>
      </c>
      <c r="N11" s="142">
        <f t="shared" si="1"/>
        <v>150</v>
      </c>
    </row>
    <row r="12" spans="3:14" ht="14.5" x14ac:dyDescent="0.35">
      <c r="C12" s="64">
        <v>8</v>
      </c>
      <c r="D12" s="121" t="str">
        <f>'GP-res 26-27 Kl Knattar'!B10</f>
        <v>August Faxén</v>
      </c>
      <c r="E12" s="91" t="str">
        <f>'GP-res 26-27 Kl Knattar'!C10</f>
        <v>Limhamns SK</v>
      </c>
      <c r="F12" s="44">
        <f>'GP-res 26-27 Kl Knattar'!D10</f>
        <v>2016</v>
      </c>
      <c r="G12" s="93">
        <f>'GP-res 26-27 Kl Knattar'!N10</f>
        <v>127</v>
      </c>
      <c r="H12" s="88"/>
      <c r="I12" s="63"/>
      <c r="J12" s="8">
        <f t="shared" si="2"/>
        <v>0</v>
      </c>
      <c r="K12" s="45">
        <f t="shared" si="3"/>
        <v>0</v>
      </c>
      <c r="L12" s="111">
        <f t="shared" si="4"/>
        <v>0</v>
      </c>
      <c r="M12" s="47">
        <f t="shared" si="0"/>
        <v>0</v>
      </c>
      <c r="N12" s="142">
        <f t="shared" si="1"/>
        <v>127</v>
      </c>
    </row>
    <row r="13" spans="3:14" ht="14.5" x14ac:dyDescent="0.35">
      <c r="C13" s="64">
        <v>9</v>
      </c>
      <c r="D13" s="121" t="str">
        <f>'GP-res 26-27 Kl Knattar'!B11</f>
        <v>Erik Kvalvik</v>
      </c>
      <c r="E13" s="91" t="str">
        <f>'GP-res 26-27 Kl Knattar'!C11</f>
        <v>Ystads SS</v>
      </c>
      <c r="F13" s="44">
        <f>'GP-res 26-27 Kl Knattar'!D11</f>
        <v>2019</v>
      </c>
      <c r="G13" s="93">
        <f>'GP-res 26-27 Kl Knattar'!N11</f>
        <v>126</v>
      </c>
      <c r="H13" s="88"/>
      <c r="I13" s="63"/>
      <c r="J13" s="8">
        <f t="shared" si="2"/>
        <v>0</v>
      </c>
      <c r="K13" s="45">
        <f t="shared" si="3"/>
        <v>0</v>
      </c>
      <c r="L13" s="111">
        <f t="shared" si="4"/>
        <v>0</v>
      </c>
      <c r="M13" s="47">
        <f t="shared" si="0"/>
        <v>0</v>
      </c>
      <c r="N13" s="142">
        <f t="shared" si="1"/>
        <v>126</v>
      </c>
    </row>
    <row r="14" spans="3:14" ht="14.5" x14ac:dyDescent="0.35">
      <c r="C14" s="64">
        <v>10</v>
      </c>
      <c r="D14" s="121" t="str">
        <f>'GP-res 26-27 Kl Knattar'!B12</f>
        <v>Henry Backman</v>
      </c>
      <c r="E14" s="91" t="str">
        <f>'GP-res 26-27 Kl Knattar'!C12</f>
        <v>Limhamns SK</v>
      </c>
      <c r="F14" s="44">
        <f>'GP-res 26-27 Kl Knattar'!D12</f>
        <v>2016</v>
      </c>
      <c r="G14" s="93">
        <f>'GP-res 26-27 Kl Knattar'!N12</f>
        <v>92</v>
      </c>
      <c r="H14" s="88"/>
      <c r="I14" s="63"/>
      <c r="J14" s="8">
        <f t="shared" si="2"/>
        <v>0</v>
      </c>
      <c r="K14" s="45">
        <f t="shared" si="3"/>
        <v>0</v>
      </c>
      <c r="L14" s="111">
        <f t="shared" si="4"/>
        <v>0</v>
      </c>
      <c r="M14" s="47">
        <f t="shared" si="0"/>
        <v>0</v>
      </c>
      <c r="N14" s="142">
        <f t="shared" si="1"/>
        <v>92</v>
      </c>
    </row>
    <row r="15" spans="3:14" ht="14.5" x14ac:dyDescent="0.35">
      <c r="C15" s="64">
        <v>11</v>
      </c>
      <c r="D15" s="121" t="str">
        <f>'GP-res 26-27 Kl Knattar'!B13</f>
        <v>Henrik Wen</v>
      </c>
      <c r="E15" s="91" t="str">
        <f>'GP-res 26-27 Kl Knattar'!C13</f>
        <v>SK Sandlöparen</v>
      </c>
      <c r="F15" s="44">
        <f>'GP-res 26-27 Kl Knattar'!D13</f>
        <v>2018</v>
      </c>
      <c r="G15" s="93">
        <f>'GP-res 26-27 Kl Knattar'!N13</f>
        <v>92</v>
      </c>
      <c r="H15" s="88"/>
      <c r="I15" s="63"/>
      <c r="J15" s="8">
        <f t="shared" si="2"/>
        <v>0</v>
      </c>
      <c r="K15" s="45">
        <f t="shared" si="3"/>
        <v>0</v>
      </c>
      <c r="L15" s="111">
        <f t="shared" si="4"/>
        <v>0</v>
      </c>
      <c r="M15" s="47">
        <f t="shared" si="0"/>
        <v>0</v>
      </c>
      <c r="N15" s="142">
        <f t="shared" si="1"/>
        <v>92</v>
      </c>
    </row>
    <row r="16" spans="3:14" ht="14.5" x14ac:dyDescent="0.35">
      <c r="C16" s="64">
        <v>12</v>
      </c>
      <c r="D16" s="121" t="str">
        <f>'GP-res 26-27 Kl Knattar'!B14</f>
        <v>Okko Pajunen</v>
      </c>
      <c r="E16" s="91" t="str">
        <f>'GP-res 26-27 Kl Knattar'!C14</f>
        <v>Limhamns SK</v>
      </c>
      <c r="F16" s="44">
        <f>'GP-res 26-27 Kl Knattar'!D14</f>
        <v>2016</v>
      </c>
      <c r="G16" s="93">
        <f>'GP-res 26-27 Kl Knattar'!N14</f>
        <v>92</v>
      </c>
      <c r="H16" s="88"/>
      <c r="I16" s="63"/>
      <c r="J16" s="8">
        <f t="shared" si="2"/>
        <v>0</v>
      </c>
      <c r="K16" s="45">
        <f t="shared" si="3"/>
        <v>0</v>
      </c>
      <c r="L16" s="111">
        <f t="shared" si="4"/>
        <v>0</v>
      </c>
      <c r="M16" s="47">
        <f t="shared" si="0"/>
        <v>0</v>
      </c>
      <c r="N16" s="142">
        <f t="shared" si="1"/>
        <v>92</v>
      </c>
    </row>
    <row r="17" spans="3:14" ht="14.5" x14ac:dyDescent="0.35">
      <c r="C17" s="64">
        <v>13</v>
      </c>
      <c r="D17" s="121" t="str">
        <f>'GP-res 26-27 Kl Knattar'!B15</f>
        <v>Joshiv Orumpati</v>
      </c>
      <c r="E17" s="91" t="str">
        <f>'GP-res 26-27 Kl Knattar'!C15</f>
        <v>Helsingborgs ASK</v>
      </c>
      <c r="F17" s="44">
        <f>'GP-res 26-27 Kl Knattar'!D15</f>
        <v>2017</v>
      </c>
      <c r="G17" s="93">
        <f>'GP-res 26-27 Kl Knattar'!N15</f>
        <v>92</v>
      </c>
      <c r="H17" s="88"/>
      <c r="I17" s="63"/>
      <c r="J17" s="8">
        <f t="shared" si="2"/>
        <v>0</v>
      </c>
      <c r="K17" s="45">
        <f t="shared" si="3"/>
        <v>0</v>
      </c>
      <c r="L17" s="111">
        <f t="shared" si="4"/>
        <v>0</v>
      </c>
      <c r="M17" s="47">
        <f t="shared" si="0"/>
        <v>0</v>
      </c>
      <c r="N17" s="142">
        <f t="shared" si="1"/>
        <v>92</v>
      </c>
    </row>
    <row r="18" spans="3:14" ht="14.5" x14ac:dyDescent="0.35">
      <c r="C18" s="64">
        <v>14</v>
      </c>
      <c r="D18" s="121" t="str">
        <f>'GP-res 26-27 Kl Knattar'!B16</f>
        <v>Frank Eneberg Berlin</v>
      </c>
      <c r="E18" s="91" t="str">
        <f>'GP-res 26-27 Kl Knattar'!C16</f>
        <v>Blindschack</v>
      </c>
      <c r="F18" s="44">
        <f>'GP-res 26-27 Kl Knattar'!D16</f>
        <v>2017</v>
      </c>
      <c r="G18" s="93">
        <f>'GP-res 26-27 Kl Knattar'!N16</f>
        <v>85</v>
      </c>
      <c r="H18" s="88"/>
      <c r="I18" s="63"/>
      <c r="J18" s="8">
        <f t="shared" si="2"/>
        <v>0</v>
      </c>
      <c r="K18" s="45">
        <f t="shared" si="3"/>
        <v>0</v>
      </c>
      <c r="L18" s="111">
        <f t="shared" si="4"/>
        <v>0</v>
      </c>
      <c r="M18" s="47">
        <f t="shared" si="0"/>
        <v>0</v>
      </c>
      <c r="N18" s="142">
        <f t="shared" si="1"/>
        <v>85</v>
      </c>
    </row>
    <row r="19" spans="3:14" ht="14.5" x14ac:dyDescent="0.35">
      <c r="C19" s="64">
        <v>15</v>
      </c>
      <c r="D19" s="121" t="str">
        <f>'GP-res 26-27 Kl Knattar'!B17</f>
        <v>Ivan Fuckar</v>
      </c>
      <c r="E19" s="91" t="str">
        <f>'GP-res 26-27 Kl Knattar'!C17</f>
        <v>Blindschack</v>
      </c>
      <c r="F19" s="44">
        <f>'GP-res 26-27 Kl Knattar'!D17</f>
        <v>2017</v>
      </c>
      <c r="G19" s="93">
        <f>'GP-res 26-27 Kl Knattar'!N17</f>
        <v>85</v>
      </c>
      <c r="H19" s="88"/>
      <c r="I19" s="63"/>
      <c r="J19" s="8">
        <f t="shared" si="2"/>
        <v>0</v>
      </c>
      <c r="K19" s="45">
        <f t="shared" si="3"/>
        <v>0</v>
      </c>
      <c r="L19" s="111">
        <f t="shared" si="4"/>
        <v>0</v>
      </c>
      <c r="M19" s="47">
        <f t="shared" si="0"/>
        <v>0</v>
      </c>
      <c r="N19" s="142">
        <f t="shared" si="1"/>
        <v>85</v>
      </c>
    </row>
    <row r="20" spans="3:14" ht="14.5" x14ac:dyDescent="0.35">
      <c r="C20" s="64">
        <v>16</v>
      </c>
      <c r="D20" s="121" t="str">
        <f>'GP-res 26-27 Kl Knattar'!B18</f>
        <v>Shreyan Bathini</v>
      </c>
      <c r="E20" s="91" t="str">
        <f>'GP-res 26-27 Kl Knattar'!C18</f>
        <v>Limhamns SK</v>
      </c>
      <c r="F20" s="44">
        <f>'GP-res 26-27 Kl Knattar'!D18</f>
        <v>2019</v>
      </c>
      <c r="G20" s="93">
        <f>'GP-res 26-27 Kl Knattar'!N18</f>
        <v>85</v>
      </c>
      <c r="H20" s="88"/>
      <c r="I20" s="63"/>
      <c r="J20" s="8">
        <f t="shared" si="2"/>
        <v>0</v>
      </c>
      <c r="K20" s="45">
        <f t="shared" si="3"/>
        <v>0</v>
      </c>
      <c r="L20" s="111">
        <f t="shared" si="4"/>
        <v>0</v>
      </c>
      <c r="M20" s="47">
        <f t="shared" si="0"/>
        <v>0</v>
      </c>
      <c r="N20" s="142">
        <f t="shared" si="1"/>
        <v>85</v>
      </c>
    </row>
    <row r="21" spans="3:14" ht="14.5" x14ac:dyDescent="0.35">
      <c r="C21" s="64">
        <v>17</v>
      </c>
      <c r="D21" s="121" t="str">
        <f>'GP-res 26-27 Kl Knattar'!B19</f>
        <v>Liam Andersson</v>
      </c>
      <c r="E21" s="91" t="str">
        <f>'GP-res 26-27 Kl Knattar'!C19</f>
        <v>Helsingborgs ASK</v>
      </c>
      <c r="F21" s="44">
        <f>'GP-res 26-27 Kl Knattar'!D19</f>
        <v>2016</v>
      </c>
      <c r="G21" s="93">
        <f>'GP-res 26-27 Kl Knattar'!N19</f>
        <v>78</v>
      </c>
      <c r="H21" s="88"/>
      <c r="I21" s="63"/>
      <c r="J21" s="8">
        <f t="shared" si="2"/>
        <v>0</v>
      </c>
      <c r="K21" s="45">
        <f t="shared" si="3"/>
        <v>0</v>
      </c>
      <c r="L21" s="111">
        <f t="shared" si="4"/>
        <v>0</v>
      </c>
      <c r="M21" s="47">
        <f t="shared" si="0"/>
        <v>0</v>
      </c>
      <c r="N21" s="142">
        <f t="shared" si="1"/>
        <v>78</v>
      </c>
    </row>
    <row r="22" spans="3:14" ht="14.5" x14ac:dyDescent="0.35">
      <c r="C22" s="64">
        <v>18</v>
      </c>
      <c r="D22" s="121" t="str">
        <f>'GP-res 26-27 Kl Knattar'!B20</f>
        <v>Victor Sten Värendh</v>
      </c>
      <c r="E22" s="91" t="str">
        <f>'GP-res 26-27 Kl Knattar'!C20</f>
        <v>Limhamns SK</v>
      </c>
      <c r="F22" s="44">
        <f>'GP-res 26-27 Kl Knattar'!D20</f>
        <v>2016</v>
      </c>
      <c r="G22" s="93">
        <f>'GP-res 26-27 Kl Knattar'!N20</f>
        <v>78</v>
      </c>
      <c r="H22" s="88"/>
      <c r="I22" s="63"/>
      <c r="J22" s="8">
        <f t="shared" si="2"/>
        <v>0</v>
      </c>
      <c r="K22" s="45">
        <f t="shared" si="3"/>
        <v>0</v>
      </c>
      <c r="L22" s="111">
        <f t="shared" si="4"/>
        <v>0</v>
      </c>
      <c r="M22" s="47">
        <f t="shared" si="0"/>
        <v>0</v>
      </c>
      <c r="N22" s="142">
        <f t="shared" si="1"/>
        <v>78</v>
      </c>
    </row>
    <row r="23" spans="3:14" ht="14.5" x14ac:dyDescent="0.35">
      <c r="C23" s="135">
        <v>19</v>
      </c>
      <c r="D23" s="120" t="str">
        <f>'GP-res 26-27 Kl Knattar'!B21</f>
        <v>Yagiz Geray</v>
      </c>
      <c r="E23" s="122" t="str">
        <f>'GP-res 26-27 Kl Knattar'!C21</f>
        <v>Blindschack</v>
      </c>
      <c r="F23" s="123">
        <f>'GP-res 26-27 Kl Knattar'!D21</f>
        <v>2017</v>
      </c>
      <c r="G23" s="124">
        <f>'GP-res 26-27 Kl Knattar'!N21</f>
        <v>78</v>
      </c>
      <c r="H23" s="115"/>
      <c r="I23" s="116"/>
      <c r="J23" s="3">
        <f t="shared" si="2"/>
        <v>0</v>
      </c>
      <c r="K23" s="45">
        <f t="shared" si="3"/>
        <v>0</v>
      </c>
      <c r="L23" s="45">
        <f t="shared" si="4"/>
        <v>0</v>
      </c>
      <c r="M23" s="47">
        <f t="shared" si="0"/>
        <v>0</v>
      </c>
      <c r="N23" s="90">
        <f t="shared" si="1"/>
        <v>78</v>
      </c>
    </row>
    <row r="24" spans="3:14" ht="15" thickBot="1" x14ac:dyDescent="0.4">
      <c r="C24" s="118">
        <v>20</v>
      </c>
      <c r="D24" s="137" t="str">
        <f>'GP-res 26-27 Kl Knattar'!B22</f>
        <v>Bhavik Sai Setikam</v>
      </c>
      <c r="E24" s="125" t="str">
        <f>'GP-res 26-27 Kl Knattar'!C22</f>
        <v>Helsingborgs ASK</v>
      </c>
      <c r="F24" s="126">
        <f>'GP-res 26-27 Kl Knattar'!D22</f>
        <v>2018</v>
      </c>
      <c r="G24" s="127">
        <f>'GP-res 26-27 Kl Knattar'!N22</f>
        <v>78</v>
      </c>
      <c r="H24" s="117"/>
      <c r="I24" s="118"/>
      <c r="J24" s="6">
        <f t="shared" si="2"/>
        <v>0</v>
      </c>
      <c r="K24" s="87">
        <f t="shared" si="3"/>
        <v>0</v>
      </c>
      <c r="L24" s="87">
        <f t="shared" si="4"/>
        <v>0</v>
      </c>
      <c r="M24" s="141">
        <f t="shared" si="0"/>
        <v>0</v>
      </c>
      <c r="N24" s="119">
        <f t="shared" si="1"/>
        <v>78</v>
      </c>
    </row>
    <row r="25" spans="3:14" ht="13" thickTop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R118"/>
  <sheetViews>
    <sheetView tabSelected="1" zoomScaleNormal="100" workbookViewId="0">
      <pane xSplit="15" ySplit="2" topLeftCell="P23" activePane="bottomRight" state="frozen"/>
      <selection pane="topRight" activeCell="P1" sqref="P1"/>
      <selection pane="bottomLeft" activeCell="A3" sqref="A3"/>
      <selection pane="bottomRight" activeCell="C1" sqref="C1"/>
    </sheetView>
  </sheetViews>
  <sheetFormatPr defaultRowHeight="13" x14ac:dyDescent="0.3"/>
  <cols>
    <col min="1" max="1" width="4.7265625" style="27" customWidth="1"/>
    <col min="2" max="2" width="25.54296875" style="42" customWidth="1"/>
    <col min="3" max="3" width="19.7265625" style="42" customWidth="1"/>
    <col min="4" max="4" width="5.7265625" style="5" customWidth="1"/>
    <col min="5" max="5" width="5.26953125" style="5" customWidth="1"/>
    <col min="6" max="14" width="4.7265625" style="27" customWidth="1"/>
    <col min="15" max="15" width="5.7265625" style="39" customWidth="1"/>
    <col min="16" max="17" width="4.453125" style="27" customWidth="1"/>
    <col min="18" max="18" width="5.453125" style="27" customWidth="1"/>
    <col min="19" max="19" width="4.453125" style="27" customWidth="1"/>
    <col min="20" max="20" width="5.453125" style="27" customWidth="1"/>
    <col min="21" max="22" width="4.453125" style="27" customWidth="1"/>
    <col min="23" max="23" width="7.26953125" style="27" customWidth="1"/>
    <col min="24" max="24" width="6.453125" style="27" customWidth="1"/>
    <col min="25" max="25" width="5.453125" style="27" customWidth="1"/>
    <col min="26" max="26" width="4.453125" style="27" customWidth="1"/>
    <col min="27" max="27" width="5.453125" style="27" customWidth="1"/>
    <col min="28" max="30" width="4.453125" style="27" customWidth="1"/>
    <col min="31" max="31" width="5.453125" style="27" customWidth="1"/>
    <col min="32" max="32" width="4.453125" style="27" customWidth="1"/>
    <col min="33" max="33" width="5.453125" style="27" customWidth="1"/>
    <col min="34" max="36" width="4.453125" style="27" customWidth="1"/>
    <col min="37" max="37" width="5.453125" style="27" customWidth="1"/>
    <col min="38" max="38" width="4.453125" style="27" customWidth="1"/>
    <col min="39" max="39" width="5.453125" style="27" customWidth="1"/>
    <col min="40" max="42" width="4.453125" style="27" customWidth="1"/>
    <col min="43" max="43" width="5.453125" style="27" customWidth="1"/>
    <col min="44" max="44" width="4.453125" style="27" customWidth="1"/>
    <col min="45" max="45" width="5.453125" style="27" customWidth="1"/>
    <col min="46" max="48" width="4.453125" style="27" customWidth="1"/>
    <col min="49" max="49" width="5.453125" style="27" customWidth="1"/>
    <col min="50" max="50" width="4.453125" style="27" customWidth="1"/>
    <col min="51" max="51" width="5.453125" style="27" customWidth="1"/>
    <col min="52" max="54" width="4.453125" style="27" customWidth="1"/>
    <col min="55" max="55" width="5.453125" style="27" customWidth="1"/>
    <col min="56" max="56" width="4.453125" style="27" customWidth="1"/>
    <col min="57" max="57" width="5.453125" style="27" customWidth="1"/>
    <col min="58" max="58" width="4.453125" style="27" customWidth="1"/>
    <col min="59" max="59" width="4.90625" style="9" customWidth="1"/>
    <col min="60" max="60" width="3.81640625" customWidth="1"/>
    <col min="61" max="61" width="6.90625" customWidth="1"/>
    <col min="62" max="62" width="4.81640625" customWidth="1"/>
    <col min="63" max="63" width="6.1796875" customWidth="1"/>
    <col min="64" max="64" width="5.6328125" customWidth="1"/>
    <col min="65" max="65" width="3.6328125" customWidth="1"/>
    <col min="66" max="66" width="4.7265625" customWidth="1"/>
    <col min="68" max="68" width="5.1796875" customWidth="1"/>
  </cols>
  <sheetData>
    <row r="1" spans="1:70" ht="12.75" customHeight="1" x14ac:dyDescent="0.3">
      <c r="B1" s="9" t="s">
        <v>38</v>
      </c>
      <c r="O1" s="38"/>
      <c r="P1" s="156" t="s">
        <v>21</v>
      </c>
      <c r="Q1" s="157"/>
      <c r="R1" s="157"/>
      <c r="S1" s="157"/>
      <c r="T1" s="157"/>
      <c r="U1" s="158"/>
      <c r="V1" s="156" t="s">
        <v>27</v>
      </c>
      <c r="W1" s="157"/>
      <c r="X1" s="157"/>
      <c r="Y1" s="157"/>
      <c r="Z1" s="157"/>
      <c r="AA1" s="157"/>
      <c r="AB1" s="158"/>
      <c r="AC1" s="156" t="s">
        <v>18</v>
      </c>
      <c r="AD1" s="157"/>
      <c r="AE1" s="157"/>
      <c r="AF1" s="157"/>
      <c r="AG1" s="157"/>
      <c r="AH1" s="158"/>
      <c r="AI1" s="156" t="s">
        <v>19</v>
      </c>
      <c r="AJ1" s="157"/>
      <c r="AK1" s="157"/>
      <c r="AL1" s="157"/>
      <c r="AM1" s="157"/>
      <c r="AN1" s="158"/>
      <c r="AO1" s="156" t="s">
        <v>20</v>
      </c>
      <c r="AP1" s="157"/>
      <c r="AQ1" s="157"/>
      <c r="AR1" s="157"/>
      <c r="AS1" s="157"/>
      <c r="AT1" s="158"/>
      <c r="AU1" s="156" t="s">
        <v>22</v>
      </c>
      <c r="AV1" s="157"/>
      <c r="AW1" s="157"/>
      <c r="AX1" s="157"/>
      <c r="AY1" s="157"/>
      <c r="AZ1" s="158"/>
      <c r="BA1" s="156" t="s">
        <v>23</v>
      </c>
      <c r="BB1" s="157"/>
      <c r="BC1" s="157"/>
      <c r="BD1" s="157"/>
      <c r="BE1" s="157"/>
      <c r="BF1" s="158"/>
      <c r="BG1" s="156" t="s">
        <v>29</v>
      </c>
      <c r="BH1" s="157"/>
      <c r="BI1" s="157"/>
      <c r="BJ1" s="157"/>
      <c r="BK1" s="157"/>
      <c r="BL1" s="158"/>
      <c r="BM1" s="156" t="s">
        <v>32</v>
      </c>
      <c r="BN1" s="157"/>
      <c r="BO1" s="157"/>
      <c r="BP1" s="157"/>
      <c r="BQ1" s="157"/>
      <c r="BR1" s="158"/>
    </row>
    <row r="2" spans="1:70" ht="12.75" customHeight="1" thickBot="1" x14ac:dyDescent="0.3">
      <c r="A2" s="20" t="s">
        <v>0</v>
      </c>
      <c r="B2" s="40" t="s">
        <v>1</v>
      </c>
      <c r="C2" s="40" t="s">
        <v>2</v>
      </c>
      <c r="D2" s="15" t="s">
        <v>17</v>
      </c>
      <c r="E2" s="15" t="s">
        <v>16</v>
      </c>
      <c r="F2" s="20" t="s">
        <v>3</v>
      </c>
      <c r="G2" s="20" t="s">
        <v>4</v>
      </c>
      <c r="H2" s="20" t="s">
        <v>5</v>
      </c>
      <c r="I2" s="20" t="s">
        <v>6</v>
      </c>
      <c r="J2" s="20" t="s">
        <v>7</v>
      </c>
      <c r="K2" s="20" t="s">
        <v>8</v>
      </c>
      <c r="L2" s="20" t="s">
        <v>15</v>
      </c>
      <c r="M2" s="20" t="s">
        <v>30</v>
      </c>
      <c r="N2" s="86" t="s">
        <v>33</v>
      </c>
      <c r="O2" s="21" t="s">
        <v>9</v>
      </c>
      <c r="P2" s="22" t="s">
        <v>10</v>
      </c>
      <c r="Q2" s="22">
        <v>6</v>
      </c>
      <c r="R2" s="22" t="s">
        <v>11</v>
      </c>
      <c r="S2" s="22" t="s">
        <v>12</v>
      </c>
      <c r="T2" s="22" t="s">
        <v>13</v>
      </c>
      <c r="U2" s="23" t="s">
        <v>14</v>
      </c>
      <c r="V2" s="22" t="s">
        <v>10</v>
      </c>
      <c r="W2" s="22" t="s">
        <v>24</v>
      </c>
      <c r="X2" s="22" t="s">
        <v>25</v>
      </c>
      <c r="Y2" s="22" t="s">
        <v>11</v>
      </c>
      <c r="Z2" s="22" t="s">
        <v>12</v>
      </c>
      <c r="AA2" s="22" t="s">
        <v>13</v>
      </c>
      <c r="AB2" s="23" t="s">
        <v>14</v>
      </c>
      <c r="AC2" s="22" t="s">
        <v>10</v>
      </c>
      <c r="AD2" s="22">
        <v>8</v>
      </c>
      <c r="AE2" s="22" t="s">
        <v>11</v>
      </c>
      <c r="AF2" s="22" t="s">
        <v>12</v>
      </c>
      <c r="AG2" s="22" t="s">
        <v>13</v>
      </c>
      <c r="AH2" s="23" t="s">
        <v>14</v>
      </c>
      <c r="AI2" s="22" t="s">
        <v>10</v>
      </c>
      <c r="AJ2" s="22">
        <v>8</v>
      </c>
      <c r="AK2" s="22" t="s">
        <v>11</v>
      </c>
      <c r="AL2" s="22" t="s">
        <v>12</v>
      </c>
      <c r="AM2" s="22" t="s">
        <v>13</v>
      </c>
      <c r="AN2" s="23" t="s">
        <v>14</v>
      </c>
      <c r="AO2" s="22" t="s">
        <v>10</v>
      </c>
      <c r="AP2" s="22">
        <v>7</v>
      </c>
      <c r="AQ2" s="22" t="s">
        <v>11</v>
      </c>
      <c r="AR2" s="22" t="s">
        <v>12</v>
      </c>
      <c r="AS2" s="22" t="s">
        <v>13</v>
      </c>
      <c r="AT2" s="23" t="s">
        <v>14</v>
      </c>
      <c r="AU2" s="24" t="s">
        <v>10</v>
      </c>
      <c r="AV2" s="22">
        <v>8</v>
      </c>
      <c r="AW2" s="22" t="s">
        <v>11</v>
      </c>
      <c r="AX2" s="22" t="s">
        <v>12</v>
      </c>
      <c r="AY2" s="22" t="s">
        <v>13</v>
      </c>
      <c r="AZ2" s="23" t="s">
        <v>14</v>
      </c>
      <c r="BA2" s="22" t="s">
        <v>10</v>
      </c>
      <c r="BB2" s="22">
        <v>7</v>
      </c>
      <c r="BC2" s="22" t="s">
        <v>11</v>
      </c>
      <c r="BD2" s="22" t="s">
        <v>12</v>
      </c>
      <c r="BE2" s="22" t="s">
        <v>13</v>
      </c>
      <c r="BF2" s="23" t="s">
        <v>14</v>
      </c>
      <c r="BG2" s="22" t="s">
        <v>10</v>
      </c>
      <c r="BH2" s="22">
        <v>11</v>
      </c>
      <c r="BI2" s="22" t="s">
        <v>11</v>
      </c>
      <c r="BJ2" s="22" t="s">
        <v>12</v>
      </c>
      <c r="BK2" s="22" t="s">
        <v>13</v>
      </c>
      <c r="BL2" s="82" t="s">
        <v>14</v>
      </c>
      <c r="BM2" s="22" t="s">
        <v>10</v>
      </c>
      <c r="BN2" s="22">
        <v>7</v>
      </c>
      <c r="BO2" s="22" t="s">
        <v>11</v>
      </c>
      <c r="BP2" s="22" t="s">
        <v>12</v>
      </c>
      <c r="BQ2" s="22" t="s">
        <v>13</v>
      </c>
      <c r="BR2" s="82" t="s">
        <v>14</v>
      </c>
    </row>
    <row r="3" spans="1:70" ht="12.75" customHeight="1" x14ac:dyDescent="0.3">
      <c r="A3" s="25">
        <v>1</v>
      </c>
      <c r="B3" s="162" t="s">
        <v>91</v>
      </c>
      <c r="C3" s="162" t="s">
        <v>41</v>
      </c>
      <c r="D3" s="7">
        <v>2014</v>
      </c>
      <c r="E3" s="7">
        <f>(+S3+Z3+AR3+AF3+AL3+BD3+AX3+BJ3+BP3)/20</f>
        <v>2</v>
      </c>
      <c r="F3" s="7">
        <f>U3</f>
        <v>114</v>
      </c>
      <c r="G3" s="7">
        <f>AB3</f>
        <v>83</v>
      </c>
      <c r="H3" s="7" t="str">
        <f>AH3</f>
        <v/>
      </c>
      <c r="I3" s="25" t="str">
        <f>AN3</f>
        <v/>
      </c>
      <c r="J3" s="25" t="str">
        <f>AT3</f>
        <v/>
      </c>
      <c r="K3" s="25" t="str">
        <f>AZ3</f>
        <v/>
      </c>
      <c r="L3" s="25" t="str">
        <f>BF3</f>
        <v/>
      </c>
      <c r="M3" s="25" t="str">
        <f>BL3</f>
        <v/>
      </c>
      <c r="N3" s="61" t="str">
        <f>BR3</f>
        <v/>
      </c>
      <c r="O3" s="26">
        <f>IF(E3&lt;4,SUM(F3:N3),SUMPRODUCT(LARGE(F3:N3,{1;2;3;4})))</f>
        <v>197</v>
      </c>
      <c r="P3" s="50">
        <v>3</v>
      </c>
      <c r="Q3" s="27">
        <v>5</v>
      </c>
      <c r="R3" s="27">
        <f>CEILING(100*Q3/$Q$2,1)</f>
        <v>84</v>
      </c>
      <c r="S3" s="27">
        <f>IF(P3="",0,20)</f>
        <v>20</v>
      </c>
      <c r="T3" s="27">
        <f>IF(P3=1,30,IF(P3=2,20,IF(P3=3,10,0)))</f>
        <v>10</v>
      </c>
      <c r="U3" s="28">
        <f>IF(P3="","",R3+S3+T3)</f>
        <v>114</v>
      </c>
      <c r="V3" s="27">
        <v>11</v>
      </c>
      <c r="W3" s="27">
        <v>5</v>
      </c>
      <c r="X3" s="27">
        <v>8</v>
      </c>
      <c r="Y3" s="27">
        <f>IF(X3=0,"",CEILING(100*W3/X3,1))</f>
        <v>63</v>
      </c>
      <c r="Z3" s="27">
        <f>IF(V3="",0,20)</f>
        <v>20</v>
      </c>
      <c r="AA3" s="27">
        <f>IF(V3=1,30,IF(V3=2,20,IF(V3=3,10,0)))</f>
        <v>0</v>
      </c>
      <c r="AB3" s="28">
        <f>IF(V3="","",Y3+Z3+AA3)</f>
        <v>83</v>
      </c>
      <c r="AE3" s="27">
        <f>CEILING(100*AD3/$AD$2,1)</f>
        <v>0</v>
      </c>
      <c r="AF3" s="27">
        <f>IF(AC3="",0,20)</f>
        <v>0</v>
      </c>
      <c r="AG3" s="27">
        <f>IF(AC3=1,30,IF(AC3=2,20,IF(AC3=3,10,0)))</f>
        <v>0</v>
      </c>
      <c r="AH3" s="28" t="str">
        <f>IF(AC3="","",AE3+AF3+AG3)</f>
        <v/>
      </c>
      <c r="AK3" s="27">
        <f>CEILING(100*AJ3/$AJ$2,1)</f>
        <v>0</v>
      </c>
      <c r="AL3" s="27">
        <f>IF(AI3="",0,20)</f>
        <v>0</v>
      </c>
      <c r="AM3" s="27">
        <f>IF(AI3=1,30,IF(AI3=2,20,IF(AI3=3,10,0)))</f>
        <v>0</v>
      </c>
      <c r="AN3" s="28" t="str">
        <f>IF(AI3="","",AK3+AL3+AM3)</f>
        <v/>
      </c>
      <c r="AQ3" s="27">
        <f>CEILING(100*AP3/$AP$2,1)</f>
        <v>0</v>
      </c>
      <c r="AR3" s="27">
        <f>IF(AO3="",0,20)</f>
        <v>0</v>
      </c>
      <c r="AS3" s="27">
        <f>IF(AO3=1,30,IF(AO3=2,20,IF(AO3=3,10,0)))</f>
        <v>0</v>
      </c>
      <c r="AT3" s="28" t="str">
        <f>IF(AO3="","",AQ3+AR3+AS3)</f>
        <v/>
      </c>
      <c r="AU3" s="75"/>
      <c r="AV3" s="5"/>
      <c r="AW3" s="5">
        <f>CEILING(100*AV3/$AV$2,1)</f>
        <v>0</v>
      </c>
      <c r="AX3" s="5">
        <f>IF(AU3="",0,20)</f>
        <v>0</v>
      </c>
      <c r="AY3" s="5">
        <f>IF(AU3=1,30,IF(AU3=2,20,IF(AU3=3,10,0)))</f>
        <v>0</v>
      </c>
      <c r="AZ3" s="28" t="str">
        <f>IF(AU3="","",AW3+AX3+AY3)</f>
        <v/>
      </c>
      <c r="BC3" s="5">
        <f>CEILING(100*BB3/$BB$2,1)</f>
        <v>0</v>
      </c>
      <c r="BD3" s="5">
        <f>IF(BA3="",0,20)</f>
        <v>0</v>
      </c>
      <c r="BE3" s="5">
        <f>IF(BA3=1,30,IF(BA3=2,20,IF(BA3=3,10,0)))</f>
        <v>0</v>
      </c>
      <c r="BF3" s="28" t="str">
        <f>IF(BA3="","",BC3+BD3+BE3)</f>
        <v/>
      </c>
      <c r="BG3" s="5"/>
      <c r="BH3" s="5"/>
      <c r="BI3" s="5">
        <f>CEILING(100*BH3/$BH$2,1)</f>
        <v>0</v>
      </c>
      <c r="BJ3" s="5">
        <f>IF(BG3="",0,20)</f>
        <v>0</v>
      </c>
      <c r="BK3" s="5">
        <f>IF(BG3=1,30,IF(BG3=2,20,IF(BG3=3,10,0)))</f>
        <v>0</v>
      </c>
      <c r="BL3" s="76" t="str">
        <f>IF(BG3="","",BI3+BJ3+BK3)</f>
        <v/>
      </c>
      <c r="BM3" s="5"/>
      <c r="BN3" s="5"/>
      <c r="BO3" s="5">
        <f>CEILING(100*BN3/$BN$2,1)</f>
        <v>0</v>
      </c>
      <c r="BP3" s="5">
        <f>IF(BM3="",0,20)</f>
        <v>0</v>
      </c>
      <c r="BQ3" s="5">
        <f>IF(BM3=1,30,IF(BM3=2,20,IF(BM3=3,10,0)))</f>
        <v>0</v>
      </c>
      <c r="BR3" s="76" t="str">
        <f>IF(BM3="","",BO3+BP3+BQ3)</f>
        <v/>
      </c>
    </row>
    <row r="4" spans="1:70" ht="12.75" customHeight="1" x14ac:dyDescent="0.3">
      <c r="A4" s="30">
        <v>2</v>
      </c>
      <c r="B4" s="41" t="s">
        <v>92</v>
      </c>
      <c r="C4" s="41" t="s">
        <v>55</v>
      </c>
      <c r="D4" s="3">
        <v>2014</v>
      </c>
      <c r="E4" s="7">
        <f>(+S4+Z4+AR4+AF4+AL4+BD4+AX4+BJ4+BP4)/20</f>
        <v>2</v>
      </c>
      <c r="F4" s="7">
        <f>U4</f>
        <v>95</v>
      </c>
      <c r="G4" s="7">
        <f>AB4</f>
        <v>89</v>
      </c>
      <c r="H4" s="7" t="str">
        <f>AH4</f>
        <v/>
      </c>
      <c r="I4" s="7" t="str">
        <f>AN4</f>
        <v/>
      </c>
      <c r="J4" s="7" t="str">
        <f>AT4</f>
        <v/>
      </c>
      <c r="K4" s="7" t="str">
        <f>AZ4</f>
        <v/>
      </c>
      <c r="L4" s="25" t="str">
        <f>BF4</f>
        <v/>
      </c>
      <c r="M4" s="25" t="str">
        <f>BL4</f>
        <v/>
      </c>
      <c r="N4" s="61" t="str">
        <f>BR4</f>
        <v/>
      </c>
      <c r="O4" s="26">
        <f>IF(E4&lt;4,SUM(F4:N4),SUMPRODUCT(LARGE(F4:N4,{1;2;3;4})))</f>
        <v>184</v>
      </c>
      <c r="P4" s="50">
        <v>4</v>
      </c>
      <c r="Q4" s="27">
        <v>4.5</v>
      </c>
      <c r="R4" s="27">
        <f>CEILING(100*Q4/$Q$2,1)</f>
        <v>75</v>
      </c>
      <c r="S4" s="27">
        <f>IF(P4="",0,20)</f>
        <v>20</v>
      </c>
      <c r="T4" s="27">
        <f>IF(P4=1,30,IF(P4=2,20,IF(P4=3,10,0)))</f>
        <v>0</v>
      </c>
      <c r="U4" s="28">
        <f>IF(P4="","",R4+S4+T4)</f>
        <v>95</v>
      </c>
      <c r="V4" s="27">
        <v>9</v>
      </c>
      <c r="W4" s="27">
        <v>5.5</v>
      </c>
      <c r="X4" s="27">
        <v>8</v>
      </c>
      <c r="Y4" s="27">
        <f>IF(X4=0,"",CEILING(100*W4/X4,1))</f>
        <v>69</v>
      </c>
      <c r="Z4" s="27">
        <f>IF(V4="",0,20)</f>
        <v>20</v>
      </c>
      <c r="AA4" s="27">
        <f>IF(V4=1,30,IF(V4=2,20,IF(V4=3,10,0)))</f>
        <v>0</v>
      </c>
      <c r="AB4" s="28">
        <f>IF(V4="","",Y4+Z4+AA4)</f>
        <v>89</v>
      </c>
      <c r="AE4" s="27">
        <f>CEILING(100*AD4/$AD$2,1)</f>
        <v>0</v>
      </c>
      <c r="AF4" s="27">
        <f>IF(AC4="",0,20)</f>
        <v>0</v>
      </c>
      <c r="AG4" s="27">
        <f>IF(AC4=1,30,IF(AC4=2,20,IF(AC4=3,10,0)))</f>
        <v>0</v>
      </c>
      <c r="AH4" s="28" t="str">
        <f>IF(AC4="","",AE4+AF4+AG4)</f>
        <v/>
      </c>
      <c r="AK4" s="27">
        <f>CEILING(100*AJ4/$AJ$2,1)</f>
        <v>0</v>
      </c>
      <c r="AL4" s="27">
        <f>IF(AI4="",0,20)</f>
        <v>0</v>
      </c>
      <c r="AM4" s="27">
        <f>IF(AI4=1,30,IF(AI4=2,20,IF(AI4=3,10,0)))</f>
        <v>0</v>
      </c>
      <c r="AN4" s="28" t="str">
        <f>IF(AI4="","",AK4+AL4+AM4)</f>
        <v/>
      </c>
      <c r="AQ4" s="27">
        <f>CEILING(100*AP4/$AP$2,1)</f>
        <v>0</v>
      </c>
      <c r="AR4" s="27">
        <f>IF(AO4="",0,20)</f>
        <v>0</v>
      </c>
      <c r="AS4" s="27">
        <f>IF(AO4=1,30,IF(AO4=2,20,IF(AO4=3,10,0)))</f>
        <v>0</v>
      </c>
      <c r="AT4" s="28" t="str">
        <f>IF(AO4="","",AQ4+AR4+AS4)</f>
        <v/>
      </c>
      <c r="AU4" s="75"/>
      <c r="AV4" s="5"/>
      <c r="AW4" s="5">
        <f>CEILING(100*AV4/$AV$2,1)</f>
        <v>0</v>
      </c>
      <c r="AX4" s="5">
        <f>IF(AU4="",0,20)</f>
        <v>0</v>
      </c>
      <c r="AY4" s="5">
        <f>IF(AU4=1,30,IF(AU4=2,20,IF(AU4=3,10,0)))</f>
        <v>0</v>
      </c>
      <c r="AZ4" s="28" t="str">
        <f>IF(AU4="","",AW4+AX4+AY4)</f>
        <v/>
      </c>
      <c r="BC4" s="5">
        <f>CEILING(100*BB4/$BB$2,1)</f>
        <v>0</v>
      </c>
      <c r="BD4" s="5">
        <f>IF(BA4="",0,20)</f>
        <v>0</v>
      </c>
      <c r="BE4" s="5">
        <f>IF(BA4=1,30,IF(BA4=2,20,IF(BA4=3,10,0)))</f>
        <v>0</v>
      </c>
      <c r="BF4" s="28" t="str">
        <f>IF(BA4="","",BC4+BD4+BE4)</f>
        <v/>
      </c>
      <c r="BG4" s="5"/>
      <c r="BH4" s="5"/>
      <c r="BI4" s="5">
        <f>CEILING(100*BH4/$BH$2,1)</f>
        <v>0</v>
      </c>
      <c r="BJ4" s="5">
        <f>IF(BG4="",0,20)</f>
        <v>0</v>
      </c>
      <c r="BK4" s="5">
        <f>IF(BG4=1,30,IF(BG4=2,20,IF(BG4=3,10,0)))</f>
        <v>0</v>
      </c>
      <c r="BL4" s="76" t="str">
        <f>IF(BG4="","",BI4+BJ4+BK4)</f>
        <v/>
      </c>
      <c r="BM4" s="5"/>
      <c r="BN4" s="5"/>
      <c r="BO4" s="5">
        <f>CEILING(100*BN4/$BN$2,1)</f>
        <v>0</v>
      </c>
      <c r="BP4" s="5">
        <f>IF(BM4="",0,20)</f>
        <v>0</v>
      </c>
      <c r="BQ4" s="5">
        <f>IF(BM4=1,30,IF(BM4=2,20,IF(BM4=3,10,0)))</f>
        <v>0</v>
      </c>
      <c r="BR4" s="76" t="str">
        <f>IF(BM4="","",BO4+BP4+BQ4)</f>
        <v/>
      </c>
    </row>
    <row r="5" spans="1:70" ht="12.75" customHeight="1" x14ac:dyDescent="0.3">
      <c r="A5" s="30">
        <v>3</v>
      </c>
      <c r="B5" s="41" t="s">
        <v>93</v>
      </c>
      <c r="C5" s="41" t="s">
        <v>128</v>
      </c>
      <c r="D5" s="3">
        <v>2015</v>
      </c>
      <c r="E5" s="7">
        <f>(+S5+Z5+AR5+AF5+AL5+BD5+AX5+BJ5+BP5)/20</f>
        <v>2</v>
      </c>
      <c r="F5" s="7">
        <f>U5</f>
        <v>95</v>
      </c>
      <c r="G5" s="7">
        <f>AB5</f>
        <v>75</v>
      </c>
      <c r="H5" s="7" t="str">
        <f>AH5</f>
        <v/>
      </c>
      <c r="I5" s="7" t="str">
        <f>AN5</f>
        <v/>
      </c>
      <c r="J5" s="7" t="str">
        <f>AT5</f>
        <v/>
      </c>
      <c r="K5" s="7" t="str">
        <f>AZ5</f>
        <v/>
      </c>
      <c r="L5" s="25" t="str">
        <f>BF5</f>
        <v/>
      </c>
      <c r="M5" s="25" t="str">
        <f>BL5</f>
        <v/>
      </c>
      <c r="N5" s="61" t="str">
        <f>BR5</f>
        <v/>
      </c>
      <c r="O5" s="26">
        <f>IF(E5&lt;4,SUM(F5:N5),SUMPRODUCT(LARGE(F5:N5,{1;2;3;4})))</f>
        <v>170</v>
      </c>
      <c r="P5" s="29">
        <v>5</v>
      </c>
      <c r="Q5" s="27">
        <v>4.5</v>
      </c>
      <c r="R5" s="27">
        <f>CEILING(100*Q5/$Q$2,1)</f>
        <v>75</v>
      </c>
      <c r="S5" s="27">
        <f>IF(P5="",0,20)</f>
        <v>20</v>
      </c>
      <c r="T5" s="27">
        <f>IF(P5=1,30,IF(P5=2,20,IF(P5=3,10,0)))</f>
        <v>0</v>
      </c>
      <c r="U5" s="28">
        <f>IF(P5="","",R5+S5+T5)</f>
        <v>95</v>
      </c>
      <c r="V5" s="27">
        <v>15</v>
      </c>
      <c r="W5" s="27">
        <v>6</v>
      </c>
      <c r="X5" s="27">
        <v>11</v>
      </c>
      <c r="Y5" s="27">
        <f>IF(X5=0,"",CEILING(100*W5/X5,1))</f>
        <v>55</v>
      </c>
      <c r="Z5" s="27">
        <f>IF(V5="",0,20)</f>
        <v>20</v>
      </c>
      <c r="AA5" s="27">
        <f>IF(V5=1,30,IF(V5=2,20,IF(V5=3,10,0)))</f>
        <v>0</v>
      </c>
      <c r="AB5" s="28">
        <f>IF(V5="","",Y5+Z5+AA5)</f>
        <v>75</v>
      </c>
      <c r="AE5" s="27">
        <f>CEILING(100*AD5/$AD$2,1)</f>
        <v>0</v>
      </c>
      <c r="AF5" s="27">
        <f>IF(AC5="",0,20)</f>
        <v>0</v>
      </c>
      <c r="AG5" s="27">
        <f>IF(AC5=1,30,IF(AC5=2,20,IF(AC5=3,10,0)))</f>
        <v>0</v>
      </c>
      <c r="AH5" s="28" t="str">
        <f>IF(AC5="","",AE5+AF5+AG5)</f>
        <v/>
      </c>
      <c r="AK5" s="27">
        <f>CEILING(100*AJ5/$AJ$2,1)</f>
        <v>0</v>
      </c>
      <c r="AL5" s="27">
        <f>IF(AI5="",0,20)</f>
        <v>0</v>
      </c>
      <c r="AM5" s="27">
        <f>IF(AI5=1,30,IF(AI5=2,20,IF(AI5=3,10,0)))</f>
        <v>0</v>
      </c>
      <c r="AN5" s="28" t="str">
        <f>IF(AI5="","",AK5+AL5+AM5)</f>
        <v/>
      </c>
      <c r="AQ5" s="27">
        <f>CEILING(100*AP5/$AP$2,1)</f>
        <v>0</v>
      </c>
      <c r="AR5" s="27">
        <f>IF(AO5="",0,20)</f>
        <v>0</v>
      </c>
      <c r="AS5" s="27">
        <f>IF(AO5=1,30,IF(AO5=2,20,IF(AO5=3,10,0)))</f>
        <v>0</v>
      </c>
      <c r="AT5" s="28" t="str">
        <f>IF(AO5="","",AQ5+AR5+AS5)</f>
        <v/>
      </c>
      <c r="AU5" s="75"/>
      <c r="AV5" s="5"/>
      <c r="AW5" s="5">
        <f>CEILING(100*AV5/$AV$2,1)</f>
        <v>0</v>
      </c>
      <c r="AX5" s="5">
        <f>IF(AU5="",0,20)</f>
        <v>0</v>
      </c>
      <c r="AY5" s="5">
        <f>IF(AU5=1,30,IF(AU5=2,20,IF(AU5=3,10,0)))</f>
        <v>0</v>
      </c>
      <c r="AZ5" s="28" t="str">
        <f>IF(AU5="","",AW5+AX5+AY5)</f>
        <v/>
      </c>
      <c r="BC5" s="5">
        <f>CEILING(100*BB5/$BB$2,1)</f>
        <v>0</v>
      </c>
      <c r="BD5" s="5">
        <f>IF(BA5="",0,20)</f>
        <v>0</v>
      </c>
      <c r="BE5" s="5">
        <f>IF(BA5=1,30,IF(BA5=2,20,IF(BA5=3,10,0)))</f>
        <v>0</v>
      </c>
      <c r="BF5" s="28" t="str">
        <f>IF(BA5="","",BC5+BD5+BE5)</f>
        <v/>
      </c>
      <c r="BG5" s="5"/>
      <c r="BH5" s="5"/>
      <c r="BI5" s="5">
        <f>CEILING(100*BH5/$BH$2,1)</f>
        <v>0</v>
      </c>
      <c r="BJ5" s="5">
        <f>IF(BG5="",0,20)</f>
        <v>0</v>
      </c>
      <c r="BK5" s="5">
        <f>IF(BG5=1,30,IF(BG5=2,20,IF(BG5=3,10,0)))</f>
        <v>0</v>
      </c>
      <c r="BL5" s="76" t="str">
        <f>IF(BG5="","",BI5+BJ5+BK5)</f>
        <v/>
      </c>
      <c r="BM5" s="5"/>
      <c r="BN5" s="5"/>
      <c r="BO5" s="5">
        <f>CEILING(100*BN5/$BN$2,1)</f>
        <v>0</v>
      </c>
      <c r="BP5" s="5">
        <f>IF(BM5="",0,20)</f>
        <v>0</v>
      </c>
      <c r="BQ5" s="5">
        <f>IF(BM5=1,30,IF(BM5=2,20,IF(BM5=3,10,0)))</f>
        <v>0</v>
      </c>
      <c r="BR5" s="76" t="str">
        <f>IF(BM5="","",BO5+BP5+BQ5)</f>
        <v/>
      </c>
    </row>
    <row r="6" spans="1:70" ht="12.75" customHeight="1" x14ac:dyDescent="0.3">
      <c r="A6" s="30">
        <v>4</v>
      </c>
      <c r="B6" s="41" t="s">
        <v>94</v>
      </c>
      <c r="C6" s="41" t="s">
        <v>41</v>
      </c>
      <c r="D6" s="3">
        <v>2015</v>
      </c>
      <c r="E6" s="7">
        <f>(+S6+Z6+AR6+AF6+AL6+BD6+AX6+BJ6+BP6)/20</f>
        <v>2</v>
      </c>
      <c r="F6" s="7">
        <f>U6</f>
        <v>95</v>
      </c>
      <c r="G6" s="7">
        <f>AB6</f>
        <v>75</v>
      </c>
      <c r="H6" s="7" t="str">
        <f>AH6</f>
        <v/>
      </c>
      <c r="I6" s="7" t="str">
        <f>AN6</f>
        <v/>
      </c>
      <c r="J6" s="7" t="str">
        <f>AT6</f>
        <v/>
      </c>
      <c r="K6" s="7" t="str">
        <f>AZ6</f>
        <v/>
      </c>
      <c r="L6" s="25" t="str">
        <f>BF6</f>
        <v/>
      </c>
      <c r="M6" s="25" t="str">
        <f>BL6</f>
        <v/>
      </c>
      <c r="N6" s="61" t="str">
        <f>BR6</f>
        <v/>
      </c>
      <c r="O6" s="26">
        <f>IF(E6&lt;4,SUM(F6:N6),SUMPRODUCT(LARGE(F6:N6,{1;2;3;4})))</f>
        <v>170</v>
      </c>
      <c r="P6" s="50">
        <v>6</v>
      </c>
      <c r="Q6" s="27">
        <v>4.5</v>
      </c>
      <c r="R6" s="27">
        <f>CEILING(100*Q6/$Q$2,1)</f>
        <v>75</v>
      </c>
      <c r="S6" s="27">
        <f>IF(P6="",0,20)</f>
        <v>20</v>
      </c>
      <c r="T6" s="27">
        <f>IF(P6=1,30,IF(P6=2,20,IF(P6=3,10,0)))</f>
        <v>0</v>
      </c>
      <c r="U6" s="28">
        <f>IF(P6="","",R6+S6+T6)</f>
        <v>95</v>
      </c>
      <c r="V6" s="27">
        <v>16</v>
      </c>
      <c r="W6" s="27">
        <v>6</v>
      </c>
      <c r="X6" s="27">
        <v>11</v>
      </c>
      <c r="Y6" s="27">
        <f>IF(X6=0,"",CEILING(100*W6/X6,1))</f>
        <v>55</v>
      </c>
      <c r="Z6" s="27">
        <f>IF(V6="",0,20)</f>
        <v>20</v>
      </c>
      <c r="AA6" s="27">
        <f>IF(V6=1,30,IF(V6=2,20,IF(V6=3,10,0)))</f>
        <v>0</v>
      </c>
      <c r="AB6" s="28">
        <f>IF(V6="","",Y6+Z6+AA6)</f>
        <v>75</v>
      </c>
      <c r="AE6" s="27">
        <f>CEILING(100*AD6/$AD$2,1)</f>
        <v>0</v>
      </c>
      <c r="AF6" s="27">
        <f>IF(AC6="",0,20)</f>
        <v>0</v>
      </c>
      <c r="AG6" s="27">
        <f>IF(AC6=1,30,IF(AC6=2,20,IF(AC6=3,10,0)))</f>
        <v>0</v>
      </c>
      <c r="AH6" s="28" t="str">
        <f>IF(AC6="","",AE6+AF6+AG6)</f>
        <v/>
      </c>
      <c r="AK6" s="27">
        <f>CEILING(100*AJ6/$AJ$2,1)</f>
        <v>0</v>
      </c>
      <c r="AL6" s="27">
        <f>IF(AI6="",0,20)</f>
        <v>0</v>
      </c>
      <c r="AM6" s="27">
        <f>IF(AI6=1,30,IF(AI6=2,20,IF(AI6=3,10,0)))</f>
        <v>0</v>
      </c>
      <c r="AN6" s="28" t="str">
        <f>IF(AI6="","",AK6+AL6+AM6)</f>
        <v/>
      </c>
      <c r="AQ6" s="27">
        <f>CEILING(100*AP6/$AP$2,1)</f>
        <v>0</v>
      </c>
      <c r="AR6" s="27">
        <f>IF(AO6="",0,20)</f>
        <v>0</v>
      </c>
      <c r="AS6" s="27">
        <f>IF(AO6=1,30,IF(AO6=2,20,IF(AO6=3,10,0)))</f>
        <v>0</v>
      </c>
      <c r="AT6" s="28" t="str">
        <f>IF(AO6="","",AQ6+AR6+AS6)</f>
        <v/>
      </c>
      <c r="AU6" s="75"/>
      <c r="AV6" s="5"/>
      <c r="AW6" s="5">
        <f>CEILING(100*AV6/$AV$2,1)</f>
        <v>0</v>
      </c>
      <c r="AX6" s="5">
        <f>IF(AU6="",0,20)</f>
        <v>0</v>
      </c>
      <c r="AY6" s="5">
        <f>IF(AU6=1,30,IF(AU6=2,20,IF(AU6=3,10,0)))</f>
        <v>0</v>
      </c>
      <c r="AZ6" s="28" t="str">
        <f>IF(AU6="","",AW6+AX6+AY6)</f>
        <v/>
      </c>
      <c r="BC6" s="5">
        <f>CEILING(100*BB6/$BB$2,1)</f>
        <v>0</v>
      </c>
      <c r="BD6" s="5">
        <f>IF(BA6="",0,20)</f>
        <v>0</v>
      </c>
      <c r="BE6" s="5">
        <f>IF(BA6=1,30,IF(BA6=2,20,IF(BA6=3,10,0)))</f>
        <v>0</v>
      </c>
      <c r="BF6" s="28" t="str">
        <f>IF(BA6="","",BC6+BD6+BE6)</f>
        <v/>
      </c>
      <c r="BG6" s="5"/>
      <c r="BH6" s="5"/>
      <c r="BI6" s="5">
        <f>CEILING(100*BH6/$BH$2,1)</f>
        <v>0</v>
      </c>
      <c r="BJ6" s="5">
        <f>IF(BG6="",0,20)</f>
        <v>0</v>
      </c>
      <c r="BK6" s="5">
        <f>IF(BG6=1,30,IF(BG6=2,20,IF(BG6=3,10,0)))</f>
        <v>0</v>
      </c>
      <c r="BL6" s="76" t="str">
        <f>IF(BG6="","",BI6+BJ6+BK6)</f>
        <v/>
      </c>
      <c r="BM6" s="5"/>
      <c r="BN6" s="5"/>
      <c r="BO6" s="5">
        <f>CEILING(100*BN6/$BN$2,1)</f>
        <v>0</v>
      </c>
      <c r="BP6" s="5">
        <f>IF(BM6="",0,20)</f>
        <v>0</v>
      </c>
      <c r="BQ6" s="5">
        <f>IF(BM6=1,30,IF(BM6=2,20,IF(BM6=3,10,0)))</f>
        <v>0</v>
      </c>
      <c r="BR6" s="76" t="str">
        <f>IF(BM6="","",BO6+BP6+BQ6)</f>
        <v/>
      </c>
    </row>
    <row r="7" spans="1:70" ht="12.75" customHeight="1" x14ac:dyDescent="0.3">
      <c r="A7" s="30">
        <v>5</v>
      </c>
      <c r="B7" s="41" t="s">
        <v>95</v>
      </c>
      <c r="C7" s="41" t="s">
        <v>129</v>
      </c>
      <c r="D7" s="3">
        <v>2014</v>
      </c>
      <c r="E7" s="7">
        <f>(+S7+Z7+AR7+AF7+AL7+BD7+AX7+BJ7+BP7)/20</f>
        <v>2</v>
      </c>
      <c r="F7" s="7">
        <f>U7</f>
        <v>87</v>
      </c>
      <c r="G7" s="7">
        <f>AB7</f>
        <v>77</v>
      </c>
      <c r="H7" s="7" t="str">
        <f>AH7</f>
        <v/>
      </c>
      <c r="I7" s="25" t="str">
        <f>AN7</f>
        <v/>
      </c>
      <c r="J7" s="25" t="str">
        <f>AT7</f>
        <v/>
      </c>
      <c r="K7" s="25" t="str">
        <f>AZ7</f>
        <v/>
      </c>
      <c r="L7" s="25" t="str">
        <f>BF7</f>
        <v/>
      </c>
      <c r="M7" s="25" t="str">
        <f>BL7</f>
        <v/>
      </c>
      <c r="N7" s="61" t="str">
        <f>BR7</f>
        <v/>
      </c>
      <c r="O7" s="26">
        <f>IF(E7&lt;4,SUM(F7:N7),SUMPRODUCT(LARGE(F7:N7,{1;2;3;4})))</f>
        <v>164</v>
      </c>
      <c r="P7" s="29">
        <v>7</v>
      </c>
      <c r="Q7" s="27">
        <v>4</v>
      </c>
      <c r="R7" s="27">
        <f>CEILING(100*Q7/$Q$2,1)</f>
        <v>67</v>
      </c>
      <c r="S7" s="27">
        <f>IF(P7="",0,20)</f>
        <v>20</v>
      </c>
      <c r="T7" s="27">
        <f>IF(P7=1,30,IF(P7=2,20,IF(P7=3,10,0)))</f>
        <v>0</v>
      </c>
      <c r="U7" s="28">
        <f>IF(P7="","",R7+S7+T7)</f>
        <v>87</v>
      </c>
      <c r="V7" s="27">
        <v>18</v>
      </c>
      <c r="W7" s="27">
        <v>4.5</v>
      </c>
      <c r="X7" s="27">
        <v>8</v>
      </c>
      <c r="Y7" s="27">
        <f>IF(X7=0,"",CEILING(100*W7/X7,1))</f>
        <v>57</v>
      </c>
      <c r="Z7" s="27">
        <f>IF(V7="",0,20)</f>
        <v>20</v>
      </c>
      <c r="AA7" s="27">
        <f>IF(V7=1,30,IF(V7=2,20,IF(V7=3,10,0)))</f>
        <v>0</v>
      </c>
      <c r="AB7" s="28">
        <f>IF(V7="","",Y7+Z7+AA7)</f>
        <v>77</v>
      </c>
      <c r="AE7" s="27">
        <f>CEILING(100*AD7/$AD$2,1)</f>
        <v>0</v>
      </c>
      <c r="AF7" s="27">
        <f>IF(AC7="",0,20)</f>
        <v>0</v>
      </c>
      <c r="AG7" s="27">
        <f>IF(AC7=1,30,IF(AC7=2,20,IF(AC7=3,10,0)))</f>
        <v>0</v>
      </c>
      <c r="AH7" s="28" t="str">
        <f>IF(AC7="","",AE7+AF7+AG7)</f>
        <v/>
      </c>
      <c r="AK7" s="27">
        <f>CEILING(100*AJ7/$AJ$2,1)</f>
        <v>0</v>
      </c>
      <c r="AL7" s="27">
        <f>IF(AI7="",0,20)</f>
        <v>0</v>
      </c>
      <c r="AM7" s="27">
        <f>IF(AI7=1,30,IF(AI7=2,20,IF(AI7=3,10,0)))</f>
        <v>0</v>
      </c>
      <c r="AN7" s="28" t="str">
        <f>IF(AI7="","",AK7+AL7+AM7)</f>
        <v/>
      </c>
      <c r="AQ7" s="27">
        <f>CEILING(100*AP7/$AP$2,1)</f>
        <v>0</v>
      </c>
      <c r="AR7" s="27">
        <f>IF(AO7="",0,20)</f>
        <v>0</v>
      </c>
      <c r="AS7" s="27">
        <f>IF(AO7=1,30,IF(AO7=2,20,IF(AO7=3,10,0)))</f>
        <v>0</v>
      </c>
      <c r="AT7" s="28" t="str">
        <f>IF(AO7="","",AQ7+AR7+AS7)</f>
        <v/>
      </c>
      <c r="AU7" s="75"/>
      <c r="AV7" s="5"/>
      <c r="AW7" s="5">
        <f>CEILING(100*AV7/$AV$2,1)</f>
        <v>0</v>
      </c>
      <c r="AX7" s="5">
        <f>IF(AU7="",0,20)</f>
        <v>0</v>
      </c>
      <c r="AY7" s="5">
        <f>IF(AU7=1,30,IF(AU7=2,20,IF(AU7=3,10,0)))</f>
        <v>0</v>
      </c>
      <c r="AZ7" s="28" t="str">
        <f>IF(AU7="","",AW7+AX7+AY7)</f>
        <v/>
      </c>
      <c r="BC7" s="5">
        <f>CEILING(100*BB7/$BB$2,1)</f>
        <v>0</v>
      </c>
      <c r="BD7" s="5">
        <f>IF(BA7="",0,20)</f>
        <v>0</v>
      </c>
      <c r="BE7" s="5">
        <f>IF(BA7=1,30,IF(BA7=2,20,IF(BA7=3,10,0)))</f>
        <v>0</v>
      </c>
      <c r="BF7" s="28" t="str">
        <f>IF(BA7="","",BC7+BD7+BE7)</f>
        <v/>
      </c>
      <c r="BG7" s="5"/>
      <c r="BH7" s="5"/>
      <c r="BI7" s="5">
        <f>CEILING(100*BH7/$BH$2,1)</f>
        <v>0</v>
      </c>
      <c r="BJ7" s="5">
        <f>IF(BG7="",0,20)</f>
        <v>0</v>
      </c>
      <c r="BK7" s="5">
        <f>IF(BG7=1,30,IF(BG7=2,20,IF(BG7=3,10,0)))</f>
        <v>0</v>
      </c>
      <c r="BL7" s="76" t="str">
        <f>IF(BG7="","",BI7+BJ7+BK7)</f>
        <v/>
      </c>
      <c r="BM7" s="5"/>
      <c r="BN7" s="5"/>
      <c r="BO7" s="5">
        <f>CEILING(100*BN7/$BN$2,1)</f>
        <v>0</v>
      </c>
      <c r="BP7" s="5">
        <f>IF(BM7="",0,20)</f>
        <v>0</v>
      </c>
      <c r="BQ7" s="5">
        <f>IF(BM7=1,30,IF(BM7=2,20,IF(BM7=3,10,0)))</f>
        <v>0</v>
      </c>
      <c r="BR7" s="76" t="str">
        <f>IF(BM7="","",BO7+BP7+BQ7)</f>
        <v/>
      </c>
    </row>
    <row r="8" spans="1:70" ht="12.75" customHeight="1" x14ac:dyDescent="0.3">
      <c r="A8" s="30">
        <v>6</v>
      </c>
      <c r="B8" s="41" t="s">
        <v>98</v>
      </c>
      <c r="C8" s="41" t="s">
        <v>55</v>
      </c>
      <c r="D8" s="3">
        <v>2014</v>
      </c>
      <c r="E8" s="7">
        <f>(+S8+Z8+AR8+AF8+AL8+BD8+AX8+BJ8+BP8)/20</f>
        <v>2</v>
      </c>
      <c r="F8" s="7">
        <f>U8</f>
        <v>87</v>
      </c>
      <c r="G8" s="7">
        <f>AB8</f>
        <v>77</v>
      </c>
      <c r="H8" s="7" t="str">
        <f>AH8</f>
        <v/>
      </c>
      <c r="I8" s="7" t="str">
        <f>AN8</f>
        <v/>
      </c>
      <c r="J8" s="7" t="str">
        <f>AT8</f>
        <v/>
      </c>
      <c r="K8" s="7" t="str">
        <f>AZ8</f>
        <v/>
      </c>
      <c r="L8" s="25" t="str">
        <f>BF8</f>
        <v/>
      </c>
      <c r="M8" s="25" t="str">
        <f>BL8</f>
        <v/>
      </c>
      <c r="N8" s="61" t="str">
        <f>BR8</f>
        <v/>
      </c>
      <c r="O8" s="26">
        <f>IF(E8&lt;4,SUM(F8:N8),SUMPRODUCT(LARGE(F8:N8,{1;2;3;4})))</f>
        <v>164</v>
      </c>
      <c r="P8" s="29">
        <v>10</v>
      </c>
      <c r="Q8" s="27">
        <v>4</v>
      </c>
      <c r="R8" s="27">
        <f>CEILING(100*Q8/$Q$2,1)</f>
        <v>67</v>
      </c>
      <c r="S8" s="27">
        <f>IF(P8="",0,20)</f>
        <v>20</v>
      </c>
      <c r="T8" s="27">
        <f>IF(P8=1,30,IF(P8=2,20,IF(P8=3,10,0)))</f>
        <v>0</v>
      </c>
      <c r="U8" s="28">
        <f>IF(P8="","",R8+S8+T8)</f>
        <v>87</v>
      </c>
      <c r="V8" s="27">
        <v>21</v>
      </c>
      <c r="W8" s="27">
        <v>4.5</v>
      </c>
      <c r="X8" s="27">
        <v>8</v>
      </c>
      <c r="Y8" s="27">
        <f>IF(X8=0,"",CEILING(100*W8/X8,1))</f>
        <v>57</v>
      </c>
      <c r="Z8" s="27">
        <f>IF(V8="",0,20)</f>
        <v>20</v>
      </c>
      <c r="AA8" s="27">
        <f>IF(V8=1,30,IF(V8=2,20,IF(V8=3,10,0)))</f>
        <v>0</v>
      </c>
      <c r="AB8" s="28">
        <f>IF(V8="","",Y8+Z8+AA8)</f>
        <v>77</v>
      </c>
      <c r="AE8" s="27">
        <f>CEILING(100*AD8/$AD$2,1)</f>
        <v>0</v>
      </c>
      <c r="AF8" s="27">
        <f>IF(AC8="",0,20)</f>
        <v>0</v>
      </c>
      <c r="AG8" s="27">
        <f>IF(AC8=1,30,IF(AC8=2,20,IF(AC8=3,10,0)))</f>
        <v>0</v>
      </c>
      <c r="AH8" s="28" t="str">
        <f>IF(AC8="","",AE8+AF8+AG8)</f>
        <v/>
      </c>
      <c r="AK8" s="27">
        <f>CEILING(100*AJ8/$AJ$2,1)</f>
        <v>0</v>
      </c>
      <c r="AL8" s="27">
        <f>IF(AI8="",0,20)</f>
        <v>0</v>
      </c>
      <c r="AM8" s="27">
        <f>IF(AI8=1,30,IF(AI8=2,20,IF(AI8=3,10,0)))</f>
        <v>0</v>
      </c>
      <c r="AN8" s="28" t="str">
        <f>IF(AI8="","",AK8+AL8+AM8)</f>
        <v/>
      </c>
      <c r="AQ8" s="27">
        <f>CEILING(100*AP8/$AP$2,1)</f>
        <v>0</v>
      </c>
      <c r="AR8" s="27">
        <f>IF(AO8="",0,20)</f>
        <v>0</v>
      </c>
      <c r="AS8" s="27">
        <f>IF(AO8=1,30,IF(AO8=2,20,IF(AO8=3,10,0)))</f>
        <v>0</v>
      </c>
      <c r="AT8" s="28" t="str">
        <f>IF(AO8="","",AQ8+AR8+AS8)</f>
        <v/>
      </c>
      <c r="AU8" s="75"/>
      <c r="AV8" s="5"/>
      <c r="AW8" s="5">
        <f>CEILING(100*AV8/$AV$2,1)</f>
        <v>0</v>
      </c>
      <c r="AX8" s="5">
        <f>IF(AU8="",0,20)</f>
        <v>0</v>
      </c>
      <c r="AY8" s="5">
        <f>IF(AU8=1,30,IF(AU8=2,20,IF(AU8=3,10,0)))</f>
        <v>0</v>
      </c>
      <c r="AZ8" s="28" t="str">
        <f>IF(AU8="","",AW8+AX8+AY8)</f>
        <v/>
      </c>
      <c r="BC8" s="5">
        <f>CEILING(100*BB8/$BB$2,1)</f>
        <v>0</v>
      </c>
      <c r="BD8" s="5">
        <f>IF(BA8="",0,20)</f>
        <v>0</v>
      </c>
      <c r="BE8" s="5">
        <f>IF(BA8=1,30,IF(BA8=2,20,IF(BA8=3,10,0)))</f>
        <v>0</v>
      </c>
      <c r="BF8" s="28" t="str">
        <f>IF(BA8="","",BC8+BD8+BE8)</f>
        <v/>
      </c>
      <c r="BG8" s="5"/>
      <c r="BH8" s="5"/>
      <c r="BI8" s="5">
        <f>CEILING(100*BH8/$BH$2,1)</f>
        <v>0</v>
      </c>
      <c r="BJ8" s="5">
        <f>IF(BG8="",0,20)</f>
        <v>0</v>
      </c>
      <c r="BK8" s="5">
        <f>IF(BG8=1,30,IF(BG8=2,20,IF(BG8=3,10,0)))</f>
        <v>0</v>
      </c>
      <c r="BL8" s="76" t="str">
        <f>IF(BG8="","",BI8+BJ8+BK8)</f>
        <v/>
      </c>
      <c r="BM8" s="5"/>
      <c r="BN8" s="5"/>
      <c r="BO8" s="5">
        <f>CEILING(100*BN8/$BN$2,1)</f>
        <v>0</v>
      </c>
      <c r="BP8" s="5">
        <f>IF(BM8="",0,20)</f>
        <v>0</v>
      </c>
      <c r="BQ8" s="5">
        <f>IF(BM8=1,30,IF(BM8=2,20,IF(BM8=3,10,0)))</f>
        <v>0</v>
      </c>
      <c r="BR8" s="76" t="str">
        <f>IF(BM8="","",BO8+BP8+BQ8)</f>
        <v/>
      </c>
    </row>
    <row r="9" spans="1:70" ht="12.75" customHeight="1" x14ac:dyDescent="0.3">
      <c r="A9" s="30">
        <v>7</v>
      </c>
      <c r="B9" s="41" t="s">
        <v>101</v>
      </c>
      <c r="C9" s="41" t="s">
        <v>55</v>
      </c>
      <c r="D9" s="3">
        <v>2014</v>
      </c>
      <c r="E9" s="7">
        <f>(+S9+Z9+AR9+AF9+AL9+BD9+AX9+BJ9+BP9)/20</f>
        <v>2</v>
      </c>
      <c r="F9" s="7">
        <f>U9</f>
        <v>87</v>
      </c>
      <c r="G9" s="7">
        <f>AB9</f>
        <v>70</v>
      </c>
      <c r="H9" s="7" t="str">
        <f>AH9</f>
        <v/>
      </c>
      <c r="I9" s="7" t="str">
        <f>AN9</f>
        <v/>
      </c>
      <c r="J9" s="7" t="str">
        <f>AT9</f>
        <v/>
      </c>
      <c r="K9" s="7" t="str">
        <f>AZ9</f>
        <v/>
      </c>
      <c r="L9" s="25" t="str">
        <f>BF9</f>
        <v/>
      </c>
      <c r="M9" s="25" t="str">
        <f>BL9</f>
        <v/>
      </c>
      <c r="N9" s="61" t="str">
        <f>BR9</f>
        <v/>
      </c>
      <c r="O9" s="26">
        <f>IF(E9&lt;4,SUM(F9:N9),SUMPRODUCT(LARGE(F9:N9,{1;2;3;4})))</f>
        <v>157</v>
      </c>
      <c r="P9" s="29">
        <v>13</v>
      </c>
      <c r="Q9" s="27">
        <v>4</v>
      </c>
      <c r="R9" s="27">
        <f>CEILING(100*Q9/$Q$2,1)</f>
        <v>67</v>
      </c>
      <c r="S9" s="27">
        <f>IF(P9="",0,20)</f>
        <v>20</v>
      </c>
      <c r="T9" s="27">
        <f>IF(P9=1,30,IF(P9=2,20,IF(P9=3,10,0)))</f>
        <v>0</v>
      </c>
      <c r="U9" s="28">
        <f>IF(P9="","",R9+S9+T9)</f>
        <v>87</v>
      </c>
      <c r="V9" s="27">
        <v>28</v>
      </c>
      <c r="W9" s="27">
        <v>4</v>
      </c>
      <c r="X9" s="27">
        <v>8</v>
      </c>
      <c r="Y9" s="27">
        <f>IF(X9=0,"",CEILING(100*W9/X9,1))</f>
        <v>50</v>
      </c>
      <c r="Z9" s="27">
        <f>IF(V9="",0,20)</f>
        <v>20</v>
      </c>
      <c r="AA9" s="27">
        <f>IF(V9=1,30,IF(V9=2,20,IF(V9=3,10,0)))</f>
        <v>0</v>
      </c>
      <c r="AB9" s="28">
        <f>IF(V9="","",Y9+Z9+AA9)</f>
        <v>70</v>
      </c>
      <c r="AE9" s="27">
        <f>CEILING(100*AD9/$AD$2,1)</f>
        <v>0</v>
      </c>
      <c r="AF9" s="27">
        <f>IF(AC9="",0,20)</f>
        <v>0</v>
      </c>
      <c r="AG9" s="27">
        <f>IF(AC9=1,30,IF(AC9=2,20,IF(AC9=3,10,0)))</f>
        <v>0</v>
      </c>
      <c r="AH9" s="28" t="str">
        <f>IF(AC9="","",AE9+AF9+AG9)</f>
        <v/>
      </c>
      <c r="AK9" s="27">
        <f>CEILING(100*AJ9/$AJ$2,1)</f>
        <v>0</v>
      </c>
      <c r="AL9" s="27">
        <f>IF(AI9="",0,20)</f>
        <v>0</v>
      </c>
      <c r="AM9" s="27">
        <f>IF(AI9=1,30,IF(AI9=2,20,IF(AI9=3,10,0)))</f>
        <v>0</v>
      </c>
      <c r="AN9" s="28" t="str">
        <f>IF(AI9="","",AK9+AL9+AM9)</f>
        <v/>
      </c>
      <c r="AQ9" s="27">
        <f>CEILING(100*AP9/$AP$2,1)</f>
        <v>0</v>
      </c>
      <c r="AR9" s="27">
        <f>IF(AO9="",0,20)</f>
        <v>0</v>
      </c>
      <c r="AS9" s="27">
        <f>IF(AO9=1,30,IF(AO9=2,20,IF(AO9=3,10,0)))</f>
        <v>0</v>
      </c>
      <c r="AT9" s="28" t="str">
        <f>IF(AO9="","",AQ9+AR9+AS9)</f>
        <v/>
      </c>
      <c r="AU9" s="75"/>
      <c r="AV9" s="5"/>
      <c r="AW9" s="5">
        <f>CEILING(100*AV9/$AV$2,1)</f>
        <v>0</v>
      </c>
      <c r="AX9" s="5">
        <f>IF(AU9="",0,20)</f>
        <v>0</v>
      </c>
      <c r="AY9" s="5">
        <f>IF(AU9=1,30,IF(AU9=2,20,IF(AU9=3,10,0)))</f>
        <v>0</v>
      </c>
      <c r="AZ9" s="28" t="str">
        <f>IF(AU9="","",AW9+AX9+AY9)</f>
        <v/>
      </c>
      <c r="BC9" s="5">
        <f>CEILING(100*BB9/$BB$2,1)</f>
        <v>0</v>
      </c>
      <c r="BD9" s="5">
        <f>IF(BA9="",0,20)</f>
        <v>0</v>
      </c>
      <c r="BE9" s="5">
        <f>IF(BA9=1,30,IF(BA9=2,20,IF(BA9=3,10,0)))</f>
        <v>0</v>
      </c>
      <c r="BF9" s="28" t="str">
        <f>IF(BA9="","",BC9+BD9+BE9)</f>
        <v/>
      </c>
      <c r="BG9" s="5"/>
      <c r="BH9" s="5"/>
      <c r="BI9" s="5">
        <f>CEILING(100*BH9/$BH$2,1)</f>
        <v>0</v>
      </c>
      <c r="BJ9" s="5">
        <f>IF(BG9="",0,20)</f>
        <v>0</v>
      </c>
      <c r="BK9" s="5">
        <f>IF(BG9=1,30,IF(BG9=2,20,IF(BG9=3,10,0)))</f>
        <v>0</v>
      </c>
      <c r="BL9" s="76" t="str">
        <f>IF(BG9="","",BI9+BJ9+BK9)</f>
        <v/>
      </c>
      <c r="BM9" s="5"/>
      <c r="BN9" s="5"/>
      <c r="BO9" s="5">
        <f>CEILING(100*BN9/$BN$2,1)</f>
        <v>0</v>
      </c>
      <c r="BP9" s="5">
        <f>IF(BM9="",0,20)</f>
        <v>0</v>
      </c>
      <c r="BQ9" s="5">
        <f>IF(BM9=1,30,IF(BM9=2,20,IF(BM9=3,10,0)))</f>
        <v>0</v>
      </c>
      <c r="BR9" s="76" t="str">
        <f>IF(BM9="","",BO9+BP9+BQ9)</f>
        <v/>
      </c>
    </row>
    <row r="10" spans="1:70" ht="12.75" customHeight="1" x14ac:dyDescent="0.3">
      <c r="A10" s="30">
        <v>8</v>
      </c>
      <c r="B10" s="41" t="s">
        <v>102</v>
      </c>
      <c r="C10" s="41" t="s">
        <v>45</v>
      </c>
      <c r="D10" s="3">
        <v>2015</v>
      </c>
      <c r="E10" s="7">
        <f>(+S10+Z10+AR10+AF10+AL10+BD10+AX10+BJ10+BP10)/20</f>
        <v>2</v>
      </c>
      <c r="F10" s="7">
        <f>U10</f>
        <v>79</v>
      </c>
      <c r="G10" s="7">
        <f>AB10</f>
        <v>75</v>
      </c>
      <c r="H10" s="7" t="str">
        <f>AH10</f>
        <v/>
      </c>
      <c r="I10" s="25" t="str">
        <f>AN10</f>
        <v/>
      </c>
      <c r="J10" s="25" t="str">
        <f>AT10</f>
        <v/>
      </c>
      <c r="K10" s="25" t="str">
        <f>AZ10</f>
        <v/>
      </c>
      <c r="L10" s="25" t="str">
        <f>BF10</f>
        <v/>
      </c>
      <c r="M10" s="25" t="str">
        <f>BL10</f>
        <v/>
      </c>
      <c r="N10" s="61" t="str">
        <f>BR10</f>
        <v/>
      </c>
      <c r="O10" s="26">
        <f>IF(E10&lt;4,SUM(F10:N10),SUMPRODUCT(LARGE(F10:N10,{1;2;3;4})))</f>
        <v>154</v>
      </c>
      <c r="P10" s="29">
        <v>14</v>
      </c>
      <c r="Q10" s="27">
        <v>3.5</v>
      </c>
      <c r="R10" s="27">
        <f>CEILING(100*Q10/$Q$2,1)</f>
        <v>59</v>
      </c>
      <c r="S10" s="27">
        <f>IF(P10="",0,20)</f>
        <v>20</v>
      </c>
      <c r="T10" s="27">
        <f>IF(P10=1,30,IF(P10=2,20,IF(P10=3,10,0)))</f>
        <v>0</v>
      </c>
      <c r="U10" s="28">
        <f>IF(P10="","",R10+S10+T10)</f>
        <v>79</v>
      </c>
      <c r="V10" s="27">
        <v>18</v>
      </c>
      <c r="W10" s="27">
        <v>6</v>
      </c>
      <c r="X10" s="27">
        <v>11</v>
      </c>
      <c r="Y10" s="27">
        <f>IF(X10=0,"",CEILING(100*W10/X10,1))</f>
        <v>55</v>
      </c>
      <c r="Z10" s="27">
        <f>IF(V10="",0,20)</f>
        <v>20</v>
      </c>
      <c r="AA10" s="27">
        <f>IF(V10=1,30,IF(V10=2,20,IF(V10=3,10,0)))</f>
        <v>0</v>
      </c>
      <c r="AB10" s="28">
        <f>IF(V10="","",Y10+Z10+AA10)</f>
        <v>75</v>
      </c>
      <c r="AE10" s="27">
        <f>CEILING(100*AD10/$AD$2,1)</f>
        <v>0</v>
      </c>
      <c r="AF10" s="27">
        <f>IF(AC10="",0,20)</f>
        <v>0</v>
      </c>
      <c r="AG10" s="27">
        <f>IF(AC10=1,30,IF(AC10=2,20,IF(AC10=3,10,0)))</f>
        <v>0</v>
      </c>
      <c r="AH10" s="28" t="str">
        <f>IF(AC10="","",AE10+AF10+AG10)</f>
        <v/>
      </c>
      <c r="AK10" s="27">
        <f>CEILING(100*AJ10/$AJ$2,1)</f>
        <v>0</v>
      </c>
      <c r="AL10" s="27">
        <f>IF(AI10="",0,20)</f>
        <v>0</v>
      </c>
      <c r="AM10" s="27">
        <f>IF(AI10=1,30,IF(AI10=2,20,IF(AI10=3,10,0)))</f>
        <v>0</v>
      </c>
      <c r="AN10" s="28" t="str">
        <f>IF(AI10="","",AK10+AL10+AM10)</f>
        <v/>
      </c>
      <c r="AQ10" s="27">
        <f>CEILING(100*AP10/$AP$2,1)</f>
        <v>0</v>
      </c>
      <c r="AR10" s="27">
        <f>IF(AO10="",0,20)</f>
        <v>0</v>
      </c>
      <c r="AS10" s="27">
        <f>IF(AO10=1,30,IF(AO10=2,20,IF(AO10=3,10,0)))</f>
        <v>0</v>
      </c>
      <c r="AT10" s="28" t="str">
        <f>IF(AO10="","",AQ10+AR10+AS10)</f>
        <v/>
      </c>
      <c r="AU10" s="75"/>
      <c r="AV10" s="5"/>
      <c r="AW10" s="5">
        <f>CEILING(100*AV10/$AV$2,1)</f>
        <v>0</v>
      </c>
      <c r="AX10" s="5">
        <f>IF(AU10="",0,20)</f>
        <v>0</v>
      </c>
      <c r="AY10" s="5">
        <f>IF(AU10=1,30,IF(AU10=2,20,IF(AU10=3,10,0)))</f>
        <v>0</v>
      </c>
      <c r="AZ10" s="28" t="str">
        <f>IF(AU10="","",AW10+AX10+AY10)</f>
        <v/>
      </c>
      <c r="BC10" s="5">
        <f>CEILING(100*BB10/$BB$2,1)</f>
        <v>0</v>
      </c>
      <c r="BD10" s="5">
        <f>IF(BA10="",0,20)</f>
        <v>0</v>
      </c>
      <c r="BE10" s="5">
        <f>IF(BA10=1,30,IF(BA10=2,20,IF(BA10=3,10,0)))</f>
        <v>0</v>
      </c>
      <c r="BF10" s="28" t="str">
        <f>IF(BA10="","",BC10+BD10+BE10)</f>
        <v/>
      </c>
      <c r="BG10" s="5"/>
      <c r="BH10" s="5"/>
      <c r="BI10" s="5">
        <f>CEILING(100*BH10/$BH$2,1)</f>
        <v>0</v>
      </c>
      <c r="BJ10" s="5">
        <f>IF(BG10="",0,20)</f>
        <v>0</v>
      </c>
      <c r="BK10" s="5">
        <f>IF(BG10=1,30,IF(BG10=2,20,IF(BG10=3,10,0)))</f>
        <v>0</v>
      </c>
      <c r="BL10" s="76" t="str">
        <f>IF(BG10="","",BI10+BJ10+BK10)</f>
        <v/>
      </c>
      <c r="BM10" s="5"/>
      <c r="BN10" s="5"/>
      <c r="BO10" s="5">
        <f>CEILING(100*BN10/$BN$2,1)</f>
        <v>0</v>
      </c>
      <c r="BP10" s="5">
        <f>IF(BM10="",0,20)</f>
        <v>0</v>
      </c>
      <c r="BQ10" s="5">
        <f>IF(BM10=1,30,IF(BM10=2,20,IF(BM10=3,10,0)))</f>
        <v>0</v>
      </c>
      <c r="BR10" s="76" t="str">
        <f>IF(BM10="","",BO10+BP10+BQ10)</f>
        <v/>
      </c>
    </row>
    <row r="11" spans="1:70" ht="12.75" customHeight="1" x14ac:dyDescent="0.3">
      <c r="A11" s="30">
        <v>9</v>
      </c>
      <c r="B11" s="41" t="s">
        <v>111</v>
      </c>
      <c r="C11" s="41" t="s">
        <v>55</v>
      </c>
      <c r="D11" s="3">
        <v>2015</v>
      </c>
      <c r="E11" s="7">
        <f>(+S11+Z11+AR11+AF11+AL11+BD11+AX11+BJ11+BP11)/20</f>
        <v>2</v>
      </c>
      <c r="F11" s="7">
        <f>U11</f>
        <v>70</v>
      </c>
      <c r="G11" s="7">
        <f>AB11</f>
        <v>75</v>
      </c>
      <c r="H11" s="7" t="str">
        <f>AH11</f>
        <v/>
      </c>
      <c r="I11" s="25" t="str">
        <f>AN11</f>
        <v/>
      </c>
      <c r="J11" s="25" t="str">
        <f>AT11</f>
        <v/>
      </c>
      <c r="K11" s="25" t="str">
        <f>AZ11</f>
        <v/>
      </c>
      <c r="L11" s="25" t="str">
        <f>BF11</f>
        <v/>
      </c>
      <c r="M11" s="25" t="str">
        <f>BL11</f>
        <v/>
      </c>
      <c r="N11" s="61"/>
      <c r="O11" s="26">
        <f>IF(E11&lt;4,SUM(F11:N11),SUMPRODUCT(LARGE(F11:N11,{1;2;3;4})))</f>
        <v>145</v>
      </c>
      <c r="P11" s="29">
        <v>23</v>
      </c>
      <c r="Q11" s="27">
        <v>3</v>
      </c>
      <c r="R11" s="27">
        <f>CEILING(100*Q11/$Q$2,1)</f>
        <v>50</v>
      </c>
      <c r="S11" s="27">
        <f>IF(P11="",0,20)</f>
        <v>20</v>
      </c>
      <c r="T11" s="27">
        <f>IF(P11=1,30,IF(P11=2,20,IF(P11=3,10,0)))</f>
        <v>0</v>
      </c>
      <c r="U11" s="28">
        <f>IF(P11="","",R11+S11+T11)</f>
        <v>70</v>
      </c>
      <c r="V11" s="27">
        <v>19</v>
      </c>
      <c r="W11" s="27">
        <v>6</v>
      </c>
      <c r="X11" s="27">
        <v>11</v>
      </c>
      <c r="Y11" s="27">
        <f>IF(X11=0,"",CEILING(100*W11/X11,1))</f>
        <v>55</v>
      </c>
      <c r="Z11" s="27">
        <f>IF(V11="",0,20)</f>
        <v>20</v>
      </c>
      <c r="AA11" s="27">
        <f>IF(V11=1,30,IF(V11=2,20,IF(V11=3,10,0)))</f>
        <v>0</v>
      </c>
      <c r="AB11" s="28">
        <f>IF(V11="","",Y11+Z11+AA11)</f>
        <v>75</v>
      </c>
      <c r="AE11" s="27">
        <f>CEILING(100*AD11/$AD$2,1)</f>
        <v>0</v>
      </c>
      <c r="AF11" s="27">
        <f>IF(AC11="",0,20)</f>
        <v>0</v>
      </c>
      <c r="AG11" s="27">
        <f>IF(AC11=1,30,IF(AC11=2,20,IF(AC11=3,10,0)))</f>
        <v>0</v>
      </c>
      <c r="AH11" s="28" t="str">
        <f>IF(AC11="","",AE11+AF11+AG11)</f>
        <v/>
      </c>
      <c r="AK11" s="27">
        <f>CEILING(100*AJ11/$AJ$2,1)</f>
        <v>0</v>
      </c>
      <c r="AL11" s="27">
        <f>IF(AI11="",0,20)</f>
        <v>0</v>
      </c>
      <c r="AM11" s="27">
        <f>IF(AI11=1,30,IF(AI11=2,20,IF(AI11=3,10,0)))</f>
        <v>0</v>
      </c>
      <c r="AN11" s="28" t="str">
        <f>IF(AI11="","",AK11+AL11+AM11)</f>
        <v/>
      </c>
      <c r="AQ11" s="27">
        <f>CEILING(100*AP11/$AP$2,1)</f>
        <v>0</v>
      </c>
      <c r="AR11" s="27">
        <f>IF(AO11="",0,20)</f>
        <v>0</v>
      </c>
      <c r="AS11" s="27">
        <f>IF(AO11=1,30,IF(AO11=2,20,IF(AO11=3,10,0)))</f>
        <v>0</v>
      </c>
      <c r="AT11" s="28" t="str">
        <f>IF(AO11="","",AQ11+AR11+AS11)</f>
        <v/>
      </c>
      <c r="AU11" s="75"/>
      <c r="AV11" s="5"/>
      <c r="AW11" s="5">
        <f>CEILING(100*AV11/$AV$2,1)</f>
        <v>0</v>
      </c>
      <c r="AX11" s="5">
        <f>IF(AU11="",0,20)</f>
        <v>0</v>
      </c>
      <c r="AY11" s="5">
        <f>IF(AU11=1,30,IF(AU11=2,20,IF(AU11=3,10,0)))</f>
        <v>0</v>
      </c>
      <c r="AZ11" s="28" t="str">
        <f>IF(AU11="","",AW11+AX11+AY11)</f>
        <v/>
      </c>
      <c r="BC11" s="5">
        <f>CEILING(100*BB11/$BB$2,1)</f>
        <v>0</v>
      </c>
      <c r="BD11" s="5">
        <f>IF(BA11="",0,20)</f>
        <v>0</v>
      </c>
      <c r="BE11" s="5">
        <f>IF(BA11=1,30,IF(BA11=2,20,IF(BA11=3,10,0)))</f>
        <v>0</v>
      </c>
      <c r="BF11" s="28" t="str">
        <f>IF(BA11="","",BC11+BD11+BE11)</f>
        <v/>
      </c>
      <c r="BG11" s="5"/>
      <c r="BH11" s="5"/>
      <c r="BI11" s="5">
        <f>CEILING(100*BH11/$BH$2,1)</f>
        <v>0</v>
      </c>
      <c r="BJ11" s="5">
        <f>IF(BG11="",0,20)</f>
        <v>0</v>
      </c>
      <c r="BK11" s="5">
        <f>IF(BG11=1,30,IF(BG11=2,20,IF(BG11=3,10,0)))</f>
        <v>0</v>
      </c>
      <c r="BL11" s="76" t="str">
        <f>IF(BG11="","",BI11+BJ11+BK11)</f>
        <v/>
      </c>
      <c r="BM11" s="5"/>
      <c r="BN11" s="5"/>
      <c r="BO11" s="5">
        <f>CEILING(100*BN11/$BN$2,1)</f>
        <v>0</v>
      </c>
      <c r="BP11" s="5">
        <f>IF(BM11="",0,20)</f>
        <v>0</v>
      </c>
      <c r="BQ11" s="5">
        <f>IF(BM11=1,30,IF(BM11=2,20,IF(BM11=3,10,0)))</f>
        <v>0</v>
      </c>
      <c r="BR11" s="76" t="str">
        <f>IF(BM11="","",BO11+BP11+BQ11)</f>
        <v/>
      </c>
    </row>
    <row r="12" spans="1:70" ht="12.75" customHeight="1" x14ac:dyDescent="0.3">
      <c r="A12" s="30">
        <v>10</v>
      </c>
      <c r="B12" s="41" t="s">
        <v>89</v>
      </c>
      <c r="C12" s="41" t="s">
        <v>41</v>
      </c>
      <c r="D12" s="3">
        <v>2015</v>
      </c>
      <c r="E12" s="7">
        <f>(+S12+Z12+AR12+AF12+AL12+BD12+AX12+BJ12+BP12)/20</f>
        <v>1</v>
      </c>
      <c r="F12" s="7">
        <f>U12</f>
        <v>142</v>
      </c>
      <c r="G12" s="7" t="str">
        <f>AB12</f>
        <v/>
      </c>
      <c r="H12" s="7" t="str">
        <f>AH12</f>
        <v/>
      </c>
      <c r="I12" s="25" t="str">
        <f>AN12</f>
        <v/>
      </c>
      <c r="J12" s="25" t="str">
        <f>AT12</f>
        <v/>
      </c>
      <c r="K12" s="25" t="str">
        <f>AZ12</f>
        <v/>
      </c>
      <c r="L12" s="25" t="str">
        <f>BF12</f>
        <v/>
      </c>
      <c r="M12" s="25" t="str">
        <f>BL12</f>
        <v/>
      </c>
      <c r="N12" s="61" t="str">
        <f>BR12</f>
        <v/>
      </c>
      <c r="O12" s="26">
        <f>IF(E12&lt;4,SUM(F12:N12),SUMPRODUCT(LARGE(F12:N12,{1;2;3;4})))</f>
        <v>142</v>
      </c>
      <c r="P12" s="51">
        <v>1</v>
      </c>
      <c r="Q12" s="27">
        <v>5.5</v>
      </c>
      <c r="R12" s="27">
        <f>CEILING(100*Q12/$Q$2,1)</f>
        <v>92</v>
      </c>
      <c r="S12" s="27">
        <f>IF(P12="",0,20)</f>
        <v>20</v>
      </c>
      <c r="T12" s="27">
        <f>IF(P12=1,30,IF(P12=2,20,IF(P12=3,10,0)))</f>
        <v>30</v>
      </c>
      <c r="U12" s="28">
        <f>IF(P12="","",R12+S12+T12)</f>
        <v>142</v>
      </c>
      <c r="Y12" s="27" t="str">
        <f>IF(X12=0,"",CEILING(100*W12/X12,1))</f>
        <v/>
      </c>
      <c r="Z12" s="27">
        <f>IF(V12="",0,20)</f>
        <v>0</v>
      </c>
      <c r="AA12" s="27">
        <f>IF(V12=1,30,IF(V12=2,20,IF(V12=3,10,0)))</f>
        <v>0</v>
      </c>
      <c r="AB12" s="28" t="str">
        <f>IF(V12="","",Y12+Z12+AA12)</f>
        <v/>
      </c>
      <c r="AE12" s="27">
        <f>CEILING(100*AD12/$AD$2,1)</f>
        <v>0</v>
      </c>
      <c r="AF12" s="27">
        <f>IF(AC12="",0,20)</f>
        <v>0</v>
      </c>
      <c r="AG12" s="27">
        <f>IF(AC12=1,30,IF(AC12=2,20,IF(AC12=3,10,0)))</f>
        <v>0</v>
      </c>
      <c r="AH12" s="28" t="str">
        <f>IF(AC12="","",AE12+AF12+AG12)</f>
        <v/>
      </c>
      <c r="AK12" s="27">
        <f>CEILING(100*AJ12/$AJ$2,1)</f>
        <v>0</v>
      </c>
      <c r="AL12" s="27">
        <f>IF(AI12="",0,20)</f>
        <v>0</v>
      </c>
      <c r="AM12" s="27">
        <f>IF(AI12=1,30,IF(AI12=2,20,IF(AI12=3,10,0)))</f>
        <v>0</v>
      </c>
      <c r="AN12" s="28" t="str">
        <f>IF(AI12="","",AK12+AL12+AM12)</f>
        <v/>
      </c>
      <c r="AQ12" s="27">
        <f>CEILING(100*AP12/$AP$2,1)</f>
        <v>0</v>
      </c>
      <c r="AR12" s="27">
        <f>IF(AO12="",0,20)</f>
        <v>0</v>
      </c>
      <c r="AS12" s="27">
        <f>IF(AO12=1,30,IF(AO12=2,20,IF(AO12=3,10,0)))</f>
        <v>0</v>
      </c>
      <c r="AT12" s="28" t="str">
        <f>IF(AO12="","",AQ12+AR12+AS12)</f>
        <v/>
      </c>
      <c r="AU12" s="75"/>
      <c r="AV12" s="5"/>
      <c r="AW12" s="5">
        <f>CEILING(100*AV12/$AV$2,1)</f>
        <v>0</v>
      </c>
      <c r="AX12" s="5">
        <f>IF(AU12="",0,20)</f>
        <v>0</v>
      </c>
      <c r="AY12" s="5">
        <f>IF(AU12=1,30,IF(AU12=2,20,IF(AU12=3,10,0)))</f>
        <v>0</v>
      </c>
      <c r="AZ12" s="28" t="str">
        <f>IF(AU12="","",AW12+AX12+AY12)</f>
        <v/>
      </c>
      <c r="BC12" s="5">
        <f>CEILING(100*BB12/$BB$2,1)</f>
        <v>0</v>
      </c>
      <c r="BD12" s="5">
        <f>IF(BA12="",0,20)</f>
        <v>0</v>
      </c>
      <c r="BE12" s="5">
        <f>IF(BA12=1,30,IF(BA12=2,20,IF(BA12=3,10,0)))</f>
        <v>0</v>
      </c>
      <c r="BF12" s="28" t="str">
        <f>IF(BA12="","",BC12+BD12+BE12)</f>
        <v/>
      </c>
      <c r="BG12" s="5"/>
      <c r="BH12" s="5"/>
      <c r="BI12" s="5">
        <f>CEILING(100*BH12/$BH$2,1)</f>
        <v>0</v>
      </c>
      <c r="BJ12" s="5">
        <f>IF(BG12="",0,20)</f>
        <v>0</v>
      </c>
      <c r="BK12" s="5">
        <f>IF(BG12=1,30,IF(BG12=2,20,IF(BG12=3,10,0)))</f>
        <v>0</v>
      </c>
      <c r="BL12" s="76" t="str">
        <f>IF(BG12="","",BI12+BJ12+BK12)</f>
        <v/>
      </c>
      <c r="BM12" s="5"/>
      <c r="BN12" s="5"/>
      <c r="BO12" s="5">
        <f>CEILING(100*BN12/$BN$2,1)</f>
        <v>0</v>
      </c>
      <c r="BP12" s="5">
        <f>IF(BM12="",0,20)</f>
        <v>0</v>
      </c>
      <c r="BQ12" s="5">
        <f>IF(BM12=1,30,IF(BM12=2,20,IF(BM12=3,10,0)))</f>
        <v>0</v>
      </c>
      <c r="BR12" s="76" t="str">
        <f>IF(BM12="","",BO12+BP12+BQ12)</f>
        <v/>
      </c>
    </row>
    <row r="13" spans="1:70" ht="12.75" customHeight="1" x14ac:dyDescent="0.3">
      <c r="A13" s="30">
        <v>11</v>
      </c>
      <c r="B13" s="41" t="s">
        <v>90</v>
      </c>
      <c r="C13" s="41" t="s">
        <v>54</v>
      </c>
      <c r="D13" s="3">
        <v>2014</v>
      </c>
      <c r="E13" s="7">
        <f>(+S13+Z13+AR13+AF13+AL13+BD13+AX13+BJ13+BP13)/20</f>
        <v>1</v>
      </c>
      <c r="F13" s="7">
        <f>U13</f>
        <v>124</v>
      </c>
      <c r="G13" s="7" t="str">
        <f>AB13</f>
        <v/>
      </c>
      <c r="H13" s="7" t="str">
        <f>AH13</f>
        <v/>
      </c>
      <c r="I13" s="25" t="str">
        <f>AN13</f>
        <v/>
      </c>
      <c r="J13" s="25" t="str">
        <f>AT13</f>
        <v/>
      </c>
      <c r="K13" s="25" t="str">
        <f>AZ13</f>
        <v/>
      </c>
      <c r="L13" s="25" t="str">
        <f>BF13</f>
        <v/>
      </c>
      <c r="M13" s="25" t="str">
        <f>BL13</f>
        <v/>
      </c>
      <c r="N13" s="61" t="str">
        <f>BR13</f>
        <v/>
      </c>
      <c r="O13" s="26">
        <f>IF(E13&lt;4,SUM(F13:N13),SUMPRODUCT(LARGE(F13:N13,{1;2;3;4})))</f>
        <v>124</v>
      </c>
      <c r="P13" s="29">
        <v>2</v>
      </c>
      <c r="Q13" s="27">
        <v>5</v>
      </c>
      <c r="R13" s="27">
        <f>CEILING(100*Q13/$Q$2,1)</f>
        <v>84</v>
      </c>
      <c r="S13" s="27">
        <f>IF(P13="",0,20)</f>
        <v>20</v>
      </c>
      <c r="T13" s="27">
        <f>IF(P13=1,30,IF(P13=2,20,IF(P13=3,10,0)))</f>
        <v>20</v>
      </c>
      <c r="U13" s="28">
        <f>IF(P13="","",R13+S13+T13)</f>
        <v>124</v>
      </c>
      <c r="Y13" s="27" t="str">
        <f>IF(X13=0,"",CEILING(100*W13/X13,1))</f>
        <v/>
      </c>
      <c r="Z13" s="27">
        <f>IF(V13="",0,20)</f>
        <v>0</v>
      </c>
      <c r="AA13" s="27">
        <f>IF(V13=1,30,IF(V13=2,20,IF(V13=3,10,0)))</f>
        <v>0</v>
      </c>
      <c r="AB13" s="28" t="str">
        <f>IF(V13="","",Y13+Z13+AA13)</f>
        <v/>
      </c>
      <c r="AE13" s="27">
        <f>CEILING(100*AD13/$AD$2,1)</f>
        <v>0</v>
      </c>
      <c r="AF13" s="27">
        <f>IF(AC13="",0,20)</f>
        <v>0</v>
      </c>
      <c r="AG13" s="27">
        <f>IF(AC13=1,30,IF(AC13=2,20,IF(AC13=3,10,0)))</f>
        <v>0</v>
      </c>
      <c r="AH13" s="28" t="str">
        <f>IF(AC13="","",AE13+AF13+AG13)</f>
        <v/>
      </c>
      <c r="AK13" s="27">
        <f>CEILING(100*AJ13/$AJ$2,1)</f>
        <v>0</v>
      </c>
      <c r="AL13" s="27">
        <f>IF(AI13="",0,20)</f>
        <v>0</v>
      </c>
      <c r="AM13" s="27">
        <f>IF(AI13=1,30,IF(AI13=2,20,IF(AI13=3,10,0)))</f>
        <v>0</v>
      </c>
      <c r="AN13" s="28" t="str">
        <f>IF(AI13="","",AK13+AL13+AM13)</f>
        <v/>
      </c>
      <c r="AQ13" s="27">
        <f>CEILING(100*AP13/$AP$2,1)</f>
        <v>0</v>
      </c>
      <c r="AR13" s="27">
        <f>IF(AO13="",0,20)</f>
        <v>0</v>
      </c>
      <c r="AS13" s="27">
        <f>IF(AO13=1,30,IF(AO13=2,20,IF(AO13=3,10,0)))</f>
        <v>0</v>
      </c>
      <c r="AT13" s="28" t="str">
        <f>IF(AO13="","",AQ13+AR13+AS13)</f>
        <v/>
      </c>
      <c r="AU13" s="75"/>
      <c r="AV13" s="5"/>
      <c r="AW13" s="5">
        <f>CEILING(100*AV13/$AV$2,1)</f>
        <v>0</v>
      </c>
      <c r="AX13" s="5">
        <f>IF(AU13="",0,20)</f>
        <v>0</v>
      </c>
      <c r="AY13" s="5">
        <f>IF(AU13=1,30,IF(AU13=2,20,IF(AU13=3,10,0)))</f>
        <v>0</v>
      </c>
      <c r="AZ13" s="28" t="str">
        <f>IF(AU13="","",AW13+AX13+AY13)</f>
        <v/>
      </c>
      <c r="BC13" s="5">
        <f>CEILING(100*BB13/$BB$2,1)</f>
        <v>0</v>
      </c>
      <c r="BD13" s="5">
        <f>IF(BA13="",0,20)</f>
        <v>0</v>
      </c>
      <c r="BE13" s="5">
        <f>IF(BA13=1,30,IF(BA13=2,20,IF(BA13=3,10,0)))</f>
        <v>0</v>
      </c>
      <c r="BF13" s="28" t="str">
        <f>IF(BA13="","",BC13+BD13+BE13)</f>
        <v/>
      </c>
      <c r="BG13" s="5"/>
      <c r="BH13" s="5"/>
      <c r="BI13" s="5">
        <f>CEILING(100*BH13/$BH$2,1)</f>
        <v>0</v>
      </c>
      <c r="BJ13" s="5">
        <f>IF(BG13="",0,20)</f>
        <v>0</v>
      </c>
      <c r="BK13" s="5">
        <f>IF(BG13=1,30,IF(BG13=2,20,IF(BG13=3,10,0)))</f>
        <v>0</v>
      </c>
      <c r="BL13" s="76" t="str">
        <f>IF(BG13="","",BI13+BJ13+BK13)</f>
        <v/>
      </c>
      <c r="BM13" s="5"/>
      <c r="BN13" s="5"/>
      <c r="BO13" s="5">
        <f>CEILING(100*BN13/$BN$2,1)</f>
        <v>0</v>
      </c>
      <c r="BP13" s="5">
        <f>IF(BM13="",0,20)</f>
        <v>0</v>
      </c>
      <c r="BQ13" s="5">
        <f>IF(BM13=1,30,IF(BM13=2,20,IF(BM13=3,10,0)))</f>
        <v>0</v>
      </c>
      <c r="BR13" s="76" t="str">
        <f>IF(BM13="","",BO13+BP13+BQ13)</f>
        <v/>
      </c>
    </row>
    <row r="14" spans="1:70" ht="12.75" customHeight="1" x14ac:dyDescent="0.3">
      <c r="A14" s="30">
        <v>12</v>
      </c>
      <c r="B14" s="43" t="s">
        <v>116</v>
      </c>
      <c r="C14" s="43" t="s">
        <v>55</v>
      </c>
      <c r="D14" s="81">
        <v>2014</v>
      </c>
      <c r="E14" s="7">
        <f>(+S14+Z14+AR14+AF14+AL14+BD14+AX14+BJ14+BP14)/20</f>
        <v>2</v>
      </c>
      <c r="F14" s="7">
        <f>U14</f>
        <v>54</v>
      </c>
      <c r="G14" s="7">
        <f>AB14</f>
        <v>70</v>
      </c>
      <c r="H14" s="7" t="str">
        <f>AH14</f>
        <v/>
      </c>
      <c r="I14" s="25" t="str">
        <f>AN14</f>
        <v/>
      </c>
      <c r="J14" s="25" t="str">
        <f>AT14</f>
        <v/>
      </c>
      <c r="K14" s="25" t="str">
        <f>AZ14</f>
        <v/>
      </c>
      <c r="L14" s="25" t="str">
        <f>BF14</f>
        <v/>
      </c>
      <c r="M14" s="25" t="str">
        <f>BL14</f>
        <v/>
      </c>
      <c r="N14" s="61" t="str">
        <f>BR14</f>
        <v/>
      </c>
      <c r="O14" s="26">
        <f>IF(E14&lt;4,SUM(F14:N14),SUMPRODUCT(LARGE(F14:N14,{1;2;3;4})))</f>
        <v>124</v>
      </c>
      <c r="P14" s="29">
        <v>28</v>
      </c>
      <c r="Q14" s="27">
        <v>2</v>
      </c>
      <c r="R14" s="27">
        <f>CEILING(100*Q14/$Q$2,1)</f>
        <v>34</v>
      </c>
      <c r="S14" s="27">
        <f>IF(P14="",0,20)</f>
        <v>20</v>
      </c>
      <c r="T14" s="27">
        <f>IF(P14=1,30,IF(P14=2,20,IF(P14=3,10,0)))</f>
        <v>0</v>
      </c>
      <c r="U14" s="28">
        <f>IF(P14="","",R14+S14+T14)</f>
        <v>54</v>
      </c>
      <c r="V14" s="27">
        <v>34</v>
      </c>
      <c r="W14" s="27">
        <v>4</v>
      </c>
      <c r="X14" s="27">
        <v>8</v>
      </c>
      <c r="Y14" s="27">
        <f>IF(X14=0,"",CEILING(100*W14/X14,1))</f>
        <v>50</v>
      </c>
      <c r="Z14" s="27">
        <f>IF(V14="",0,20)</f>
        <v>20</v>
      </c>
      <c r="AA14" s="27">
        <f>IF(V14=1,30,IF(V14=2,20,IF(V14=3,10,0)))</f>
        <v>0</v>
      </c>
      <c r="AB14" s="28">
        <f>IF(V14="","",Y14+Z14+AA14)</f>
        <v>70</v>
      </c>
      <c r="AE14" s="27">
        <f>CEILING(100*AD14/$AD$2,1)</f>
        <v>0</v>
      </c>
      <c r="AF14" s="27">
        <f>IF(AC14="",0,20)</f>
        <v>0</v>
      </c>
      <c r="AG14" s="27">
        <f>IF(AC14=1,30,IF(AC14=2,20,IF(AC14=3,10,0)))</f>
        <v>0</v>
      </c>
      <c r="AH14" s="28" t="str">
        <f>IF(AC14="","",AE14+AF14+AG14)</f>
        <v/>
      </c>
      <c r="AK14" s="27">
        <f>CEILING(100*AJ14/$AJ$2,1)</f>
        <v>0</v>
      </c>
      <c r="AL14" s="27">
        <f>IF(AI14="",0,20)</f>
        <v>0</v>
      </c>
      <c r="AM14" s="27">
        <f>IF(AI14=1,30,IF(AI14=2,20,IF(AI14=3,10,0)))</f>
        <v>0</v>
      </c>
      <c r="AN14" s="28" t="str">
        <f>IF(AI14="","",AK14+AL14+AM14)</f>
        <v/>
      </c>
      <c r="AQ14" s="27">
        <f>CEILING(100*AP14/$AP$2,1)</f>
        <v>0</v>
      </c>
      <c r="AR14" s="27">
        <f>IF(AO14="",0,20)</f>
        <v>0</v>
      </c>
      <c r="AS14" s="27">
        <f>IF(AO14=1,30,IF(AO14=2,20,IF(AO14=3,10,0)))</f>
        <v>0</v>
      </c>
      <c r="AT14" s="28" t="str">
        <f>IF(AO14="","",AQ14+AR14+AS14)</f>
        <v/>
      </c>
      <c r="AU14" s="75"/>
      <c r="AV14" s="5"/>
      <c r="AW14" s="5">
        <f>CEILING(100*AV14/$AV$2,1)</f>
        <v>0</v>
      </c>
      <c r="AX14" s="5">
        <f>IF(AU14="",0,20)</f>
        <v>0</v>
      </c>
      <c r="AY14" s="5">
        <f>IF(AU14=1,30,IF(AU14=2,20,IF(AU14=3,10,0)))</f>
        <v>0</v>
      </c>
      <c r="AZ14" s="28" t="str">
        <f>IF(AU14="","",AW14+AX14+AY14)</f>
        <v/>
      </c>
      <c r="BC14" s="5">
        <f>CEILING(100*BB14/$BB$2,1)</f>
        <v>0</v>
      </c>
      <c r="BD14" s="5">
        <f>IF(BA14="",0,20)</f>
        <v>0</v>
      </c>
      <c r="BE14" s="5">
        <f>IF(BA14=1,30,IF(BA14=2,20,IF(BA14=3,10,0)))</f>
        <v>0</v>
      </c>
      <c r="BF14" s="28" t="str">
        <f>IF(BA14="","",BC14+BD14+BE14)</f>
        <v/>
      </c>
      <c r="BG14" s="5"/>
      <c r="BH14" s="5"/>
      <c r="BI14" s="5">
        <f>CEILING(100*BH14/$BH$2,1)</f>
        <v>0</v>
      </c>
      <c r="BJ14" s="5">
        <f>IF(BG14="",0,20)</f>
        <v>0</v>
      </c>
      <c r="BK14" s="5">
        <f>IF(BG14=1,30,IF(BG14=2,20,IF(BG14=3,10,0)))</f>
        <v>0</v>
      </c>
      <c r="BL14" s="76" t="str">
        <f>IF(BG14="","",BI14+BJ14+BK14)</f>
        <v/>
      </c>
      <c r="BM14" s="5"/>
      <c r="BN14" s="5"/>
      <c r="BO14" s="5">
        <f>CEILING(100*BN14/$BN$2,1)</f>
        <v>0</v>
      </c>
      <c r="BP14" s="5">
        <f>IF(BM14="",0,20)</f>
        <v>0</v>
      </c>
      <c r="BQ14" s="5">
        <f>IF(BM14=1,30,IF(BM14=2,20,IF(BM14=3,10,0)))</f>
        <v>0</v>
      </c>
      <c r="BR14" s="76" t="str">
        <f>IF(BM14="","",BO14+BP14+BQ14)</f>
        <v/>
      </c>
    </row>
    <row r="15" spans="1:70" ht="12.75" customHeight="1" x14ac:dyDescent="0.3">
      <c r="A15" s="31">
        <v>13</v>
      </c>
      <c r="B15" s="41" t="s">
        <v>120</v>
      </c>
      <c r="C15" s="41" t="s">
        <v>55</v>
      </c>
      <c r="D15" s="3">
        <v>2015</v>
      </c>
      <c r="E15" s="7">
        <f>(+S15+Z15+AR15+AF15+AL15+BD15+AX15+BJ15+BP15)/20</f>
        <v>2</v>
      </c>
      <c r="F15" s="7">
        <f>U15</f>
        <v>54</v>
      </c>
      <c r="G15" s="25">
        <f>AB15</f>
        <v>61</v>
      </c>
      <c r="H15" s="25" t="str">
        <f>AH15</f>
        <v/>
      </c>
      <c r="I15" s="25" t="str">
        <f>AN15</f>
        <v/>
      </c>
      <c r="J15" s="25" t="str">
        <f>AT15</f>
        <v/>
      </c>
      <c r="K15" s="25" t="str">
        <f>AZ15</f>
        <v/>
      </c>
      <c r="L15" s="25" t="str">
        <f>BF15</f>
        <v/>
      </c>
      <c r="M15" s="25" t="str">
        <f>BL15</f>
        <v/>
      </c>
      <c r="N15" s="61"/>
      <c r="O15" s="26">
        <f>IF(E15&lt;4,SUM(F15:N15),SUMPRODUCT(LARGE(F15:N15,{1;2;3;4})))</f>
        <v>115</v>
      </c>
      <c r="P15" s="29">
        <v>33</v>
      </c>
      <c r="Q15" s="27">
        <v>2</v>
      </c>
      <c r="R15" s="27">
        <f>CEILING(100*Q15/$Q$2,1)</f>
        <v>34</v>
      </c>
      <c r="S15" s="27">
        <f>IF(P15="",0,20)</f>
        <v>20</v>
      </c>
      <c r="T15" s="27">
        <f>IF(P15=1,30,IF(P15=2,20,IF(P15=3,10,0)))</f>
        <v>0</v>
      </c>
      <c r="U15" s="28">
        <f>IF(P15="","",R15+S15+T15)</f>
        <v>54</v>
      </c>
      <c r="V15" s="27">
        <v>34</v>
      </c>
      <c r="W15" s="27">
        <v>4.5</v>
      </c>
      <c r="X15" s="27">
        <v>11</v>
      </c>
      <c r="Y15" s="27">
        <f>IF(X15=0,"",CEILING(100*W15/X15,1))</f>
        <v>41</v>
      </c>
      <c r="Z15" s="27">
        <f>IF(V15="",0,20)</f>
        <v>20</v>
      </c>
      <c r="AA15" s="27">
        <f>IF(V15=1,30,IF(V15=2,20,IF(V15=3,10,0)))</f>
        <v>0</v>
      </c>
      <c r="AB15" s="28">
        <f>IF(V15="","",Y15+Z15+AA15)</f>
        <v>61</v>
      </c>
      <c r="AE15" s="27">
        <f>CEILING(100*AD15/$AD$2,1)</f>
        <v>0</v>
      </c>
      <c r="AF15" s="27">
        <f>IF(AC15="",0,20)</f>
        <v>0</v>
      </c>
      <c r="AG15" s="27">
        <f>IF(AC15=1,30,IF(AC15=2,20,IF(AC15=3,10,0)))</f>
        <v>0</v>
      </c>
      <c r="AH15" s="28" t="str">
        <f>IF(AC15="","",AE15+AF15+AG15)</f>
        <v/>
      </c>
      <c r="AK15" s="27">
        <f>CEILING(100*AJ15/$AJ$2,1)</f>
        <v>0</v>
      </c>
      <c r="AL15" s="27">
        <f>IF(AI15="",0,20)</f>
        <v>0</v>
      </c>
      <c r="AM15" s="27">
        <f>IF(AI15=1,30,IF(AI15=2,20,IF(AI15=3,10,0)))</f>
        <v>0</v>
      </c>
      <c r="AN15" s="28" t="str">
        <f>IF(AI15="","",AK15+AL15+AM15)</f>
        <v/>
      </c>
      <c r="AQ15" s="27">
        <f>CEILING(100*AP15/$AP$2,1)</f>
        <v>0</v>
      </c>
      <c r="AR15" s="27">
        <f>IF(AO15="",0,20)</f>
        <v>0</v>
      </c>
      <c r="AS15" s="27">
        <f>IF(AO15=1,30,IF(AO15=2,20,IF(AO15=3,10,0)))</f>
        <v>0</v>
      </c>
      <c r="AT15" s="28" t="str">
        <f>IF(AO15="","",AQ15+AR15+AS15)</f>
        <v/>
      </c>
      <c r="AU15" s="75"/>
      <c r="AV15" s="5"/>
      <c r="AW15" s="5">
        <f>CEILING(100*AV15/$AV$2,1)</f>
        <v>0</v>
      </c>
      <c r="AX15" s="5">
        <f>IF(AU15="",0,20)</f>
        <v>0</v>
      </c>
      <c r="AY15" s="5">
        <f>IF(AU15=1,30,IF(AU15=2,20,IF(AU15=3,10,0)))</f>
        <v>0</v>
      </c>
      <c r="AZ15" s="28" t="str">
        <f>IF(AU15="","",AW15+AX15+AY15)</f>
        <v/>
      </c>
      <c r="BC15" s="5">
        <f>CEILING(100*BB15/$BB$2,1)</f>
        <v>0</v>
      </c>
      <c r="BD15" s="5">
        <f>IF(BA15="",0,20)</f>
        <v>0</v>
      </c>
      <c r="BE15" s="5">
        <f>IF(BA15=1,30,IF(BA15=2,20,IF(BA15=3,10,0)))</f>
        <v>0</v>
      </c>
      <c r="BF15" s="28" t="str">
        <f>IF(BA15="","",BC15+BD15+BE15)</f>
        <v/>
      </c>
      <c r="BG15" s="5"/>
      <c r="BH15" s="5"/>
      <c r="BI15" s="5">
        <f>CEILING(100*BH15/$BH$2,1)</f>
        <v>0</v>
      </c>
      <c r="BJ15" s="5">
        <f>IF(BG15="",0,20)</f>
        <v>0</v>
      </c>
      <c r="BK15" s="5">
        <f>IF(BG15=1,30,IF(BG15=2,20,IF(BG15=3,10,0)))</f>
        <v>0</v>
      </c>
      <c r="BL15" s="76" t="str">
        <f>IF(BG15="","",BI15+BJ15+BK15)</f>
        <v/>
      </c>
      <c r="BM15" s="5"/>
      <c r="BN15" s="5"/>
      <c r="BO15" s="5">
        <f>CEILING(100*BN15/$BN$2,1)</f>
        <v>0</v>
      </c>
      <c r="BP15" s="5">
        <f>IF(BM15="",0,20)</f>
        <v>0</v>
      </c>
      <c r="BQ15" s="5">
        <f>IF(BM15=1,30,IF(BM15=2,20,IF(BM15=3,10,0)))</f>
        <v>0</v>
      </c>
      <c r="BR15" s="76" t="str">
        <f>IF(BM15="","",BO15+BP15+BQ15)</f>
        <v/>
      </c>
    </row>
    <row r="16" spans="1:70" ht="12.75" customHeight="1" thickBot="1" x14ac:dyDescent="0.35">
      <c r="A16" s="32">
        <v>14</v>
      </c>
      <c r="B16" s="150" t="s">
        <v>96</v>
      </c>
      <c r="C16" s="150" t="s">
        <v>45</v>
      </c>
      <c r="D16" s="6">
        <v>2015</v>
      </c>
      <c r="E16" s="6">
        <f>(+S16+Z16+AR16+AF16+AL16+BD16+AX16+BJ16+BP16)/20</f>
        <v>1</v>
      </c>
      <c r="F16" s="6">
        <f>U16</f>
        <v>87</v>
      </c>
      <c r="G16" s="6" t="str">
        <f>AB16</f>
        <v/>
      </c>
      <c r="H16" s="6" t="str">
        <f>AH16</f>
        <v/>
      </c>
      <c r="I16" s="6" t="str">
        <f>AN16</f>
        <v/>
      </c>
      <c r="J16" s="6" t="str">
        <f>AT16</f>
        <v/>
      </c>
      <c r="K16" s="6" t="str">
        <f>AZ16</f>
        <v/>
      </c>
      <c r="L16" s="32" t="str">
        <f>BF16</f>
        <v/>
      </c>
      <c r="M16" s="32" t="str">
        <f>BL16</f>
        <v/>
      </c>
      <c r="N16" s="32" t="str">
        <f>BR16</f>
        <v/>
      </c>
      <c r="O16" s="33">
        <f>IF(E16&lt;4,SUM(F16:N16),SUMPRODUCT(LARGE(F16:N16,{1;2;3;4})))</f>
        <v>87</v>
      </c>
      <c r="P16" s="34">
        <v>8</v>
      </c>
      <c r="Q16" s="34">
        <v>4</v>
      </c>
      <c r="R16" s="34">
        <f>CEILING(100*Q16/$Q$2,1)</f>
        <v>67</v>
      </c>
      <c r="S16" s="34">
        <f>IF(P16="",0,20)</f>
        <v>20</v>
      </c>
      <c r="T16" s="34">
        <f>IF(P16=1,30,IF(P16=2,20,IF(P16=3,10,0)))</f>
        <v>0</v>
      </c>
      <c r="U16" s="35">
        <f>IF(P16="","",R16+S16+T16)</f>
        <v>87</v>
      </c>
      <c r="V16" s="34"/>
      <c r="W16" s="34"/>
      <c r="X16" s="34"/>
      <c r="Y16" s="34" t="str">
        <f>IF(X16=0,"",CEILING(100*W16/X16,1))</f>
        <v/>
      </c>
      <c r="Z16" s="34">
        <f>IF(V16="",0,20)</f>
        <v>0</v>
      </c>
      <c r="AA16" s="34">
        <f>IF(V16=1,30,IF(V16=2,20,IF(V16=3,10,0)))</f>
        <v>0</v>
      </c>
      <c r="AB16" s="35" t="str">
        <f>IF(V16="","",Y16+Z16+AA16)</f>
        <v/>
      </c>
      <c r="AC16" s="34"/>
      <c r="AD16" s="34"/>
      <c r="AE16" s="34">
        <f>CEILING(100*AD16/$AD$2,1)</f>
        <v>0</v>
      </c>
      <c r="AF16" s="34">
        <f>IF(AC16="",0,20)</f>
        <v>0</v>
      </c>
      <c r="AG16" s="34">
        <f>IF(AC16=1,30,IF(AC16=2,20,IF(AC16=3,10,0)))</f>
        <v>0</v>
      </c>
      <c r="AH16" s="35" t="str">
        <f>IF(AC16="","",AE16+AF16+AG16)</f>
        <v/>
      </c>
      <c r="AI16" s="34"/>
      <c r="AJ16" s="34"/>
      <c r="AK16" s="34">
        <f>CEILING(100*AJ16/$AJ$2,1)</f>
        <v>0</v>
      </c>
      <c r="AL16" s="34">
        <f>IF(AI16="",0,20)</f>
        <v>0</v>
      </c>
      <c r="AM16" s="34">
        <f>IF(AI16=1,30,IF(AI16=2,20,IF(AI16=3,10,0)))</f>
        <v>0</v>
      </c>
      <c r="AN16" s="35" t="str">
        <f>IF(AI16="","",AK16+AL16+AM16)</f>
        <v/>
      </c>
      <c r="AO16" s="34"/>
      <c r="AP16" s="34"/>
      <c r="AQ16" s="34">
        <f>CEILING(100*AP16/$AP$2,1)</f>
        <v>0</v>
      </c>
      <c r="AR16" s="34">
        <f>IF(AO16="",0,20)</f>
        <v>0</v>
      </c>
      <c r="AS16" s="34">
        <f>IF(AO16=1,30,IF(AO16=2,20,IF(AO16=3,10,0)))</f>
        <v>0</v>
      </c>
      <c r="AT16" s="35" t="str">
        <f>IF(AO16="","",AQ16+AR16+AS16)</f>
        <v/>
      </c>
      <c r="AU16" s="77"/>
      <c r="AV16" s="78"/>
      <c r="AW16" s="78">
        <f>CEILING(100*AV16/$AV$2,1)</f>
        <v>0</v>
      </c>
      <c r="AX16" s="78">
        <f>IF(AU16="",0,20)</f>
        <v>0</v>
      </c>
      <c r="AY16" s="78">
        <f>IF(AU16=1,30,IF(AU16=2,20,IF(AU16=3,10,0)))</f>
        <v>0</v>
      </c>
      <c r="AZ16" s="35" t="str">
        <f>IF(AU16="","",AW16+AX16+AY16)</f>
        <v/>
      </c>
      <c r="BA16" s="34"/>
      <c r="BB16" s="34"/>
      <c r="BC16" s="78">
        <f>CEILING(100*BB16/$BB$2,1)</f>
        <v>0</v>
      </c>
      <c r="BD16" s="78">
        <f>IF(BA16="",0,20)</f>
        <v>0</v>
      </c>
      <c r="BE16" s="78">
        <f>IF(BA16=1,30,IF(BA16=2,20,IF(BA16=3,10,0)))</f>
        <v>0</v>
      </c>
      <c r="BF16" s="35" t="str">
        <f>IF(BA16="","",BC16+BD16+BE16)</f>
        <v/>
      </c>
      <c r="BG16" s="78"/>
      <c r="BH16" s="78"/>
      <c r="BI16" s="78">
        <f>CEILING(100*BH16/$BH$2,1)</f>
        <v>0</v>
      </c>
      <c r="BJ16" s="78">
        <f>IF(BG16="",0,20)</f>
        <v>0</v>
      </c>
      <c r="BK16" s="78">
        <f>IF(BG16=1,30,IF(BG16=2,20,IF(BG16=3,10,0)))</f>
        <v>0</v>
      </c>
      <c r="BL16" s="79" t="str">
        <f>IF(BG16="","",BI16+BJ16+BK16)</f>
        <v/>
      </c>
      <c r="BM16" s="77"/>
      <c r="BN16" s="78"/>
      <c r="BO16" s="78">
        <f>CEILING(100*BN16/$BN$2,1)</f>
        <v>0</v>
      </c>
      <c r="BP16" s="78">
        <f>IF(BM16="",0,20)</f>
        <v>0</v>
      </c>
      <c r="BQ16" s="78">
        <f>IF(BM16=1,30,IF(BM16=2,20,IF(BM16=3,10,0)))</f>
        <v>0</v>
      </c>
      <c r="BR16" s="79" t="str">
        <f>IF(BM16="","",BO16+BP16+BQ16)</f>
        <v/>
      </c>
    </row>
    <row r="17" spans="1:70" ht="12.75" customHeight="1" thickTop="1" x14ac:dyDescent="0.3">
      <c r="A17" s="25">
        <v>15</v>
      </c>
      <c r="B17" s="53" t="s">
        <v>97</v>
      </c>
      <c r="C17" s="41" t="s">
        <v>54</v>
      </c>
      <c r="D17" s="3">
        <v>2015</v>
      </c>
      <c r="E17" s="7">
        <f>(+S17+Z17+AR17+AF17+AL17+BD17+AX17+BJ17+BP17)/20</f>
        <v>1</v>
      </c>
      <c r="F17" s="7">
        <f>U17</f>
        <v>87</v>
      </c>
      <c r="G17" s="7" t="str">
        <f>AB17</f>
        <v/>
      </c>
      <c r="H17" s="7" t="str">
        <f>AH17</f>
        <v/>
      </c>
      <c r="I17" s="7" t="str">
        <f>AN17</f>
        <v/>
      </c>
      <c r="J17" s="7" t="str">
        <f>AT17</f>
        <v/>
      </c>
      <c r="K17" s="7" t="str">
        <f>AZ17</f>
        <v/>
      </c>
      <c r="L17" s="25" t="str">
        <f>BF17</f>
        <v/>
      </c>
      <c r="M17" s="25" t="str">
        <f>BL17</f>
        <v/>
      </c>
      <c r="N17" s="61" t="str">
        <f>BR17</f>
        <v/>
      </c>
      <c r="O17" s="26">
        <f>IF(E17&lt;4,SUM(F17:N17),SUMPRODUCT(LARGE(F17:N17,{1;2;3;4})))</f>
        <v>87</v>
      </c>
      <c r="P17" s="164">
        <v>9</v>
      </c>
      <c r="Q17" s="27">
        <v>4</v>
      </c>
      <c r="R17" s="27">
        <f>CEILING(100*Q17/$Q$2,1)</f>
        <v>67</v>
      </c>
      <c r="S17" s="27">
        <f>IF(P17="",0,20)</f>
        <v>20</v>
      </c>
      <c r="T17" s="27">
        <f>IF(P17=1,30,IF(P17=2,20,IF(P17=3,10,0)))</f>
        <v>0</v>
      </c>
      <c r="U17" s="28">
        <f>IF(P17="","",R17+S17+T17)</f>
        <v>87</v>
      </c>
      <c r="Y17" s="27" t="str">
        <f>IF(X17=0,"",CEILING(100*W17/X17,1))</f>
        <v/>
      </c>
      <c r="Z17" s="27">
        <f>IF(V17="",0,20)</f>
        <v>0</v>
      </c>
      <c r="AA17" s="27">
        <f>IF(V17=1,30,IF(V17=2,20,IF(V17=3,10,0)))</f>
        <v>0</v>
      </c>
      <c r="AB17" s="28" t="str">
        <f>IF(V17="","",Y17+Z17+AA17)</f>
        <v/>
      </c>
      <c r="AE17" s="27">
        <f>CEILING(100*AD17/$AD$2,1)</f>
        <v>0</v>
      </c>
      <c r="AF17" s="27">
        <f>IF(AC17="",0,20)</f>
        <v>0</v>
      </c>
      <c r="AG17" s="27">
        <f>IF(AC17=1,30,IF(AC17=2,20,IF(AC17=3,10,0)))</f>
        <v>0</v>
      </c>
      <c r="AH17" s="28" t="str">
        <f>IF(AC17="","",AE17+AF17+AG17)</f>
        <v/>
      </c>
      <c r="AK17" s="27">
        <f>CEILING(100*AJ17/$AJ$2,1)</f>
        <v>0</v>
      </c>
      <c r="AL17" s="27">
        <f>IF(AI17="",0,20)</f>
        <v>0</v>
      </c>
      <c r="AM17" s="27">
        <f>IF(AI17=1,30,IF(AI17=2,20,IF(AI17=3,10,0)))</f>
        <v>0</v>
      </c>
      <c r="AN17" s="28" t="str">
        <f>IF(AI17="","",AK17+AL17+AM17)</f>
        <v/>
      </c>
      <c r="AQ17" s="27">
        <f>CEILING(100*AP17/$AP$2,1)</f>
        <v>0</v>
      </c>
      <c r="AR17" s="27">
        <f>IF(AO17="",0,20)</f>
        <v>0</v>
      </c>
      <c r="AS17" s="27">
        <f>IF(AO17=1,30,IF(AO17=2,20,IF(AO17=3,10,0)))</f>
        <v>0</v>
      </c>
      <c r="AT17" s="28" t="str">
        <f>IF(AO17="","",AQ17+AR17+AS17)</f>
        <v/>
      </c>
      <c r="AU17" s="75"/>
      <c r="AV17" s="5"/>
      <c r="AW17" s="5">
        <f>CEILING(100*AV17/$AV$2,1)</f>
        <v>0</v>
      </c>
      <c r="AX17" s="5">
        <f>IF(AU17="",0,20)</f>
        <v>0</v>
      </c>
      <c r="AY17" s="5">
        <f>IF(AU17=1,30,IF(AU17=2,20,IF(AU17=3,10,0)))</f>
        <v>0</v>
      </c>
      <c r="AZ17" s="28" t="str">
        <f>IF(AU17="","",AW17+AX17+AY17)</f>
        <v/>
      </c>
      <c r="BC17" s="5">
        <f>CEILING(100*BB17/$BB$2,1)</f>
        <v>0</v>
      </c>
      <c r="BD17" s="5">
        <f>IF(BA17="",0,20)</f>
        <v>0</v>
      </c>
      <c r="BE17" s="5">
        <f>IF(BA17=1,30,IF(BA17=2,20,IF(BA17=3,10,0)))</f>
        <v>0</v>
      </c>
      <c r="BF17" s="28" t="str">
        <f>IF(BA17="","",BC17+BD17+BE17)</f>
        <v/>
      </c>
      <c r="BG17" s="5"/>
      <c r="BH17" s="5"/>
      <c r="BI17" s="5">
        <f>CEILING(100*BH17/$BH$2,1)</f>
        <v>0</v>
      </c>
      <c r="BJ17" s="5">
        <f>IF(BG17="",0,20)</f>
        <v>0</v>
      </c>
      <c r="BK17" s="5">
        <f>IF(BG17=1,30,IF(BG17=2,20,IF(BG17=3,10,0)))</f>
        <v>0</v>
      </c>
      <c r="BL17" s="76" t="str">
        <f>IF(BG17="","",BI17+BJ17+BK17)</f>
        <v/>
      </c>
      <c r="BM17" s="5"/>
      <c r="BN17" s="5"/>
      <c r="BO17" s="5">
        <f>CEILING(100*BN17/$BN$2,1)</f>
        <v>0</v>
      </c>
      <c r="BP17" s="5">
        <f>IF(BM17="",0,20)</f>
        <v>0</v>
      </c>
      <c r="BQ17" s="5">
        <f>IF(BM17=1,30,IF(BM17=2,20,IF(BM17=3,10,0)))</f>
        <v>0</v>
      </c>
      <c r="BR17" s="76" t="str">
        <f>IF(BM17="","",BO17+BP17+BQ17)</f>
        <v/>
      </c>
    </row>
    <row r="18" spans="1:70" ht="12.75" customHeight="1" x14ac:dyDescent="0.3">
      <c r="A18" s="30">
        <v>16</v>
      </c>
      <c r="B18" s="41" t="s">
        <v>99</v>
      </c>
      <c r="C18" s="53" t="s">
        <v>55</v>
      </c>
      <c r="D18" s="3">
        <v>2014</v>
      </c>
      <c r="E18" s="7">
        <f>(+S18+Z18+AR18+AF18+AL18+BD18+AX18+BJ18+BP18)/20</f>
        <v>1</v>
      </c>
      <c r="F18" s="7">
        <f>U18</f>
        <v>87</v>
      </c>
      <c r="G18" s="7" t="str">
        <f>AB18</f>
        <v/>
      </c>
      <c r="H18" s="7" t="str">
        <f>AH18</f>
        <v/>
      </c>
      <c r="I18" s="25" t="str">
        <f>AN18</f>
        <v/>
      </c>
      <c r="J18" s="25" t="str">
        <f>AT18</f>
        <v/>
      </c>
      <c r="K18" s="25" t="str">
        <f>AZ18</f>
        <v/>
      </c>
      <c r="L18" s="25" t="str">
        <f>BF18</f>
        <v/>
      </c>
      <c r="M18" s="25" t="str">
        <f>BL18</f>
        <v/>
      </c>
      <c r="N18" s="61" t="str">
        <f>BR18</f>
        <v/>
      </c>
      <c r="O18" s="26">
        <f>IF(E18&lt;4,SUM(F18:N18),SUMPRODUCT(LARGE(F18:N18,{1;2;3;4})))</f>
        <v>87</v>
      </c>
      <c r="P18" s="29">
        <v>11</v>
      </c>
      <c r="Q18" s="27">
        <v>4</v>
      </c>
      <c r="R18" s="27">
        <f>CEILING(100*Q18/$Q$2,1)</f>
        <v>67</v>
      </c>
      <c r="S18" s="27">
        <f>IF(P18="",0,20)</f>
        <v>20</v>
      </c>
      <c r="T18" s="27">
        <f>IF(P18=1,30,IF(P18=2,20,IF(P18=3,10,0)))</f>
        <v>0</v>
      </c>
      <c r="U18" s="28">
        <f>IF(P18="","",R18+S18+T18)</f>
        <v>87</v>
      </c>
      <c r="Y18" s="27" t="str">
        <f>IF(X18=0,"",CEILING(100*W18/X18,1))</f>
        <v/>
      </c>
      <c r="Z18" s="27">
        <f>IF(V18="",0,20)</f>
        <v>0</v>
      </c>
      <c r="AA18" s="27">
        <f>IF(V18=1,30,IF(V18=2,20,IF(V18=3,10,0)))</f>
        <v>0</v>
      </c>
      <c r="AB18" s="28" t="str">
        <f>IF(V18="","",Y18+Z18+AA18)</f>
        <v/>
      </c>
      <c r="AE18" s="27">
        <f>CEILING(100*AD18/$AD$2,1)</f>
        <v>0</v>
      </c>
      <c r="AF18" s="27">
        <f>IF(AC18="",0,20)</f>
        <v>0</v>
      </c>
      <c r="AG18" s="27">
        <f>IF(AC18=1,30,IF(AC18=2,20,IF(AC18=3,10,0)))</f>
        <v>0</v>
      </c>
      <c r="AH18" s="28" t="str">
        <f>IF(AC18="","",AE18+AF18+AG18)</f>
        <v/>
      </c>
      <c r="AK18" s="27">
        <f>CEILING(100*AJ18/$AJ$2,1)</f>
        <v>0</v>
      </c>
      <c r="AL18" s="27">
        <f>IF(AI18="",0,20)</f>
        <v>0</v>
      </c>
      <c r="AM18" s="27">
        <f>IF(AI18=1,30,IF(AI18=2,20,IF(AI18=3,10,0)))</f>
        <v>0</v>
      </c>
      <c r="AN18" s="28" t="str">
        <f>IF(AI18="","",AK18+AL18+AM18)</f>
        <v/>
      </c>
      <c r="AQ18" s="27">
        <f>CEILING(100*AP18/$AP$2,1)</f>
        <v>0</v>
      </c>
      <c r="AR18" s="27">
        <f>IF(AO18="",0,20)</f>
        <v>0</v>
      </c>
      <c r="AS18" s="27">
        <f>IF(AO18=1,30,IF(AO18=2,20,IF(AO18=3,10,0)))</f>
        <v>0</v>
      </c>
      <c r="AT18" s="28" t="str">
        <f>IF(AO18="","",AQ18+AR18+AS18)</f>
        <v/>
      </c>
      <c r="AU18" s="75"/>
      <c r="AV18" s="5"/>
      <c r="AW18" s="5">
        <f>CEILING(100*AV18/$AV$2,1)</f>
        <v>0</v>
      </c>
      <c r="AX18" s="5">
        <f>IF(AU18="",0,20)</f>
        <v>0</v>
      </c>
      <c r="AY18" s="5">
        <f>IF(AU18=1,30,IF(AU18=2,20,IF(AU18=3,10,0)))</f>
        <v>0</v>
      </c>
      <c r="AZ18" s="28" t="str">
        <f>IF(AU18="","",AW18+AX18+AY18)</f>
        <v/>
      </c>
      <c r="BC18" s="5">
        <f>CEILING(100*BB18/$BB$2,1)</f>
        <v>0</v>
      </c>
      <c r="BD18" s="5">
        <f>IF(BA18="",0,20)</f>
        <v>0</v>
      </c>
      <c r="BE18" s="5">
        <f>IF(BA18=1,30,IF(BA18=2,20,IF(BA18=3,10,0)))</f>
        <v>0</v>
      </c>
      <c r="BF18" s="28" t="str">
        <f>IF(BA18="","",BC18+BD18+BE18)</f>
        <v/>
      </c>
      <c r="BG18" s="5"/>
      <c r="BH18" s="5"/>
      <c r="BI18" s="5">
        <f>CEILING(100*BH18/$BH$2,1)</f>
        <v>0</v>
      </c>
      <c r="BJ18" s="5">
        <f>IF(BG18="",0,20)</f>
        <v>0</v>
      </c>
      <c r="BK18" s="5">
        <f>IF(BG18=1,30,IF(BG18=2,20,IF(BG18=3,10,0)))</f>
        <v>0</v>
      </c>
      <c r="BL18" s="76" t="str">
        <f>IF(BG18="","",BI18+BJ18+BK18)</f>
        <v/>
      </c>
      <c r="BM18" s="5"/>
      <c r="BN18" s="5"/>
      <c r="BO18" s="5">
        <f>CEILING(100*BN18/$BN$2,1)</f>
        <v>0</v>
      </c>
      <c r="BP18" s="5">
        <f>IF(BM18="",0,20)</f>
        <v>0</v>
      </c>
      <c r="BQ18" s="5">
        <f>IF(BM18=1,30,IF(BM18=2,20,IF(BM18=3,10,0)))</f>
        <v>0</v>
      </c>
      <c r="BR18" s="76" t="str">
        <f>IF(BM18="","",BO18+BP18+BQ18)</f>
        <v/>
      </c>
    </row>
    <row r="19" spans="1:70" ht="12.75" customHeight="1" x14ac:dyDescent="0.3">
      <c r="A19" s="25">
        <v>17</v>
      </c>
      <c r="B19" s="53" t="s">
        <v>100</v>
      </c>
      <c r="C19" s="41" t="s">
        <v>55</v>
      </c>
      <c r="D19" s="7">
        <v>2014</v>
      </c>
      <c r="E19" s="7">
        <f>(+S19+Z19+AR19+AF19+AL19+BD19+AX19+BJ19+BP19)/20</f>
        <v>1</v>
      </c>
      <c r="F19" s="7">
        <f>U19</f>
        <v>87</v>
      </c>
      <c r="G19" s="7" t="str">
        <f>AB19</f>
        <v/>
      </c>
      <c r="H19" s="7" t="str">
        <f>AH19</f>
        <v/>
      </c>
      <c r="I19" s="25" t="str">
        <f>AN19</f>
        <v/>
      </c>
      <c r="J19" s="25" t="str">
        <f>AT19</f>
        <v/>
      </c>
      <c r="K19" s="25" t="str">
        <f>AZ19</f>
        <v/>
      </c>
      <c r="L19" s="25" t="str">
        <f>BF19</f>
        <v/>
      </c>
      <c r="M19" s="25" t="str">
        <f>BL19</f>
        <v/>
      </c>
      <c r="N19" s="61"/>
      <c r="O19" s="26">
        <f>IF(E19&lt;4,SUM(F19:N19),SUMPRODUCT(LARGE(F19:N19,{1;2;3;4})))</f>
        <v>87</v>
      </c>
      <c r="P19" s="29">
        <v>12</v>
      </c>
      <c r="Q19" s="27">
        <v>4</v>
      </c>
      <c r="R19" s="27">
        <f>CEILING(100*Q19/$Q$2,1)</f>
        <v>67</v>
      </c>
      <c r="S19" s="27">
        <f>IF(P19="",0,20)</f>
        <v>20</v>
      </c>
      <c r="T19" s="27">
        <f>IF(P19=1,30,IF(P19=2,20,IF(P19=3,10,0)))</f>
        <v>0</v>
      </c>
      <c r="U19" s="28">
        <f>IF(P19="","",R19+S19+T19)</f>
        <v>87</v>
      </c>
      <c r="Y19" s="27" t="str">
        <f>IF(X19=0,"",CEILING(100*W19/X19,1))</f>
        <v/>
      </c>
      <c r="Z19" s="27">
        <f>IF(V19="",0,20)</f>
        <v>0</v>
      </c>
      <c r="AA19" s="27">
        <f>IF(V19=1,30,IF(V19=2,20,IF(V19=3,10,0)))</f>
        <v>0</v>
      </c>
      <c r="AB19" s="28" t="str">
        <f>IF(V19="","",Y19+Z19+AA19)</f>
        <v/>
      </c>
      <c r="AE19" s="27">
        <f>CEILING(100*AD19/$AD$2,1)</f>
        <v>0</v>
      </c>
      <c r="AF19" s="27">
        <f>IF(AC19="",0,20)</f>
        <v>0</v>
      </c>
      <c r="AG19" s="27">
        <f>IF(AC19=1,30,IF(AC19=2,20,IF(AC19=3,10,0)))</f>
        <v>0</v>
      </c>
      <c r="AH19" s="28" t="str">
        <f>IF(AC19="","",AE19+AF19+AG19)</f>
        <v/>
      </c>
      <c r="AK19" s="27">
        <f>CEILING(100*AJ19/$AJ$2,1)</f>
        <v>0</v>
      </c>
      <c r="AL19" s="27">
        <f>IF(AI19="",0,20)</f>
        <v>0</v>
      </c>
      <c r="AM19" s="27">
        <f>IF(AI19=1,30,IF(AI19=2,20,IF(AI19=3,10,0)))</f>
        <v>0</v>
      </c>
      <c r="AN19" s="28" t="str">
        <f>IF(AI19="","",AK19+AL19+AM19)</f>
        <v/>
      </c>
      <c r="AQ19" s="27">
        <f>CEILING(100*AP19/$AP$2,1)</f>
        <v>0</v>
      </c>
      <c r="AR19" s="27">
        <f>IF(AO19="",0,20)</f>
        <v>0</v>
      </c>
      <c r="AS19" s="27">
        <f>IF(AO19=1,30,IF(AO19=2,20,IF(AO19=3,10,0)))</f>
        <v>0</v>
      </c>
      <c r="AT19" s="28" t="str">
        <f>IF(AO19="","",AQ19+AR19+AS19)</f>
        <v/>
      </c>
      <c r="AU19" s="75"/>
      <c r="AV19" s="5"/>
      <c r="AW19" s="5">
        <f>CEILING(100*AV19/$AV$2,1)</f>
        <v>0</v>
      </c>
      <c r="AX19" s="5">
        <f>IF(AU19="",0,20)</f>
        <v>0</v>
      </c>
      <c r="AY19" s="5">
        <f>IF(AU19=1,30,IF(AU19=2,20,IF(AU19=3,10,0)))</f>
        <v>0</v>
      </c>
      <c r="AZ19" s="28" t="str">
        <f>IF(AU19="","",AW19+AX19+AY19)</f>
        <v/>
      </c>
      <c r="BC19" s="5">
        <f>CEILING(100*BB19/$BB$2,1)</f>
        <v>0</v>
      </c>
      <c r="BD19" s="5">
        <f>IF(BA19="",0,20)</f>
        <v>0</v>
      </c>
      <c r="BE19" s="5">
        <f>IF(BA19=1,30,IF(BA19=2,20,IF(BA19=3,10,0)))</f>
        <v>0</v>
      </c>
      <c r="BF19" s="28" t="str">
        <f>IF(BA19="","",BC19+BD19+BE19)</f>
        <v/>
      </c>
      <c r="BG19" s="5"/>
      <c r="BH19" s="5"/>
      <c r="BI19" s="5">
        <f>CEILING(100*BH19/$BH$2,1)</f>
        <v>0</v>
      </c>
      <c r="BJ19" s="5">
        <f>IF(BG19="",0,20)</f>
        <v>0</v>
      </c>
      <c r="BK19" s="5">
        <f>IF(BG19=1,30,IF(BG19=2,20,IF(BG19=3,10,0)))</f>
        <v>0</v>
      </c>
      <c r="BL19" s="76" t="str">
        <f>IF(BG19="","",BI19+BJ19+BK19)</f>
        <v/>
      </c>
      <c r="BM19" s="5"/>
      <c r="BN19" s="5"/>
      <c r="BO19" s="5">
        <f>CEILING(100*BN19/$BN$2,1)</f>
        <v>0</v>
      </c>
      <c r="BP19" s="5">
        <f>IF(BM19="",0,20)</f>
        <v>0</v>
      </c>
      <c r="BQ19" s="5">
        <f>IF(BM19=1,30,IF(BM19=2,20,IF(BM19=3,10,0)))</f>
        <v>0</v>
      </c>
      <c r="BR19" s="76" t="str">
        <f>IF(BM19="","",BO19+BP19+BQ19)</f>
        <v/>
      </c>
    </row>
    <row r="20" spans="1:70" ht="12.75" customHeight="1" x14ac:dyDescent="0.3">
      <c r="A20" s="30">
        <v>18</v>
      </c>
      <c r="B20" s="4" t="s">
        <v>135</v>
      </c>
      <c r="C20" s="4" t="s">
        <v>41</v>
      </c>
      <c r="D20" s="3">
        <v>2014</v>
      </c>
      <c r="E20" s="7">
        <f>(+S20+Z20+AR20+AF20+AL20+BD20+AX20+BJ20+BP20)/20</f>
        <v>1</v>
      </c>
      <c r="F20" s="7">
        <f>U20</f>
        <v>87</v>
      </c>
      <c r="G20" s="7" t="str">
        <f>AB20</f>
        <v/>
      </c>
      <c r="H20" s="7" t="str">
        <f>AH20</f>
        <v/>
      </c>
      <c r="I20" s="7" t="str">
        <f>AN20</f>
        <v/>
      </c>
      <c r="J20" s="7" t="str">
        <f>AT20</f>
        <v/>
      </c>
      <c r="K20" s="7" t="str">
        <f>AZ20</f>
        <v/>
      </c>
      <c r="L20" s="25" t="str">
        <f>BF20</f>
        <v/>
      </c>
      <c r="M20" s="25" t="str">
        <f>BL20</f>
        <v/>
      </c>
      <c r="N20" s="61" t="str">
        <f>BR20</f>
        <v/>
      </c>
      <c r="O20" s="26">
        <f>IF(E20&lt;4,SUM(F20:N20),SUMPRODUCT(LARGE(F20:N20,{1;2;3;4})))</f>
        <v>87</v>
      </c>
      <c r="P20" s="29">
        <v>7</v>
      </c>
      <c r="Q20" s="161">
        <v>4</v>
      </c>
      <c r="R20" s="161">
        <f>CEILING(100*Q20/$Q$2,1)</f>
        <v>67</v>
      </c>
      <c r="S20" s="161">
        <f>IF(P20="",0,20)</f>
        <v>20</v>
      </c>
      <c r="T20" s="161">
        <f>IF(P20=1,30,IF(P20=2,20,IF(P20=3,10,0)))</f>
        <v>0</v>
      </c>
      <c r="U20" s="28">
        <f>IF(P20="","",R20+S20+T20)</f>
        <v>87</v>
      </c>
      <c r="V20" s="161"/>
      <c r="W20" s="161"/>
      <c r="X20" s="161"/>
      <c r="Y20" s="161" t="str">
        <f>IF(X20=0,"",CEILING(100*W20/X20,1))</f>
        <v/>
      </c>
      <c r="Z20" s="161">
        <f>IF(V20="",0,20)</f>
        <v>0</v>
      </c>
      <c r="AA20" s="161">
        <f>IF(V20=1,30,IF(V20=2,20,IF(V20=3,10,0)))</f>
        <v>0</v>
      </c>
      <c r="AB20" s="28" t="str">
        <f>IF(V20="","",Y20+Z20+AA20)</f>
        <v/>
      </c>
      <c r="AC20" s="161"/>
      <c r="AD20" s="161"/>
      <c r="AE20" s="161">
        <f>CEILING(100*AD20/$AD$2,1)</f>
        <v>0</v>
      </c>
      <c r="AF20" s="161">
        <f>IF(AC20="",0,20)</f>
        <v>0</v>
      </c>
      <c r="AG20" s="161">
        <f>IF(AC20=1,30,IF(AC20=2,20,IF(AC20=3,10,0)))</f>
        <v>0</v>
      </c>
      <c r="AH20" s="28" t="str">
        <f>IF(AC20="","",AE20+AF20+AG20)</f>
        <v/>
      </c>
      <c r="AI20" s="161"/>
      <c r="AJ20" s="161"/>
      <c r="AK20" s="161">
        <f>CEILING(100*AJ20/$AJ$2,1)</f>
        <v>0</v>
      </c>
      <c r="AL20" s="161">
        <f>IF(AI20="",0,20)</f>
        <v>0</v>
      </c>
      <c r="AM20" s="161">
        <f>IF(AI20=1,30,IF(AI20=2,20,IF(AI20=3,10,0)))</f>
        <v>0</v>
      </c>
      <c r="AN20" s="28" t="str">
        <f>IF(AI20="","",AK20+AL20+AM20)</f>
        <v/>
      </c>
      <c r="AO20" s="161"/>
      <c r="AP20" s="161"/>
      <c r="AQ20" s="161">
        <f>CEILING(100*AP20/$AP$2,1)</f>
        <v>0</v>
      </c>
      <c r="AR20" s="161">
        <f>IF(AO20="",0,20)</f>
        <v>0</v>
      </c>
      <c r="AS20" s="161">
        <f>IF(AO20=1,30,IF(AO20=2,20,IF(AO20=3,10,0)))</f>
        <v>0</v>
      </c>
      <c r="AT20" s="28" t="str">
        <f>IF(AO20="","",AQ20+AR20+AS20)</f>
        <v/>
      </c>
      <c r="AU20" s="75"/>
      <c r="AV20" s="165"/>
      <c r="AW20" s="165">
        <f>CEILING(100*AV20/$AV$2,1)</f>
        <v>0</v>
      </c>
      <c r="AX20" s="165">
        <f>IF(AU20="",0,20)</f>
        <v>0</v>
      </c>
      <c r="AY20" s="165">
        <f>IF(AU20=1,30,IF(AU20=2,20,IF(AU20=3,10,0)))</f>
        <v>0</v>
      </c>
      <c r="AZ20" s="28" t="str">
        <f>IF(AU20="","",AW20+AX20+AY20)</f>
        <v/>
      </c>
      <c r="BA20" s="161"/>
      <c r="BB20" s="161"/>
      <c r="BC20" s="165">
        <f>CEILING(100*BB20/$BB$2,1)</f>
        <v>0</v>
      </c>
      <c r="BD20" s="165">
        <f>IF(BA20="",0,20)</f>
        <v>0</v>
      </c>
      <c r="BE20" s="165">
        <f>IF(BA20=1,30,IF(BA20=2,20,IF(BA20=3,10,0)))</f>
        <v>0</v>
      </c>
      <c r="BF20" s="28" t="str">
        <f>IF(BA20="","",BC20+BD20+BE20)</f>
        <v/>
      </c>
      <c r="BG20" s="165"/>
      <c r="BH20" s="165"/>
      <c r="BI20" s="165">
        <f>CEILING(100*BH20/$BH$2,1)</f>
        <v>0</v>
      </c>
      <c r="BJ20" s="165">
        <f>IF(BG20="",0,20)</f>
        <v>0</v>
      </c>
      <c r="BK20" s="165">
        <f>IF(BG20=1,30,IF(BG20=2,20,IF(BG20=3,10,0)))</f>
        <v>0</v>
      </c>
      <c r="BL20" s="76" t="str">
        <f>IF(BG20="","",BI20+BJ20+BK20)</f>
        <v/>
      </c>
      <c r="BM20" s="165"/>
      <c r="BN20" s="165"/>
      <c r="BO20" s="165">
        <f>CEILING(100*BN20/$BN$2,1)</f>
        <v>0</v>
      </c>
      <c r="BP20" s="165">
        <f>IF(BM20="",0,20)</f>
        <v>0</v>
      </c>
      <c r="BQ20" s="165">
        <f>IF(BM20=1,30,IF(BM20=2,20,IF(BM20=3,10,0)))</f>
        <v>0</v>
      </c>
      <c r="BR20" s="76" t="str">
        <f>IF(BM20="","",BO20+BP20+BQ20)</f>
        <v/>
      </c>
    </row>
    <row r="21" spans="1:70" ht="12.75" customHeight="1" x14ac:dyDescent="0.3">
      <c r="A21" s="30">
        <v>19</v>
      </c>
      <c r="B21" s="41" t="s">
        <v>182</v>
      </c>
      <c r="C21" s="41" t="s">
        <v>41</v>
      </c>
      <c r="D21" s="3">
        <v>2015</v>
      </c>
      <c r="E21" s="7">
        <f>(+S21+Z21+AR21+AF21+AL21+BD21+AX21+BJ21+BP21)/20</f>
        <v>1</v>
      </c>
      <c r="F21" s="7" t="str">
        <f>U21</f>
        <v/>
      </c>
      <c r="G21" s="7">
        <f>AB21</f>
        <v>84</v>
      </c>
      <c r="H21" s="7" t="str">
        <f>AH21</f>
        <v/>
      </c>
      <c r="I21" s="25" t="str">
        <f>AN21</f>
        <v/>
      </c>
      <c r="J21" s="25" t="str">
        <f>AT21</f>
        <v/>
      </c>
      <c r="K21" s="25" t="str">
        <f>AZ21</f>
        <v/>
      </c>
      <c r="L21" s="25" t="str">
        <f>BF21</f>
        <v/>
      </c>
      <c r="M21" s="25" t="str">
        <f>BL21</f>
        <v/>
      </c>
      <c r="N21" s="61" t="str">
        <f>BR21</f>
        <v/>
      </c>
      <c r="O21" s="26">
        <f>IF(E21&lt;4,SUM(F21:N21),SUMPRODUCT(LARGE(F21:N21,{1;2;3;4})))</f>
        <v>84</v>
      </c>
      <c r="P21" s="29"/>
      <c r="R21" s="27">
        <f>CEILING(100*Q21/$Q$2,1)</f>
        <v>0</v>
      </c>
      <c r="S21" s="27">
        <f>IF(P21="",0,20)</f>
        <v>0</v>
      </c>
      <c r="T21" s="27">
        <f>IF(P21=1,30,IF(P21=2,20,IF(P21=3,10,0)))</f>
        <v>0</v>
      </c>
      <c r="U21" s="28" t="str">
        <f>IF(P21="","",R21+S21+T21)</f>
        <v/>
      </c>
      <c r="V21" s="27">
        <v>5</v>
      </c>
      <c r="W21" s="27">
        <v>7</v>
      </c>
      <c r="X21" s="27">
        <v>11</v>
      </c>
      <c r="Y21" s="27">
        <f>IF(X21=0,"",CEILING(100*W21/X21,1))</f>
        <v>64</v>
      </c>
      <c r="Z21" s="27">
        <f>IF(V21="",0,20)</f>
        <v>20</v>
      </c>
      <c r="AA21" s="27">
        <f>IF(V21=1,30,IF(V21=2,20,IF(V21=3,10,0)))</f>
        <v>0</v>
      </c>
      <c r="AB21" s="28">
        <f>IF(V21="","",Y21+Z21+AA21)</f>
        <v>84</v>
      </c>
      <c r="AE21" s="27">
        <f>CEILING(100*AD21/$AD$2,1)</f>
        <v>0</v>
      </c>
      <c r="AF21" s="27">
        <f>IF(AC21="",0,20)</f>
        <v>0</v>
      </c>
      <c r="AG21" s="27">
        <f>IF(AC21=1,30,IF(AC21=2,20,IF(AC21=3,10,0)))</f>
        <v>0</v>
      </c>
      <c r="AH21" s="28" t="str">
        <f>IF(AC21="","",AE21+AF21+AG21)</f>
        <v/>
      </c>
      <c r="AK21" s="27">
        <f>CEILING(100*AJ21/$AJ$2,1)</f>
        <v>0</v>
      </c>
      <c r="AL21" s="27">
        <f>IF(AI21="",0,20)</f>
        <v>0</v>
      </c>
      <c r="AM21" s="27">
        <f>IF(AI21=1,30,IF(AI21=2,20,IF(AI21=3,10,0)))</f>
        <v>0</v>
      </c>
      <c r="AN21" s="28" t="str">
        <f>IF(AI21="","",AK21+AL21+AM21)</f>
        <v/>
      </c>
      <c r="AQ21" s="27">
        <f>CEILING(100*AP21/$AP$2,1)</f>
        <v>0</v>
      </c>
      <c r="AR21" s="27">
        <f>IF(AO21="",0,20)</f>
        <v>0</v>
      </c>
      <c r="AS21" s="27">
        <f>IF(AO21=1,30,IF(AO21=2,20,IF(AO21=3,10,0)))</f>
        <v>0</v>
      </c>
      <c r="AT21" s="28" t="str">
        <f>IF(AO21="","",AQ21+AR21+AS21)</f>
        <v/>
      </c>
      <c r="AU21" s="75"/>
      <c r="AV21" s="5"/>
      <c r="AW21" s="5">
        <f>CEILING(100*AV21/$AV$2,1)</f>
        <v>0</v>
      </c>
      <c r="AX21" s="5">
        <f>IF(AU21="",0,20)</f>
        <v>0</v>
      </c>
      <c r="AY21" s="5">
        <f>IF(AU21=1,30,IF(AU21=2,20,IF(AU21=3,10,0)))</f>
        <v>0</v>
      </c>
      <c r="AZ21" s="28" t="str">
        <f>IF(AU21="","",AW21+AX21+AY21)</f>
        <v/>
      </c>
      <c r="BC21" s="5">
        <f>CEILING(100*BB21/$BB$2,1)</f>
        <v>0</v>
      </c>
      <c r="BD21" s="5">
        <f>IF(BA21="",0,20)</f>
        <v>0</v>
      </c>
      <c r="BE21" s="5">
        <f>IF(BA21=1,30,IF(BA21=2,20,IF(BA21=3,10,0)))</f>
        <v>0</v>
      </c>
      <c r="BF21" s="28" t="str">
        <f>IF(BA21="","",BC21+BD21+BE21)</f>
        <v/>
      </c>
      <c r="BG21" s="5"/>
      <c r="BH21" s="5"/>
      <c r="BI21" s="5">
        <f>CEILING(100*BH21/$BH$2,1)</f>
        <v>0</v>
      </c>
      <c r="BJ21" s="5">
        <f>IF(BG21="",0,20)</f>
        <v>0</v>
      </c>
      <c r="BK21" s="5">
        <f>IF(BG21=1,30,IF(BG21=2,20,IF(BG21=3,10,0)))</f>
        <v>0</v>
      </c>
      <c r="BL21" s="76" t="str">
        <f>IF(BG21="","",BI21+BJ21+BK21)</f>
        <v/>
      </c>
      <c r="BM21" s="5"/>
      <c r="BN21" s="5"/>
      <c r="BO21" s="5">
        <f>CEILING(100*BN21/$BN$2,1)</f>
        <v>0</v>
      </c>
      <c r="BP21" s="5">
        <f>IF(BM21="",0,20)</f>
        <v>0</v>
      </c>
      <c r="BQ21" s="5">
        <f>IF(BM21=1,30,IF(BM21=2,20,IF(BM21=3,10,0)))</f>
        <v>0</v>
      </c>
      <c r="BR21" s="76" t="str">
        <f>IF(BM21="","",BO21+BP21+BQ21)</f>
        <v/>
      </c>
    </row>
    <row r="22" spans="1:70" ht="12.75" customHeight="1" x14ac:dyDescent="0.3">
      <c r="A22" s="30">
        <v>20</v>
      </c>
      <c r="B22" s="41" t="s">
        <v>103</v>
      </c>
      <c r="C22" s="41" t="s">
        <v>54</v>
      </c>
      <c r="D22" s="3">
        <v>2014</v>
      </c>
      <c r="E22" s="7">
        <f>(+S22+Z22+AR22+AF22+AL22+BD22+AX22+BJ22+BP22)/20</f>
        <v>1</v>
      </c>
      <c r="F22" s="7">
        <f>U22</f>
        <v>79</v>
      </c>
      <c r="G22" s="7" t="str">
        <f>AB22</f>
        <v/>
      </c>
      <c r="H22" s="7" t="str">
        <f>AH22</f>
        <v/>
      </c>
      <c r="I22" s="7" t="str">
        <f>AN22</f>
        <v/>
      </c>
      <c r="J22" s="7" t="str">
        <f>AT22</f>
        <v/>
      </c>
      <c r="K22" s="7" t="str">
        <f>AZ22</f>
        <v/>
      </c>
      <c r="L22" s="25" t="str">
        <f>BF22</f>
        <v/>
      </c>
      <c r="M22" s="25" t="str">
        <f>BL22</f>
        <v/>
      </c>
      <c r="N22" s="61" t="str">
        <f>BR22</f>
        <v/>
      </c>
      <c r="O22" s="26">
        <f>IF(E22&lt;4,SUM(F22:N22),SUMPRODUCT(LARGE(F22:N22,{1;2;3;4})))</f>
        <v>79</v>
      </c>
      <c r="P22" s="29">
        <v>15</v>
      </c>
      <c r="Q22" s="27">
        <v>3.5</v>
      </c>
      <c r="R22" s="27">
        <f>CEILING(100*Q22/$Q$2,1)</f>
        <v>59</v>
      </c>
      <c r="S22" s="27">
        <f>IF(P22="",0,20)</f>
        <v>20</v>
      </c>
      <c r="T22" s="27">
        <f>IF(P22=1,30,IF(P22=2,20,IF(P22=3,10,0)))</f>
        <v>0</v>
      </c>
      <c r="U22" s="28">
        <f>IF(P22="","",R22+S22+T22)</f>
        <v>79</v>
      </c>
      <c r="Y22" s="27" t="str">
        <f>IF(X22=0,"",CEILING(100*W22/X22,1))</f>
        <v/>
      </c>
      <c r="Z22" s="27">
        <f>IF(V22="",0,20)</f>
        <v>0</v>
      </c>
      <c r="AA22" s="27">
        <f>IF(V22=1,30,IF(V22=2,20,IF(V22=3,10,0)))</f>
        <v>0</v>
      </c>
      <c r="AB22" s="28" t="str">
        <f>IF(V22="","",Y22+Z22+AA22)</f>
        <v/>
      </c>
      <c r="AE22" s="27">
        <f>CEILING(100*AD22/$AD$2,1)</f>
        <v>0</v>
      </c>
      <c r="AF22" s="27">
        <f>IF(AC22="",0,20)</f>
        <v>0</v>
      </c>
      <c r="AG22" s="27">
        <f>IF(AC22=1,30,IF(AC22=2,20,IF(AC22=3,10,0)))</f>
        <v>0</v>
      </c>
      <c r="AH22" s="28" t="str">
        <f>IF(AC22="","",AE22+AF22+AG22)</f>
        <v/>
      </c>
      <c r="AK22" s="27">
        <f>CEILING(100*AJ22/$AJ$2,1)</f>
        <v>0</v>
      </c>
      <c r="AL22" s="27">
        <f>IF(AI22="",0,20)</f>
        <v>0</v>
      </c>
      <c r="AM22" s="27">
        <f>IF(AI22=1,30,IF(AI22=2,20,IF(AI22=3,10,0)))</f>
        <v>0</v>
      </c>
      <c r="AN22" s="28" t="str">
        <f>IF(AI22="","",AK22+AL22+AM22)</f>
        <v/>
      </c>
      <c r="AQ22" s="27">
        <f>CEILING(100*AP22/$AP$2,1)</f>
        <v>0</v>
      </c>
      <c r="AR22" s="27">
        <f>IF(AO22="",0,20)</f>
        <v>0</v>
      </c>
      <c r="AS22" s="27">
        <f>IF(AO22=1,30,IF(AO22=2,20,IF(AO22=3,10,0)))</f>
        <v>0</v>
      </c>
      <c r="AT22" s="28" t="str">
        <f>IF(AO22="","",AQ22+AR22+AS22)</f>
        <v/>
      </c>
      <c r="AU22" s="75"/>
      <c r="AV22" s="5"/>
      <c r="AW22" s="5">
        <f>CEILING(100*AV22/$AV$2,1)</f>
        <v>0</v>
      </c>
      <c r="AX22" s="5">
        <f>IF(AU22="",0,20)</f>
        <v>0</v>
      </c>
      <c r="AY22" s="5">
        <f>IF(AU22=1,30,IF(AU22=2,20,IF(AU22=3,10,0)))</f>
        <v>0</v>
      </c>
      <c r="AZ22" s="28" t="str">
        <f>IF(AU22="","",AW22+AX22+AY22)</f>
        <v/>
      </c>
      <c r="BC22" s="5">
        <f>CEILING(100*BB22/$BB$2,1)</f>
        <v>0</v>
      </c>
      <c r="BD22" s="5">
        <f>IF(BA22="",0,20)</f>
        <v>0</v>
      </c>
      <c r="BE22" s="5">
        <f>IF(BA22=1,30,IF(BA22=2,20,IF(BA22=3,10,0)))</f>
        <v>0</v>
      </c>
      <c r="BF22" s="28" t="str">
        <f>IF(BA22="","",BC22+BD22+BE22)</f>
        <v/>
      </c>
      <c r="BG22" s="5"/>
      <c r="BH22" s="5"/>
      <c r="BI22" s="5">
        <f>CEILING(100*BH22/$BH$2,1)</f>
        <v>0</v>
      </c>
      <c r="BJ22" s="5">
        <f>IF(BG22="",0,20)</f>
        <v>0</v>
      </c>
      <c r="BK22" s="5">
        <f>IF(BG22=1,30,IF(BG22=2,20,IF(BG22=3,10,0)))</f>
        <v>0</v>
      </c>
      <c r="BL22" s="76" t="str">
        <f>IF(BG22="","",BI22+BJ22+BK22)</f>
        <v/>
      </c>
      <c r="BM22" s="5"/>
      <c r="BN22" s="5"/>
      <c r="BO22" s="5">
        <f>CEILING(100*BN22/$BN$2,1)</f>
        <v>0</v>
      </c>
      <c r="BP22" s="5">
        <f>IF(BM22="",0,20)</f>
        <v>0</v>
      </c>
      <c r="BQ22" s="5">
        <f>IF(BM22=1,30,IF(BM22=2,20,IF(BM22=3,10,0)))</f>
        <v>0</v>
      </c>
      <c r="BR22" s="76" t="str">
        <f>IF(BM22="","",BO22+BP22+BQ22)</f>
        <v/>
      </c>
    </row>
    <row r="23" spans="1:70" ht="12.75" customHeight="1" x14ac:dyDescent="0.3">
      <c r="A23" s="30">
        <v>21</v>
      </c>
      <c r="B23" s="41" t="s">
        <v>187</v>
      </c>
      <c r="C23" s="41" t="s">
        <v>126</v>
      </c>
      <c r="D23" s="3">
        <v>2014</v>
      </c>
      <c r="E23" s="7">
        <f>(+S23+Z23+AR23+AF23+AL23+BD23+AX23+BJ23+BP23)/20</f>
        <v>1</v>
      </c>
      <c r="F23" s="25" t="str">
        <f>U23</f>
        <v/>
      </c>
      <c r="G23" s="25">
        <f>AB23</f>
        <v>77</v>
      </c>
      <c r="H23" s="25" t="str">
        <f>AH23</f>
        <v/>
      </c>
      <c r="I23" s="25" t="str">
        <f>AN23</f>
        <v/>
      </c>
      <c r="J23" s="25" t="str">
        <f>AT23</f>
        <v/>
      </c>
      <c r="K23" s="25" t="str">
        <f>AZ23</f>
        <v/>
      </c>
      <c r="L23" s="25" t="str">
        <f>BF23</f>
        <v/>
      </c>
      <c r="M23" s="25" t="str">
        <f>BL23</f>
        <v/>
      </c>
      <c r="N23" s="61"/>
      <c r="O23" s="26">
        <f>IF(E23&lt;4,SUM(F23:N23),SUMPRODUCT(LARGE(F23:N23,{1;2;3;4})))</f>
        <v>77</v>
      </c>
      <c r="P23" s="50"/>
      <c r="Q23"/>
      <c r="R23" s="27">
        <f>CEILING(100*Q23/$Q$2,1)</f>
        <v>0</v>
      </c>
      <c r="S23" s="27">
        <f>IF(P23="",0,20)</f>
        <v>0</v>
      </c>
      <c r="T23" s="27">
        <f>IF(P23=1,30,IF(P23=2,20,IF(P23=3,10,0)))</f>
        <v>0</v>
      </c>
      <c r="U23" s="28" t="str">
        <f>IF(P23="","",R23+S23+T23)</f>
        <v/>
      </c>
      <c r="V23" s="27">
        <v>20</v>
      </c>
      <c r="W23" s="27">
        <v>4.5</v>
      </c>
      <c r="X23" s="27">
        <v>8</v>
      </c>
      <c r="Y23" s="27">
        <f>IF(X23=0,"",CEILING(100*W23/X23,1))</f>
        <v>57</v>
      </c>
      <c r="Z23" s="27">
        <f>IF(V23="",0,20)</f>
        <v>20</v>
      </c>
      <c r="AA23" s="27">
        <f>IF(V23=1,30,IF(V23=2,20,IF(V23=3,10,0)))</f>
        <v>0</v>
      </c>
      <c r="AB23" s="28">
        <f>IF(V23="","",Y23+Z23+AA23)</f>
        <v>77</v>
      </c>
      <c r="AE23" s="27">
        <f>CEILING(100*AD23/$AD$2,1)</f>
        <v>0</v>
      </c>
      <c r="AF23" s="27">
        <f>IF(AC23="",0,20)</f>
        <v>0</v>
      </c>
      <c r="AG23" s="27">
        <f>IF(AC23=1,30,IF(AC23=2,20,IF(AC23=3,10,0)))</f>
        <v>0</v>
      </c>
      <c r="AH23" s="28" t="str">
        <f>IF(AC23="","",AE23+AF23+AG23)</f>
        <v/>
      </c>
      <c r="AK23" s="27">
        <f>CEILING(100*AJ23/$AJ$2,1)</f>
        <v>0</v>
      </c>
      <c r="AL23" s="27">
        <f>IF(AI23="",0,20)</f>
        <v>0</v>
      </c>
      <c r="AM23" s="27">
        <f>IF(AI23=1,30,IF(AI23=2,20,IF(AI23=3,10,0)))</f>
        <v>0</v>
      </c>
      <c r="AN23" s="28" t="str">
        <f>IF(AI23="","",AK23+AL23+AM23)</f>
        <v/>
      </c>
      <c r="AQ23" s="27">
        <f>CEILING(100*AP23/$AP$2,1)</f>
        <v>0</v>
      </c>
      <c r="AR23" s="27">
        <f>IF(AO23="",0,20)</f>
        <v>0</v>
      </c>
      <c r="AS23" s="27">
        <f>IF(AO23=1,30,IF(AO23=2,20,IF(AO23=3,10,0)))</f>
        <v>0</v>
      </c>
      <c r="AT23" s="28" t="str">
        <f>IF(AO23="","",AQ23+AR23+AS23)</f>
        <v/>
      </c>
      <c r="AU23" s="75"/>
      <c r="AV23" s="5"/>
      <c r="AW23" s="5">
        <f>CEILING(100*AV23/$AV$2,1)</f>
        <v>0</v>
      </c>
      <c r="AX23" s="5">
        <f>IF(AU23="",0,20)</f>
        <v>0</v>
      </c>
      <c r="AY23" s="5">
        <f>IF(AU23=1,30,IF(AU23=2,20,IF(AU23=3,10,0)))</f>
        <v>0</v>
      </c>
      <c r="AZ23" s="28" t="str">
        <f>IF(AU23="","",AW23+AX23+AY23)</f>
        <v/>
      </c>
      <c r="BC23" s="5">
        <f>CEILING(100*BB23/$BB$2,1)</f>
        <v>0</v>
      </c>
      <c r="BD23" s="5">
        <f>IF(BA23="",0,20)</f>
        <v>0</v>
      </c>
      <c r="BE23" s="5">
        <f>IF(BA23=1,30,IF(BA23=2,20,IF(BA23=3,10,0)))</f>
        <v>0</v>
      </c>
      <c r="BF23" s="28" t="str">
        <f>IF(BA23="","",BC23+BD23+BE23)</f>
        <v/>
      </c>
      <c r="BG23" s="5"/>
      <c r="BH23" s="5"/>
      <c r="BI23" s="5">
        <f>CEILING(100*BH23/$BH$2,1)</f>
        <v>0</v>
      </c>
      <c r="BJ23" s="5">
        <f>IF(BG23="",0,20)</f>
        <v>0</v>
      </c>
      <c r="BK23" s="5">
        <f>IF(BG23=1,30,IF(BG23=2,20,IF(BG23=3,10,0)))</f>
        <v>0</v>
      </c>
      <c r="BL23" s="76" t="str">
        <f>IF(BG23="","",BI23+BJ23+BK23)</f>
        <v/>
      </c>
      <c r="BM23" s="5"/>
      <c r="BN23" s="5"/>
      <c r="BO23" s="5">
        <f>CEILING(100*BN23/$BN$2,1)</f>
        <v>0</v>
      </c>
      <c r="BP23" s="5">
        <f>IF(BM23="",0,20)</f>
        <v>0</v>
      </c>
      <c r="BQ23" s="5">
        <f>IF(BM23=1,30,IF(BM23=2,20,IF(BM23=3,10,0)))</f>
        <v>0</v>
      </c>
      <c r="BR23" s="76" t="str">
        <f>IF(BM23="","",BO23+BP23+BQ23)</f>
        <v/>
      </c>
    </row>
    <row r="24" spans="1:70" ht="12.75" customHeight="1" x14ac:dyDescent="0.3">
      <c r="A24" s="30">
        <v>22</v>
      </c>
      <c r="B24" s="41" t="s">
        <v>104</v>
      </c>
      <c r="C24" s="41" t="s">
        <v>128</v>
      </c>
      <c r="D24" s="3">
        <v>2015</v>
      </c>
      <c r="E24" s="7">
        <f>(+S24+Z24+AR24+AF24+AL24+BD24+AX24+BJ24+BP24)/20</f>
        <v>1</v>
      </c>
      <c r="F24" s="7">
        <f>U24</f>
        <v>70</v>
      </c>
      <c r="G24" s="25" t="str">
        <f>AB24</f>
        <v/>
      </c>
      <c r="H24" s="7" t="str">
        <f>AH24</f>
        <v/>
      </c>
      <c r="I24" s="25" t="str">
        <f>AN24</f>
        <v/>
      </c>
      <c r="J24" s="25" t="str">
        <f>AT24</f>
        <v/>
      </c>
      <c r="K24" s="25" t="str">
        <f>AZ24</f>
        <v/>
      </c>
      <c r="L24" s="25" t="str">
        <f>BF24</f>
        <v/>
      </c>
      <c r="M24" s="25" t="str">
        <f>BL24</f>
        <v/>
      </c>
      <c r="N24" s="61"/>
      <c r="O24" s="26">
        <f>IF(E24&lt;4,SUM(F24:N24),SUMPRODUCT(LARGE(F24:N24,{1;2;3;4})))</f>
        <v>70</v>
      </c>
      <c r="P24" s="50">
        <v>16</v>
      </c>
      <c r="Q24" s="27">
        <v>3</v>
      </c>
      <c r="R24" s="27">
        <f>CEILING(100*Q24/$Q$2,1)</f>
        <v>50</v>
      </c>
      <c r="S24" s="27">
        <f>IF(P24="",0,20)</f>
        <v>20</v>
      </c>
      <c r="T24" s="27">
        <f>IF(P24=1,30,IF(P24=2,20,IF(P24=3,10,0)))</f>
        <v>0</v>
      </c>
      <c r="U24" s="28">
        <f>IF(P24="","",R24+S24+T24)</f>
        <v>70</v>
      </c>
      <c r="Y24" s="27" t="str">
        <f>IF(X24=0,"",CEILING(100*W24/X24,1))</f>
        <v/>
      </c>
      <c r="Z24" s="27">
        <f>IF(V24="",0,20)</f>
        <v>0</v>
      </c>
      <c r="AA24" s="27">
        <f>IF(V24=1,30,IF(V24=2,20,IF(V24=3,10,0)))</f>
        <v>0</v>
      </c>
      <c r="AB24" s="28" t="str">
        <f>IF(V24="","",Y24+Z24+AA24)</f>
        <v/>
      </c>
      <c r="AE24" s="27">
        <f>CEILING(100*AD24/$AD$2,1)</f>
        <v>0</v>
      </c>
      <c r="AF24" s="27">
        <f>IF(AC24="",0,20)</f>
        <v>0</v>
      </c>
      <c r="AG24" s="27">
        <f>IF(AC24=1,30,IF(AC24=2,20,IF(AC24=3,10,0)))</f>
        <v>0</v>
      </c>
      <c r="AH24" s="28" t="str">
        <f>IF(AC24="","",AE24+AF24+AG24)</f>
        <v/>
      </c>
      <c r="AK24" s="27">
        <f>CEILING(100*AJ24/$AJ$2,1)</f>
        <v>0</v>
      </c>
      <c r="AL24" s="27">
        <f>IF(AI24="",0,20)</f>
        <v>0</v>
      </c>
      <c r="AM24" s="27">
        <f>IF(AI24=1,30,IF(AI24=2,20,IF(AI24=3,10,0)))</f>
        <v>0</v>
      </c>
      <c r="AN24" s="28" t="str">
        <f>IF(AI24="","",AK24+AL24+AM24)</f>
        <v/>
      </c>
      <c r="AQ24" s="27">
        <f>CEILING(100*AP24/$AP$2,1)</f>
        <v>0</v>
      </c>
      <c r="AR24" s="27">
        <f>IF(AO24="",0,20)</f>
        <v>0</v>
      </c>
      <c r="AS24" s="27">
        <f>IF(AO24=1,30,IF(AO24=2,20,IF(AO24=3,10,0)))</f>
        <v>0</v>
      </c>
      <c r="AT24" s="28" t="str">
        <f>IF(AO24="","",AQ24+AR24+AS24)</f>
        <v/>
      </c>
      <c r="AU24" s="75"/>
      <c r="AV24" s="5"/>
      <c r="AW24" s="5">
        <f>CEILING(100*AV24/$AV$2,1)</f>
        <v>0</v>
      </c>
      <c r="AX24" s="5">
        <f>IF(AU24="",0,20)</f>
        <v>0</v>
      </c>
      <c r="AY24" s="5">
        <f>IF(AU24=1,30,IF(AU24=2,20,IF(AU24=3,10,0)))</f>
        <v>0</v>
      </c>
      <c r="AZ24" s="28" t="str">
        <f>IF(AU24="","",AW24+AX24+AY24)</f>
        <v/>
      </c>
      <c r="BC24" s="5">
        <f>CEILING(100*BB24/$BB$2,1)</f>
        <v>0</v>
      </c>
      <c r="BD24" s="5">
        <f>IF(BA24="",0,20)</f>
        <v>0</v>
      </c>
      <c r="BE24" s="5">
        <f>IF(BA24=1,30,IF(BA24=2,20,IF(BA24=3,10,0)))</f>
        <v>0</v>
      </c>
      <c r="BF24" s="28" t="str">
        <f>IF(BA24="","",BC24+BD24+BE24)</f>
        <v/>
      </c>
      <c r="BG24" s="5"/>
      <c r="BH24" s="5"/>
      <c r="BI24" s="5">
        <f>CEILING(100*BH24/$BH$2,1)</f>
        <v>0</v>
      </c>
      <c r="BJ24" s="5">
        <f>IF(BG24="",0,20)</f>
        <v>0</v>
      </c>
      <c r="BK24" s="5">
        <f>IF(BG24=1,30,IF(BG24=2,20,IF(BG24=3,10,0)))</f>
        <v>0</v>
      </c>
      <c r="BL24" s="76" t="str">
        <f>IF(BG24="","",BI24+BJ24+BK24)</f>
        <v/>
      </c>
      <c r="BM24" s="5"/>
      <c r="BN24" s="5"/>
      <c r="BO24" s="5">
        <f>CEILING(100*BN24/$BN$2,1)</f>
        <v>0</v>
      </c>
      <c r="BP24" s="5">
        <f>IF(BM24="",0,20)</f>
        <v>0</v>
      </c>
      <c r="BQ24" s="5">
        <f>IF(BM24=1,30,IF(BM24=2,20,IF(BM24=3,10,0)))</f>
        <v>0</v>
      </c>
      <c r="BR24" s="76" t="str">
        <f>IF(BM24="","",BO24+BP24+BQ24)</f>
        <v/>
      </c>
    </row>
    <row r="25" spans="1:70" ht="12.75" customHeight="1" x14ac:dyDescent="0.3">
      <c r="A25" s="30">
        <v>23</v>
      </c>
      <c r="B25" s="41" t="s">
        <v>105</v>
      </c>
      <c r="C25" s="43" t="s">
        <v>126</v>
      </c>
      <c r="D25" s="44">
        <v>2015</v>
      </c>
      <c r="E25" s="7">
        <f>(+S25+Z25+AR25+AF25+AL25+BD25+AX25+BJ25+BP25)/20</f>
        <v>1</v>
      </c>
      <c r="F25" s="7">
        <f>U25</f>
        <v>70</v>
      </c>
      <c r="G25" s="7" t="str">
        <f>AB25</f>
        <v/>
      </c>
      <c r="H25" s="7" t="str">
        <f>AH25</f>
        <v/>
      </c>
      <c r="I25" s="7" t="str">
        <f>AN25</f>
        <v/>
      </c>
      <c r="J25" s="7" t="str">
        <f>AT25</f>
        <v/>
      </c>
      <c r="K25" s="7" t="str">
        <f>AZ25</f>
        <v/>
      </c>
      <c r="L25" s="25" t="str">
        <f>BF25</f>
        <v/>
      </c>
      <c r="M25" s="25" t="str">
        <f>BL25</f>
        <v/>
      </c>
      <c r="N25" s="61" t="str">
        <f>BR25</f>
        <v/>
      </c>
      <c r="O25" s="26">
        <f>IF(E25&lt;4,SUM(F25:N25),SUMPRODUCT(LARGE(F25:N25,{1;2;3;4})))</f>
        <v>70</v>
      </c>
      <c r="P25" s="29">
        <v>17</v>
      </c>
      <c r="Q25" s="27">
        <v>3</v>
      </c>
      <c r="R25" s="27">
        <f>CEILING(100*Q25/$Q$2,1)</f>
        <v>50</v>
      </c>
      <c r="S25" s="27">
        <f>IF(P25="",0,20)</f>
        <v>20</v>
      </c>
      <c r="T25" s="27">
        <f>IF(P25=1,30,IF(P25=2,20,IF(P25=3,10,0)))</f>
        <v>0</v>
      </c>
      <c r="U25" s="28">
        <f>IF(P25="","",R25+S25+T25)</f>
        <v>70</v>
      </c>
      <c r="Y25" s="27" t="str">
        <f>IF(X25=0,"",CEILING(100*W25/X25,1))</f>
        <v/>
      </c>
      <c r="Z25" s="27">
        <f>IF(V25="",0,20)</f>
        <v>0</v>
      </c>
      <c r="AA25" s="27">
        <f>IF(V25=1,30,IF(V25=2,20,IF(V25=3,10,0)))</f>
        <v>0</v>
      </c>
      <c r="AB25" s="28" t="str">
        <f>IF(V25="","",Y25+Z25+AA25)</f>
        <v/>
      </c>
      <c r="AE25" s="27">
        <f>CEILING(100*AD25/$AD$2,1)</f>
        <v>0</v>
      </c>
      <c r="AF25" s="27">
        <f>IF(AC25="",0,20)</f>
        <v>0</v>
      </c>
      <c r="AG25" s="27">
        <f>IF(AC25=1,30,IF(AC25=2,20,IF(AC25=3,10,0)))</f>
        <v>0</v>
      </c>
      <c r="AH25" s="28" t="str">
        <f>IF(AC25="","",AE25+AF25+AG25)</f>
        <v/>
      </c>
      <c r="AK25" s="27">
        <f>CEILING(100*AJ25/$AJ$2,1)</f>
        <v>0</v>
      </c>
      <c r="AL25" s="27">
        <f>IF(AI25="",0,20)</f>
        <v>0</v>
      </c>
      <c r="AM25" s="27">
        <f>IF(AI25=1,30,IF(AI25=2,20,IF(AI25=3,10,0)))</f>
        <v>0</v>
      </c>
      <c r="AN25" s="28" t="str">
        <f>IF(AI25="","",AK25+AL25+AM25)</f>
        <v/>
      </c>
      <c r="AQ25" s="27">
        <f>CEILING(100*AP25/$AP$2,1)</f>
        <v>0</v>
      </c>
      <c r="AR25" s="27">
        <f>IF(AO25="",0,20)</f>
        <v>0</v>
      </c>
      <c r="AS25" s="27">
        <f>IF(AO25=1,30,IF(AO25=2,20,IF(AO25=3,10,0)))</f>
        <v>0</v>
      </c>
      <c r="AT25" s="28" t="str">
        <f>IF(AO25="","",AQ25+AR25+AS25)</f>
        <v/>
      </c>
      <c r="AU25" s="75"/>
      <c r="AV25" s="5"/>
      <c r="AW25" s="5">
        <f>CEILING(100*AV25/$AV$2,1)</f>
        <v>0</v>
      </c>
      <c r="AX25" s="5">
        <f>IF(AU25="",0,20)</f>
        <v>0</v>
      </c>
      <c r="AY25" s="5">
        <f>IF(AU25=1,30,IF(AU25=2,20,IF(AU25=3,10,0)))</f>
        <v>0</v>
      </c>
      <c r="AZ25" s="28" t="str">
        <f>IF(AU25="","",AW25+AX25+AY25)</f>
        <v/>
      </c>
      <c r="BC25" s="5">
        <f>CEILING(100*BB25/$BB$2,1)</f>
        <v>0</v>
      </c>
      <c r="BD25" s="5">
        <f>IF(BA25="",0,20)</f>
        <v>0</v>
      </c>
      <c r="BE25" s="5">
        <f>IF(BA25=1,30,IF(BA25=2,20,IF(BA25=3,10,0)))</f>
        <v>0</v>
      </c>
      <c r="BF25" s="28" t="str">
        <f>IF(BA25="","",BC25+BD25+BE25)</f>
        <v/>
      </c>
      <c r="BG25" s="5"/>
      <c r="BH25" s="5"/>
      <c r="BI25" s="5">
        <f>CEILING(100*BH25/$BH$2,1)</f>
        <v>0</v>
      </c>
      <c r="BJ25" s="5">
        <f>IF(BG25="",0,20)</f>
        <v>0</v>
      </c>
      <c r="BK25" s="5">
        <f>IF(BG25=1,30,IF(BG25=2,20,IF(BG25=3,10,0)))</f>
        <v>0</v>
      </c>
      <c r="BL25" s="76" t="str">
        <f>IF(BG25="","",BI25+BJ25+BK25)</f>
        <v/>
      </c>
      <c r="BM25" s="5"/>
      <c r="BN25" s="5"/>
      <c r="BO25" s="5">
        <f>CEILING(100*BN25/$BN$2,1)</f>
        <v>0</v>
      </c>
      <c r="BP25" s="5">
        <f>IF(BM25="",0,20)</f>
        <v>0</v>
      </c>
      <c r="BQ25" s="5">
        <f>IF(BM25=1,30,IF(BM25=2,20,IF(BM25=3,10,0)))</f>
        <v>0</v>
      </c>
      <c r="BR25" s="76" t="str">
        <f>IF(BM25="","",BO25+BP25+BQ25)</f>
        <v/>
      </c>
    </row>
    <row r="26" spans="1:70" ht="12.75" customHeight="1" x14ac:dyDescent="0.3">
      <c r="A26" s="30">
        <v>24</v>
      </c>
      <c r="B26" s="41" t="s">
        <v>106</v>
      </c>
      <c r="C26" s="41" t="s">
        <v>55</v>
      </c>
      <c r="D26" s="3">
        <v>2014</v>
      </c>
      <c r="E26" s="7">
        <f>(+S26+Z26+AR26+AF26+AL26+BD26+AX26+BJ26+BP26)/20</f>
        <v>1</v>
      </c>
      <c r="F26" s="7">
        <f>U26</f>
        <v>70</v>
      </c>
      <c r="G26" s="7" t="str">
        <f>AB26</f>
        <v/>
      </c>
      <c r="H26" s="7" t="str">
        <f>AH26</f>
        <v/>
      </c>
      <c r="I26" s="7" t="str">
        <f>AN26</f>
        <v/>
      </c>
      <c r="J26" s="7" t="str">
        <f>AT26</f>
        <v/>
      </c>
      <c r="K26" s="7" t="str">
        <f>AZ26</f>
        <v/>
      </c>
      <c r="L26" s="25" t="str">
        <f>BF26</f>
        <v/>
      </c>
      <c r="M26" s="25" t="str">
        <f>BL26</f>
        <v/>
      </c>
      <c r="N26" s="61" t="str">
        <f>BR26</f>
        <v/>
      </c>
      <c r="O26" s="26">
        <f>IF(E26&lt;4,SUM(F26:N26),SUMPRODUCT(LARGE(F26:N26,{1;2;3;4})))</f>
        <v>70</v>
      </c>
      <c r="P26" s="29">
        <v>18</v>
      </c>
      <c r="Q26" s="27">
        <v>3</v>
      </c>
      <c r="R26" s="27">
        <f>CEILING(100*Q26/$Q$2,1)</f>
        <v>50</v>
      </c>
      <c r="S26" s="27">
        <f>IF(P26="",0,20)</f>
        <v>20</v>
      </c>
      <c r="T26" s="27">
        <f>IF(P26=1,30,IF(P26=2,20,IF(P26=3,10,0)))</f>
        <v>0</v>
      </c>
      <c r="U26" s="28">
        <f>IF(P26="","",R26+S26+T26)</f>
        <v>70</v>
      </c>
      <c r="Y26" s="27" t="str">
        <f>IF(X26=0,"",CEILING(100*W26/X26,1))</f>
        <v/>
      </c>
      <c r="Z26" s="27">
        <f>IF(V26="",0,20)</f>
        <v>0</v>
      </c>
      <c r="AA26" s="27">
        <f>IF(V26=1,30,IF(V26=2,20,IF(V26=3,10,0)))</f>
        <v>0</v>
      </c>
      <c r="AB26" s="28" t="str">
        <f>IF(V26="","",Y26+Z26+AA26)</f>
        <v/>
      </c>
      <c r="AE26" s="27">
        <f>CEILING(100*AD26/$AD$2,1)</f>
        <v>0</v>
      </c>
      <c r="AF26" s="27">
        <f>IF(AC26="",0,20)</f>
        <v>0</v>
      </c>
      <c r="AG26" s="27">
        <f>IF(AC26=1,30,IF(AC26=2,20,IF(AC26=3,10,0)))</f>
        <v>0</v>
      </c>
      <c r="AH26" s="28" t="str">
        <f>IF(AC26="","",AE26+AF26+AG26)</f>
        <v/>
      </c>
      <c r="AK26" s="27">
        <f>CEILING(100*AJ26/$AJ$2,1)</f>
        <v>0</v>
      </c>
      <c r="AL26" s="27">
        <f>IF(AI26="",0,20)</f>
        <v>0</v>
      </c>
      <c r="AM26" s="27">
        <f>IF(AI26=1,30,IF(AI26=2,20,IF(AI26=3,10,0)))</f>
        <v>0</v>
      </c>
      <c r="AN26" s="28" t="str">
        <f>IF(AI26="","",AK26+AL26+AM26)</f>
        <v/>
      </c>
      <c r="AQ26" s="27">
        <f>CEILING(100*AP26/$AP$2,1)</f>
        <v>0</v>
      </c>
      <c r="AR26" s="27">
        <f>IF(AO26="",0,20)</f>
        <v>0</v>
      </c>
      <c r="AS26" s="27">
        <f>IF(AO26=1,30,IF(AO26=2,20,IF(AO26=3,10,0)))</f>
        <v>0</v>
      </c>
      <c r="AT26" s="28" t="str">
        <f>IF(AO26="","",AQ26+AR26+AS26)</f>
        <v/>
      </c>
      <c r="AU26" s="75"/>
      <c r="AV26" s="5"/>
      <c r="AW26" s="5">
        <f>CEILING(100*AV26/$AV$2,1)</f>
        <v>0</v>
      </c>
      <c r="AX26" s="5">
        <f>IF(AU26="",0,20)</f>
        <v>0</v>
      </c>
      <c r="AY26" s="5">
        <f>IF(AU26=1,30,IF(AU26=2,20,IF(AU26=3,10,0)))</f>
        <v>0</v>
      </c>
      <c r="AZ26" s="28" t="str">
        <f>IF(AU26="","",AW26+AX26+AY26)</f>
        <v/>
      </c>
      <c r="BC26" s="5">
        <f>CEILING(100*BB26/$BB$2,1)</f>
        <v>0</v>
      </c>
      <c r="BD26" s="5">
        <f>IF(BA26="",0,20)</f>
        <v>0</v>
      </c>
      <c r="BE26" s="5">
        <f>IF(BA26=1,30,IF(BA26=2,20,IF(BA26=3,10,0)))</f>
        <v>0</v>
      </c>
      <c r="BF26" s="28" t="str">
        <f>IF(BA26="","",BC26+BD26+BE26)</f>
        <v/>
      </c>
      <c r="BG26" s="5"/>
      <c r="BH26" s="5"/>
      <c r="BI26" s="5">
        <f>CEILING(100*BH26/$BH$2,1)</f>
        <v>0</v>
      </c>
      <c r="BJ26" s="5">
        <f>IF(BG26="",0,20)</f>
        <v>0</v>
      </c>
      <c r="BK26" s="5">
        <f>IF(BG26=1,30,IF(BG26=2,20,IF(BG26=3,10,0)))</f>
        <v>0</v>
      </c>
      <c r="BL26" s="76" t="str">
        <f>IF(BG26="","",BI26+BJ26+BK26)</f>
        <v/>
      </c>
      <c r="BM26" s="5"/>
      <c r="BN26" s="5"/>
      <c r="BO26" s="5">
        <f>CEILING(100*BN26/$BN$2,1)</f>
        <v>0</v>
      </c>
      <c r="BP26" s="5">
        <f>IF(BM26="",0,20)</f>
        <v>0</v>
      </c>
      <c r="BQ26" s="5">
        <f>IF(BM26=1,30,IF(BM26=2,20,IF(BM26=3,10,0)))</f>
        <v>0</v>
      </c>
      <c r="BR26" s="76" t="str">
        <f>IF(BM26="","",BO26+BP26+BQ26)</f>
        <v/>
      </c>
    </row>
    <row r="27" spans="1:70" ht="12.75" customHeight="1" x14ac:dyDescent="0.3">
      <c r="A27" s="30">
        <v>25</v>
      </c>
      <c r="B27" s="41" t="s">
        <v>107</v>
      </c>
      <c r="C27" s="41" t="s">
        <v>87</v>
      </c>
      <c r="D27" s="3">
        <v>2015</v>
      </c>
      <c r="E27" s="7">
        <f>(+S27+Z27+AR27+AF27+AL27+BD27+AX27+BJ27+BP27)/20</f>
        <v>1</v>
      </c>
      <c r="F27" s="7">
        <f>U27</f>
        <v>70</v>
      </c>
      <c r="G27" s="25" t="str">
        <f>AB27</f>
        <v/>
      </c>
      <c r="H27" s="7" t="str">
        <f>AH27</f>
        <v/>
      </c>
      <c r="I27" s="25" t="str">
        <f>AN27</f>
        <v/>
      </c>
      <c r="J27" s="25" t="str">
        <f>AT27</f>
        <v/>
      </c>
      <c r="K27" s="25" t="str">
        <f>AZ27</f>
        <v/>
      </c>
      <c r="L27" s="25" t="str">
        <f>BF27</f>
        <v/>
      </c>
      <c r="M27" s="25" t="str">
        <f>BL27</f>
        <v/>
      </c>
      <c r="N27" s="61"/>
      <c r="O27" s="26">
        <f>IF(E27&lt;4,SUM(F27:N27),SUMPRODUCT(LARGE(F27:N27,{1;2;3;4})))</f>
        <v>70</v>
      </c>
      <c r="P27" s="29">
        <v>19</v>
      </c>
      <c r="Q27" s="27">
        <v>3</v>
      </c>
      <c r="R27" s="27">
        <f>CEILING(100*Q27/$Q$2,1)</f>
        <v>50</v>
      </c>
      <c r="S27" s="27">
        <f>IF(P27="",0,20)</f>
        <v>20</v>
      </c>
      <c r="T27" s="27">
        <f>IF(P27=1,30,IF(P27=2,20,IF(P27=3,10,0)))</f>
        <v>0</v>
      </c>
      <c r="U27" s="28">
        <f>IF(P27="","",R27+S27+T27)</f>
        <v>70</v>
      </c>
      <c r="Y27" s="27" t="str">
        <f>IF(X27=0,"",CEILING(100*W27/X27,1))</f>
        <v/>
      </c>
      <c r="Z27" s="27">
        <f>IF(V27="",0,20)</f>
        <v>0</v>
      </c>
      <c r="AA27" s="27">
        <f>IF(V27=1,30,IF(V27=2,20,IF(V27=3,10,0)))</f>
        <v>0</v>
      </c>
      <c r="AB27" s="28" t="str">
        <f>IF(V27="","",Y27+Z27+AA27)</f>
        <v/>
      </c>
      <c r="AE27" s="27">
        <f>CEILING(100*AD27/$AD$2,1)</f>
        <v>0</v>
      </c>
      <c r="AF27" s="27">
        <f>IF(AC27="",0,20)</f>
        <v>0</v>
      </c>
      <c r="AG27" s="27">
        <f>IF(AC27=1,30,IF(AC27=2,20,IF(AC27=3,10,0)))</f>
        <v>0</v>
      </c>
      <c r="AH27" s="28" t="str">
        <f>IF(AC27="","",AE27+AF27+AG27)</f>
        <v/>
      </c>
      <c r="AK27" s="27">
        <f>CEILING(100*AJ27/$AJ$2,1)</f>
        <v>0</v>
      </c>
      <c r="AL27" s="27">
        <f>IF(AI27="",0,20)</f>
        <v>0</v>
      </c>
      <c r="AM27" s="27">
        <f>IF(AI27=1,30,IF(AI27=2,20,IF(AI27=3,10,0)))</f>
        <v>0</v>
      </c>
      <c r="AN27" s="28" t="str">
        <f>IF(AI27="","",AK27+AL27+AM27)</f>
        <v/>
      </c>
      <c r="AQ27" s="27">
        <f>CEILING(100*AP27/$AP$2,1)</f>
        <v>0</v>
      </c>
      <c r="AR27" s="27">
        <f>IF(AO27="",0,20)</f>
        <v>0</v>
      </c>
      <c r="AS27" s="27">
        <f>IF(AO27=1,30,IF(AO27=2,20,IF(AO27=3,10,0)))</f>
        <v>0</v>
      </c>
      <c r="AT27" s="28" t="str">
        <f>IF(AO27="","",AQ27+AR27+AS27)</f>
        <v/>
      </c>
      <c r="AU27" s="75"/>
      <c r="AV27" s="5"/>
      <c r="AW27" s="5">
        <f>CEILING(100*AV27/$AV$2,1)</f>
        <v>0</v>
      </c>
      <c r="AX27" s="5">
        <f>IF(AU27="",0,20)</f>
        <v>0</v>
      </c>
      <c r="AY27" s="5">
        <f>IF(AU27=1,30,IF(AU27=2,20,IF(AU27=3,10,0)))</f>
        <v>0</v>
      </c>
      <c r="AZ27" s="28" t="str">
        <f>IF(AU27="","",AW27+AX27+AY27)</f>
        <v/>
      </c>
      <c r="BC27" s="5">
        <f>CEILING(100*BB27/$BB$2,1)</f>
        <v>0</v>
      </c>
      <c r="BD27" s="5">
        <f>IF(BA27="",0,20)</f>
        <v>0</v>
      </c>
      <c r="BE27" s="5">
        <f>IF(BA27=1,30,IF(BA27=2,20,IF(BA27=3,10,0)))</f>
        <v>0</v>
      </c>
      <c r="BF27" s="28" t="str">
        <f>IF(BA27="","",BC27+BD27+BE27)</f>
        <v/>
      </c>
      <c r="BG27" s="5"/>
      <c r="BH27" s="5"/>
      <c r="BI27" s="5">
        <f>CEILING(100*BH27/$BH$2,1)</f>
        <v>0</v>
      </c>
      <c r="BJ27" s="5">
        <f>IF(BG27="",0,20)</f>
        <v>0</v>
      </c>
      <c r="BK27" s="5">
        <f>IF(BG27=1,30,IF(BG27=2,20,IF(BG27=3,10,0)))</f>
        <v>0</v>
      </c>
      <c r="BL27" s="76" t="str">
        <f>IF(BG27="","",BI27+BJ27+BK27)</f>
        <v/>
      </c>
      <c r="BM27" s="5"/>
      <c r="BN27" s="5"/>
      <c r="BO27" s="5">
        <f>CEILING(100*BN27/$BN$2,1)</f>
        <v>0</v>
      </c>
      <c r="BP27" s="5">
        <f>IF(BM27="",0,20)</f>
        <v>0</v>
      </c>
      <c r="BQ27" s="5">
        <f>IF(BM27=1,30,IF(BM27=2,20,IF(BM27=3,10,0)))</f>
        <v>0</v>
      </c>
      <c r="BR27" s="76" t="str">
        <f>IF(BM27="","",BO27+BP27+BQ27)</f>
        <v/>
      </c>
    </row>
    <row r="28" spans="1:70" ht="12.75" customHeight="1" x14ac:dyDescent="0.3">
      <c r="A28" s="30">
        <v>26</v>
      </c>
      <c r="B28" s="43" t="s">
        <v>108</v>
      </c>
      <c r="C28" s="41" t="s">
        <v>55</v>
      </c>
      <c r="D28" s="45">
        <v>2015</v>
      </c>
      <c r="E28" s="7">
        <f>(+S28+Z28+AR28+AF28+AL28+BD28+AX28+BJ28+BP28)/20</f>
        <v>1</v>
      </c>
      <c r="F28" s="7">
        <f>U28</f>
        <v>70</v>
      </c>
      <c r="G28" s="7" t="str">
        <f>AB28</f>
        <v/>
      </c>
      <c r="H28" s="7" t="str">
        <f>AH28</f>
        <v/>
      </c>
      <c r="I28" s="7" t="str">
        <f>AN28</f>
        <v/>
      </c>
      <c r="J28" s="7" t="str">
        <f>AT28</f>
        <v/>
      </c>
      <c r="K28" s="7" t="str">
        <f>AZ28</f>
        <v/>
      </c>
      <c r="L28" s="25" t="str">
        <f>BF28</f>
        <v/>
      </c>
      <c r="M28" s="25" t="str">
        <f>BL28</f>
        <v/>
      </c>
      <c r="N28" s="61" t="str">
        <f>BR28</f>
        <v/>
      </c>
      <c r="O28" s="26">
        <f>IF(E28&lt;4,SUM(F28:N28),SUMPRODUCT(LARGE(F28:N28,{1;2;3;4})))</f>
        <v>70</v>
      </c>
      <c r="P28" s="29">
        <v>20</v>
      </c>
      <c r="Q28" s="27">
        <v>3</v>
      </c>
      <c r="R28" s="27">
        <f>CEILING(100*Q28/$Q$2,1)</f>
        <v>50</v>
      </c>
      <c r="S28" s="27">
        <f>IF(P28="",0,20)</f>
        <v>20</v>
      </c>
      <c r="T28" s="27">
        <f>IF(P28=1,30,IF(P28=2,20,IF(P28=3,10,0)))</f>
        <v>0</v>
      </c>
      <c r="U28" s="28">
        <f>IF(P28="","",R28+S28+T28)</f>
        <v>70</v>
      </c>
      <c r="Y28" s="27" t="str">
        <f>IF(X28=0,"",CEILING(100*W28/X28,1))</f>
        <v/>
      </c>
      <c r="Z28" s="27">
        <f>IF(V28="",0,20)</f>
        <v>0</v>
      </c>
      <c r="AA28" s="27">
        <f>IF(V28=1,30,IF(V28=2,20,IF(V28=3,10,0)))</f>
        <v>0</v>
      </c>
      <c r="AB28" s="28" t="str">
        <f>IF(V28="","",Y28+Z28+AA28)</f>
        <v/>
      </c>
      <c r="AE28" s="27">
        <f>CEILING(100*AD28/$AD$2,1)</f>
        <v>0</v>
      </c>
      <c r="AF28" s="27">
        <f>IF(AC28="",0,20)</f>
        <v>0</v>
      </c>
      <c r="AG28" s="27">
        <f>IF(AC28=1,30,IF(AC28=2,20,IF(AC28=3,10,0)))</f>
        <v>0</v>
      </c>
      <c r="AH28" s="28" t="str">
        <f>IF(AC28="","",AE28+AF28+AG28)</f>
        <v/>
      </c>
      <c r="AK28" s="27">
        <f>CEILING(100*AJ28/$AJ$2,1)</f>
        <v>0</v>
      </c>
      <c r="AL28" s="27">
        <f>IF(AI28="",0,20)</f>
        <v>0</v>
      </c>
      <c r="AM28" s="27">
        <f>IF(AI28=1,30,IF(AI28=2,20,IF(AI28=3,10,0)))</f>
        <v>0</v>
      </c>
      <c r="AN28" s="28" t="str">
        <f>IF(AI28="","",AK28+AL28+AM28)</f>
        <v/>
      </c>
      <c r="AQ28" s="27">
        <f>CEILING(100*AP28/$AP$2,1)</f>
        <v>0</v>
      </c>
      <c r="AR28" s="27">
        <f>IF(AO28="",0,20)</f>
        <v>0</v>
      </c>
      <c r="AS28" s="27">
        <f>IF(AO28=1,30,IF(AO28=2,20,IF(AO28=3,10,0)))</f>
        <v>0</v>
      </c>
      <c r="AT28" s="28" t="str">
        <f>IF(AO28="","",AQ28+AR28+AS28)</f>
        <v/>
      </c>
      <c r="AU28" s="75"/>
      <c r="AV28" s="5"/>
      <c r="AW28" s="5">
        <f>CEILING(100*AV28/$AV$2,1)</f>
        <v>0</v>
      </c>
      <c r="AX28" s="5">
        <f>IF(AU28="",0,20)</f>
        <v>0</v>
      </c>
      <c r="AY28" s="5">
        <f>IF(AU28=1,30,IF(AU28=2,20,IF(AU28=3,10,0)))</f>
        <v>0</v>
      </c>
      <c r="AZ28" s="28" t="str">
        <f>IF(AU28="","",AW28+AX28+AY28)</f>
        <v/>
      </c>
      <c r="BC28" s="5">
        <f>CEILING(100*BB28/$BB$2,1)</f>
        <v>0</v>
      </c>
      <c r="BD28" s="5">
        <f>IF(BA28="",0,20)</f>
        <v>0</v>
      </c>
      <c r="BE28" s="5">
        <f>IF(BA28=1,30,IF(BA28=2,20,IF(BA28=3,10,0)))</f>
        <v>0</v>
      </c>
      <c r="BF28" s="28" t="str">
        <f>IF(BA28="","",BC28+BD28+BE28)</f>
        <v/>
      </c>
      <c r="BG28" s="5"/>
      <c r="BH28" s="5"/>
      <c r="BI28" s="5">
        <f>CEILING(100*BH28/$BH$2,1)</f>
        <v>0</v>
      </c>
      <c r="BJ28" s="5">
        <f>IF(BG28="",0,20)</f>
        <v>0</v>
      </c>
      <c r="BK28" s="5">
        <f>IF(BG28=1,30,IF(BG28=2,20,IF(BG28=3,10,0)))</f>
        <v>0</v>
      </c>
      <c r="BL28" s="76" t="str">
        <f>IF(BG28="","",BI28+BJ28+BK28)</f>
        <v/>
      </c>
      <c r="BM28" s="5"/>
      <c r="BN28" s="5"/>
      <c r="BO28" s="5">
        <f>CEILING(100*BN28/$BN$2,1)</f>
        <v>0</v>
      </c>
      <c r="BP28" s="5">
        <f>IF(BM28="",0,20)</f>
        <v>0</v>
      </c>
      <c r="BQ28" s="5">
        <f>IF(BM28=1,30,IF(BM28=2,20,IF(BM28=3,10,0)))</f>
        <v>0</v>
      </c>
      <c r="BR28" s="76" t="str">
        <f>IF(BM28="","",BO28+BP28+BQ28)</f>
        <v/>
      </c>
    </row>
    <row r="29" spans="1:70" ht="12.75" customHeight="1" x14ac:dyDescent="0.3">
      <c r="A29" s="30">
        <v>27</v>
      </c>
      <c r="B29" s="43" t="s">
        <v>109</v>
      </c>
      <c r="C29" s="41" t="s">
        <v>55</v>
      </c>
      <c r="D29" s="47">
        <v>2014</v>
      </c>
      <c r="E29" s="7">
        <f>(+S29+Z29+AR29+AF29+AL29+BD29+AX29+BJ29+BP29)/20</f>
        <v>1</v>
      </c>
      <c r="F29" s="7">
        <f>U29</f>
        <v>70</v>
      </c>
      <c r="G29" s="25" t="str">
        <f>AB29</f>
        <v/>
      </c>
      <c r="H29" s="7" t="str">
        <f>AH29</f>
        <v/>
      </c>
      <c r="I29" s="25" t="str">
        <f>AN29</f>
        <v/>
      </c>
      <c r="J29" s="25" t="str">
        <f>AT29</f>
        <v/>
      </c>
      <c r="K29" s="25" t="str">
        <f>AZ29</f>
        <v/>
      </c>
      <c r="L29" s="25" t="str">
        <f>BF29</f>
        <v/>
      </c>
      <c r="M29" s="25" t="str">
        <f>BL29</f>
        <v/>
      </c>
      <c r="N29" s="61"/>
      <c r="O29" s="26">
        <f>IF(E29&lt;4,SUM(F29:N29),SUMPRODUCT(LARGE(F29:N29,{1;2;3;4})))</f>
        <v>70</v>
      </c>
      <c r="P29" s="50">
        <v>21</v>
      </c>
      <c r="Q29" s="27">
        <v>3</v>
      </c>
      <c r="R29" s="27">
        <f>CEILING(100*Q29/$Q$2,1)</f>
        <v>50</v>
      </c>
      <c r="S29" s="27">
        <f>IF(P29="",0,20)</f>
        <v>20</v>
      </c>
      <c r="T29" s="27">
        <f>IF(P29=1,30,IF(P29=2,20,IF(P29=3,10,0)))</f>
        <v>0</v>
      </c>
      <c r="U29" s="28">
        <f>IF(P29="","",R29+S29+T29)</f>
        <v>70</v>
      </c>
      <c r="Y29" s="27" t="str">
        <f>IF(X29=0,"",CEILING(100*W29/X29,1))</f>
        <v/>
      </c>
      <c r="Z29" s="27">
        <f>IF(V29="",0,20)</f>
        <v>0</v>
      </c>
      <c r="AA29" s="27">
        <f>IF(V29=1,30,IF(V29=2,20,IF(V29=3,10,0)))</f>
        <v>0</v>
      </c>
      <c r="AB29" s="28" t="str">
        <f>IF(V29="","",Y29+Z29+AA29)</f>
        <v/>
      </c>
      <c r="AE29" s="27">
        <f>CEILING(100*AD29/$AD$2,1)</f>
        <v>0</v>
      </c>
      <c r="AF29" s="27">
        <f>IF(AC29="",0,20)</f>
        <v>0</v>
      </c>
      <c r="AG29" s="27">
        <f>IF(AC29=1,30,IF(AC29=2,20,IF(AC29=3,10,0)))</f>
        <v>0</v>
      </c>
      <c r="AH29" s="28" t="str">
        <f>IF(AC29="","",AE29+AF29+AG29)</f>
        <v/>
      </c>
      <c r="AK29" s="27">
        <f>CEILING(100*AJ29/$AJ$2,1)</f>
        <v>0</v>
      </c>
      <c r="AL29" s="27">
        <f>IF(AI29="",0,20)</f>
        <v>0</v>
      </c>
      <c r="AM29" s="27">
        <f>IF(AI29=1,30,IF(AI29=2,20,IF(AI29=3,10,0)))</f>
        <v>0</v>
      </c>
      <c r="AN29" s="28" t="str">
        <f>IF(AI29="","",AK29+AL29+AM29)</f>
        <v/>
      </c>
      <c r="AQ29" s="27">
        <f>CEILING(100*AP29/$AP$2,1)</f>
        <v>0</v>
      </c>
      <c r="AR29" s="27">
        <f>IF(AO29="",0,20)</f>
        <v>0</v>
      </c>
      <c r="AS29" s="27">
        <f>IF(AO29=1,30,IF(AO29=2,20,IF(AO29=3,10,0)))</f>
        <v>0</v>
      </c>
      <c r="AT29" s="28" t="str">
        <f>IF(AO29="","",AQ29+AR29+AS29)</f>
        <v/>
      </c>
      <c r="AU29" s="75"/>
      <c r="AV29" s="5"/>
      <c r="AW29" s="5">
        <f>CEILING(100*AV29/$AV$2,1)</f>
        <v>0</v>
      </c>
      <c r="AX29" s="5">
        <f>IF(AU29="",0,20)</f>
        <v>0</v>
      </c>
      <c r="AY29" s="5">
        <f>IF(AU29=1,30,IF(AU29=2,20,IF(AU29=3,10,0)))</f>
        <v>0</v>
      </c>
      <c r="AZ29" s="28" t="str">
        <f>IF(AU29="","",AW29+AX29+AY29)</f>
        <v/>
      </c>
      <c r="BC29" s="5">
        <f>CEILING(100*BB29/$BB$2,1)</f>
        <v>0</v>
      </c>
      <c r="BD29" s="5">
        <f>IF(BA29="",0,20)</f>
        <v>0</v>
      </c>
      <c r="BE29" s="5">
        <f>IF(BA29=1,30,IF(BA29=2,20,IF(BA29=3,10,0)))</f>
        <v>0</v>
      </c>
      <c r="BF29" s="28" t="str">
        <f>IF(BA29="","",BC29+BD29+BE29)</f>
        <v/>
      </c>
      <c r="BG29" s="5"/>
      <c r="BH29" s="5"/>
      <c r="BI29" s="5">
        <f>CEILING(100*BH29/$BH$2,1)</f>
        <v>0</v>
      </c>
      <c r="BJ29" s="5">
        <f>IF(BG29="",0,20)</f>
        <v>0</v>
      </c>
      <c r="BK29" s="5">
        <f>IF(BG29=1,30,IF(BG29=2,20,IF(BG29=3,10,0)))</f>
        <v>0</v>
      </c>
      <c r="BL29" s="76" t="str">
        <f>IF(BG29="","",BI29+BJ29+BK29)</f>
        <v/>
      </c>
      <c r="BM29" s="5"/>
      <c r="BN29" s="5"/>
      <c r="BO29" s="5">
        <f>CEILING(100*BN29/$BN$2,1)</f>
        <v>0</v>
      </c>
      <c r="BP29" s="5">
        <f>IF(BM29="",0,20)</f>
        <v>0</v>
      </c>
      <c r="BQ29" s="5">
        <f>IF(BM29=1,30,IF(BM29=2,20,IF(BM29=3,10,0)))</f>
        <v>0</v>
      </c>
      <c r="BR29" s="76" t="str">
        <f>IF(BM29="","",BO29+BP29+BQ29)</f>
        <v/>
      </c>
    </row>
    <row r="30" spans="1:70" ht="12.75" customHeight="1" x14ac:dyDescent="0.3">
      <c r="A30" s="30">
        <v>28</v>
      </c>
      <c r="B30" s="41" t="s">
        <v>110</v>
      </c>
      <c r="C30" s="41" t="s">
        <v>55</v>
      </c>
      <c r="D30" s="3">
        <v>2014</v>
      </c>
      <c r="E30" s="7">
        <f>(+S30+Z30+AR30+AF30+AL30+BD30+AX30+BJ30+BP30)/20</f>
        <v>1</v>
      </c>
      <c r="F30" s="7">
        <f>U30</f>
        <v>70</v>
      </c>
      <c r="G30" s="7" t="str">
        <f>AB30</f>
        <v/>
      </c>
      <c r="H30" s="7" t="str">
        <f>AH30</f>
        <v/>
      </c>
      <c r="I30" s="7" t="str">
        <f>AN30</f>
        <v/>
      </c>
      <c r="J30" s="7" t="str">
        <f>AT30</f>
        <v/>
      </c>
      <c r="K30" s="7" t="str">
        <f>AZ30</f>
        <v/>
      </c>
      <c r="L30" s="25" t="str">
        <f>BF30</f>
        <v/>
      </c>
      <c r="M30" s="25" t="str">
        <f>BL30</f>
        <v/>
      </c>
      <c r="N30" s="61" t="str">
        <f>BR30</f>
        <v/>
      </c>
      <c r="O30" s="26">
        <f>IF(E30&lt;4,SUM(F30:N30),SUMPRODUCT(LARGE(F30:N30,{1;2;3;4})))</f>
        <v>70</v>
      </c>
      <c r="P30" s="29">
        <v>22</v>
      </c>
      <c r="Q30" s="27">
        <v>3</v>
      </c>
      <c r="R30" s="27">
        <f>CEILING(100*Q30/$Q$2,1)</f>
        <v>50</v>
      </c>
      <c r="S30" s="27">
        <f>IF(P30="",0,20)</f>
        <v>20</v>
      </c>
      <c r="T30" s="27">
        <f>IF(P30=1,30,IF(P30=2,20,IF(P30=3,10,0)))</f>
        <v>0</v>
      </c>
      <c r="U30" s="28">
        <f>IF(P30="","",R30+S30+T30)</f>
        <v>70</v>
      </c>
      <c r="Y30" s="27" t="str">
        <f>IF(X30=0,"",CEILING(100*W30/X30,1))</f>
        <v/>
      </c>
      <c r="Z30" s="27">
        <f>IF(V30="",0,20)</f>
        <v>0</v>
      </c>
      <c r="AA30" s="27">
        <f>IF(V30=1,30,IF(V30=2,20,IF(V30=3,10,0)))</f>
        <v>0</v>
      </c>
      <c r="AB30" s="28" t="str">
        <f>IF(V30="","",Y30+Z30+AA30)</f>
        <v/>
      </c>
      <c r="AE30" s="27">
        <f>CEILING(100*AD30/$AD$2,1)</f>
        <v>0</v>
      </c>
      <c r="AF30" s="27">
        <f>IF(AC30="",0,20)</f>
        <v>0</v>
      </c>
      <c r="AG30" s="27">
        <f>IF(AC30=1,30,IF(AC30=2,20,IF(AC30=3,10,0)))</f>
        <v>0</v>
      </c>
      <c r="AH30" s="28" t="str">
        <f>IF(AC30="","",AE30+AF30+AG30)</f>
        <v/>
      </c>
      <c r="AK30" s="27">
        <f>CEILING(100*AJ30/$AJ$2,1)</f>
        <v>0</v>
      </c>
      <c r="AL30" s="27">
        <f>IF(AI30="",0,20)</f>
        <v>0</v>
      </c>
      <c r="AM30" s="27">
        <f>IF(AI30=1,30,IF(AI30=2,20,IF(AI30=3,10,0)))</f>
        <v>0</v>
      </c>
      <c r="AN30" s="28" t="str">
        <f>IF(AI30="","",AK30+AL30+AM30)</f>
        <v/>
      </c>
      <c r="AQ30" s="27">
        <f>CEILING(100*AP30/$AP$2,1)</f>
        <v>0</v>
      </c>
      <c r="AR30" s="27">
        <f>IF(AO30="",0,20)</f>
        <v>0</v>
      </c>
      <c r="AS30" s="27">
        <f>IF(AO30=1,30,IF(AO30=2,20,IF(AO30=3,10,0)))</f>
        <v>0</v>
      </c>
      <c r="AT30" s="28" t="str">
        <f>IF(AO30="","",AQ30+AR30+AS30)</f>
        <v/>
      </c>
      <c r="AU30" s="75"/>
      <c r="AV30" s="5"/>
      <c r="AW30" s="5">
        <f>CEILING(100*AV30/$AV$2,1)</f>
        <v>0</v>
      </c>
      <c r="AX30" s="5">
        <f>IF(AU30="",0,20)</f>
        <v>0</v>
      </c>
      <c r="AY30" s="5">
        <f>IF(AU30=1,30,IF(AU30=2,20,IF(AU30=3,10,0)))</f>
        <v>0</v>
      </c>
      <c r="AZ30" s="28" t="str">
        <f>IF(AU30="","",AW30+AX30+AY30)</f>
        <v/>
      </c>
      <c r="BC30" s="5">
        <f>CEILING(100*BB30/$BB$2,1)</f>
        <v>0</v>
      </c>
      <c r="BD30" s="5">
        <f>IF(BA30="",0,20)</f>
        <v>0</v>
      </c>
      <c r="BE30" s="5">
        <f>IF(BA30=1,30,IF(BA30=2,20,IF(BA30=3,10,0)))</f>
        <v>0</v>
      </c>
      <c r="BF30" s="28" t="str">
        <f>IF(BA30="","",BC30+BD30+BE30)</f>
        <v/>
      </c>
      <c r="BG30" s="5"/>
      <c r="BH30" s="5"/>
      <c r="BI30" s="5">
        <f>CEILING(100*BH30/$BH$2,1)</f>
        <v>0</v>
      </c>
      <c r="BJ30" s="5">
        <f>IF(BG30="",0,20)</f>
        <v>0</v>
      </c>
      <c r="BK30" s="5">
        <f>IF(BG30=1,30,IF(BG30=2,20,IF(BG30=3,10,0)))</f>
        <v>0</v>
      </c>
      <c r="BL30" s="76" t="str">
        <f>IF(BG30="","",BI30+BJ30+BK30)</f>
        <v/>
      </c>
      <c r="BM30" s="5"/>
      <c r="BN30" s="5"/>
      <c r="BO30" s="5">
        <f>CEILING(100*BN30/$BN$2,1)</f>
        <v>0</v>
      </c>
      <c r="BP30" s="5">
        <f>IF(BM30="",0,20)</f>
        <v>0</v>
      </c>
      <c r="BQ30" s="5">
        <f>IF(BM30=1,30,IF(BM30=2,20,IF(BM30=3,10,0)))</f>
        <v>0</v>
      </c>
      <c r="BR30" s="76" t="str">
        <f>IF(BM30="","",BO30+BP30+BQ30)</f>
        <v/>
      </c>
    </row>
    <row r="31" spans="1:70" ht="12.75" customHeight="1" x14ac:dyDescent="0.3">
      <c r="A31" s="30">
        <v>29</v>
      </c>
      <c r="B31" s="41" t="s">
        <v>112</v>
      </c>
      <c r="C31" s="41" t="s">
        <v>55</v>
      </c>
      <c r="D31" s="3">
        <v>2015</v>
      </c>
      <c r="E31" s="7">
        <f>(+S31+Z31+AR31+AF31+AL31+BD31+AX31+BJ31+BP31)/20</f>
        <v>1</v>
      </c>
      <c r="F31" s="7">
        <f>U31</f>
        <v>70</v>
      </c>
      <c r="G31" s="7" t="str">
        <f>AB31</f>
        <v/>
      </c>
      <c r="H31" s="7" t="str">
        <f>AH31</f>
        <v/>
      </c>
      <c r="I31" s="25" t="str">
        <f>AN31</f>
        <v/>
      </c>
      <c r="J31" s="25" t="str">
        <f>AT31</f>
        <v/>
      </c>
      <c r="K31" s="25" t="str">
        <f>AZ31</f>
        <v/>
      </c>
      <c r="L31" s="25" t="str">
        <f>BF31</f>
        <v/>
      </c>
      <c r="M31" s="25" t="str">
        <f>BL31</f>
        <v/>
      </c>
      <c r="N31" s="61"/>
      <c r="O31" s="26">
        <f>IF(E31&lt;4,SUM(F31:N31),SUMPRODUCT(LARGE(F31:N31,{1;2;3;4})))</f>
        <v>70</v>
      </c>
      <c r="P31" s="29">
        <v>24</v>
      </c>
      <c r="Q31" s="27">
        <v>3</v>
      </c>
      <c r="R31" s="27">
        <f>CEILING(100*Q31/$Q$2,1)</f>
        <v>50</v>
      </c>
      <c r="S31" s="27">
        <f>IF(P31="",0,20)</f>
        <v>20</v>
      </c>
      <c r="T31" s="27">
        <f>IF(P31=1,30,IF(P31=2,20,IF(P31=3,10,0)))</f>
        <v>0</v>
      </c>
      <c r="U31" s="28">
        <f>IF(P31="","",R31+S31+T31)</f>
        <v>70</v>
      </c>
      <c r="Y31" s="27" t="str">
        <f>IF(X31=0,"",CEILING(100*W31/X31,1))</f>
        <v/>
      </c>
      <c r="Z31" s="27">
        <f>IF(V31="",0,20)</f>
        <v>0</v>
      </c>
      <c r="AA31" s="27">
        <f>IF(V31=1,30,IF(V31=2,20,IF(V31=3,10,0)))</f>
        <v>0</v>
      </c>
      <c r="AB31" s="28" t="str">
        <f>IF(V31="","",Y31+Z31+AA31)</f>
        <v/>
      </c>
      <c r="AE31" s="27">
        <f>CEILING(100*AD31/$AD$2,1)</f>
        <v>0</v>
      </c>
      <c r="AF31" s="27">
        <f>IF(AC31="",0,20)</f>
        <v>0</v>
      </c>
      <c r="AG31" s="27">
        <f>IF(AC31=1,30,IF(AC31=2,20,IF(AC31=3,10,0)))</f>
        <v>0</v>
      </c>
      <c r="AH31" s="28" t="str">
        <f>IF(AC31="","",AE31+AF31+AG31)</f>
        <v/>
      </c>
      <c r="AK31" s="27">
        <f>CEILING(100*AJ31/$AJ$2,1)</f>
        <v>0</v>
      </c>
      <c r="AL31" s="27">
        <f>IF(AI31="",0,20)</f>
        <v>0</v>
      </c>
      <c r="AM31" s="27">
        <f>IF(AI31=1,30,IF(AI31=2,20,IF(AI31=3,10,0)))</f>
        <v>0</v>
      </c>
      <c r="AN31" s="28" t="str">
        <f>IF(AI31="","",AK31+AL31+AM31)</f>
        <v/>
      </c>
      <c r="AQ31" s="27">
        <f>CEILING(100*AP31/$AP$2,1)</f>
        <v>0</v>
      </c>
      <c r="AR31" s="27">
        <f>IF(AO31="",0,20)</f>
        <v>0</v>
      </c>
      <c r="AS31" s="27">
        <f>IF(AO31=1,30,IF(AO31=2,20,IF(AO31=3,10,0)))</f>
        <v>0</v>
      </c>
      <c r="AT31" s="28" t="str">
        <f>IF(AO31="","",AQ31+AR31+AS31)</f>
        <v/>
      </c>
      <c r="AU31" s="75"/>
      <c r="AV31" s="5"/>
      <c r="AW31" s="5">
        <f>CEILING(100*AV31/$AV$2,1)</f>
        <v>0</v>
      </c>
      <c r="AX31" s="5">
        <f>IF(AU31="",0,20)</f>
        <v>0</v>
      </c>
      <c r="AY31" s="5">
        <f>IF(AU31=1,30,IF(AU31=2,20,IF(AU31=3,10,0)))</f>
        <v>0</v>
      </c>
      <c r="AZ31" s="28" t="str">
        <f>IF(AU31="","",AW31+AX31+AY31)</f>
        <v/>
      </c>
      <c r="BC31" s="5">
        <f>CEILING(100*BB31/$BB$2,1)</f>
        <v>0</v>
      </c>
      <c r="BD31" s="5">
        <f>IF(BA31="",0,20)</f>
        <v>0</v>
      </c>
      <c r="BE31" s="5">
        <f>IF(BA31=1,30,IF(BA31=2,20,IF(BA31=3,10,0)))</f>
        <v>0</v>
      </c>
      <c r="BF31" s="28" t="str">
        <f>IF(BA31="","",BC31+BD31+BE31)</f>
        <v/>
      </c>
      <c r="BG31" s="5"/>
      <c r="BH31" s="5"/>
      <c r="BI31" s="5">
        <f>CEILING(100*BH31/$BH$2,1)</f>
        <v>0</v>
      </c>
      <c r="BJ31" s="5">
        <f>IF(BG31="",0,20)</f>
        <v>0</v>
      </c>
      <c r="BK31" s="5">
        <f>IF(BG31=1,30,IF(BG31=2,20,IF(BG31=3,10,0)))</f>
        <v>0</v>
      </c>
      <c r="BL31" s="76" t="str">
        <f>IF(BG31="","",BI31+BJ31+BK31)</f>
        <v/>
      </c>
      <c r="BM31" s="5"/>
      <c r="BN31" s="5"/>
      <c r="BO31" s="5">
        <f>CEILING(100*BN31/$BN$2,1)</f>
        <v>0</v>
      </c>
      <c r="BP31" s="5">
        <f>IF(BM31="",0,20)</f>
        <v>0</v>
      </c>
      <c r="BQ31" s="5">
        <f>IF(BM31=1,30,IF(BM31=2,20,IF(BM31=3,10,0)))</f>
        <v>0</v>
      </c>
      <c r="BR31" s="76" t="str">
        <f>IF(BM31="","",BO31+BP31+BQ31)</f>
        <v/>
      </c>
    </row>
    <row r="32" spans="1:70" ht="12.75" customHeight="1" x14ac:dyDescent="0.3">
      <c r="A32" s="30">
        <v>30</v>
      </c>
      <c r="B32" s="41" t="s">
        <v>113</v>
      </c>
      <c r="C32" s="41" t="s">
        <v>127</v>
      </c>
      <c r="D32" s="3">
        <v>2014</v>
      </c>
      <c r="E32" s="7">
        <f>(+S32+Z32+AR32+AF32+AL32+BD32+AX32+BJ32+BP32)/20</f>
        <v>1</v>
      </c>
      <c r="F32" s="7">
        <f>U32</f>
        <v>62</v>
      </c>
      <c r="G32" s="7" t="str">
        <f>AB32</f>
        <v/>
      </c>
      <c r="H32" s="7" t="str">
        <f>AH32</f>
        <v/>
      </c>
      <c r="I32" s="25" t="str">
        <f>AN32</f>
        <v/>
      </c>
      <c r="J32" s="25" t="str">
        <f>AT32</f>
        <v/>
      </c>
      <c r="K32" s="25" t="str">
        <f>AZ32</f>
        <v/>
      </c>
      <c r="L32" s="25" t="str">
        <f>BF32</f>
        <v/>
      </c>
      <c r="M32" s="25" t="str">
        <f>BL32</f>
        <v/>
      </c>
      <c r="N32" s="61" t="str">
        <f>BR32</f>
        <v/>
      </c>
      <c r="O32" s="26">
        <f>IF(E32&lt;4,SUM(F32:N32),SUMPRODUCT(LARGE(F32:N32,{1;2;3;4})))</f>
        <v>62</v>
      </c>
      <c r="P32" s="29">
        <v>25</v>
      </c>
      <c r="Q32" s="27">
        <v>2.5</v>
      </c>
      <c r="R32" s="27">
        <f>CEILING(100*Q32/$Q$2,1)</f>
        <v>42</v>
      </c>
      <c r="S32" s="27">
        <f>IF(P32="",0,20)</f>
        <v>20</v>
      </c>
      <c r="T32" s="27">
        <f>IF(P32=1,30,IF(P32=2,20,IF(P32=3,10,0)))</f>
        <v>0</v>
      </c>
      <c r="U32" s="28">
        <f>IF(P32="","",R32+S32+T32)</f>
        <v>62</v>
      </c>
      <c r="Y32" s="27" t="str">
        <f>IF(X32=0,"",CEILING(100*W32/X32,1))</f>
        <v/>
      </c>
      <c r="Z32" s="27">
        <f>IF(V32="",0,20)</f>
        <v>0</v>
      </c>
      <c r="AA32" s="27">
        <f>IF(V32=1,30,IF(V32=2,20,IF(V32=3,10,0)))</f>
        <v>0</v>
      </c>
      <c r="AB32" s="28" t="str">
        <f>IF(V32="","",Y32+Z32+AA32)</f>
        <v/>
      </c>
      <c r="AE32" s="27">
        <f>CEILING(100*AD32/$AD$2,1)</f>
        <v>0</v>
      </c>
      <c r="AF32" s="27">
        <f>IF(AC32="",0,20)</f>
        <v>0</v>
      </c>
      <c r="AG32" s="27">
        <f>IF(AC32=1,30,IF(AC32=2,20,IF(AC32=3,10,0)))</f>
        <v>0</v>
      </c>
      <c r="AH32" s="28" t="str">
        <f>IF(AC32="","",AE32+AF32+AG32)</f>
        <v/>
      </c>
      <c r="AK32" s="27">
        <f>CEILING(100*AJ32/$AJ$2,1)</f>
        <v>0</v>
      </c>
      <c r="AL32" s="27">
        <f>IF(AI32="",0,20)</f>
        <v>0</v>
      </c>
      <c r="AM32" s="27">
        <f>IF(AI32=1,30,IF(AI32=2,20,IF(AI32=3,10,0)))</f>
        <v>0</v>
      </c>
      <c r="AN32" s="28" t="str">
        <f>IF(AI32="","",AK32+AL32+AM32)</f>
        <v/>
      </c>
      <c r="AQ32" s="27">
        <f>CEILING(100*AP32/$AP$2,1)</f>
        <v>0</v>
      </c>
      <c r="AR32" s="27">
        <f>IF(AO32="",0,20)</f>
        <v>0</v>
      </c>
      <c r="AS32" s="27">
        <f>IF(AO32=1,30,IF(AO32=2,20,IF(AO32=3,10,0)))</f>
        <v>0</v>
      </c>
      <c r="AT32" s="28" t="str">
        <f>IF(AO32="","",AQ32+AR32+AS32)</f>
        <v/>
      </c>
      <c r="AU32" s="75"/>
      <c r="AV32" s="5"/>
      <c r="AW32" s="5">
        <f>CEILING(100*AV32/$AV$2,1)</f>
        <v>0</v>
      </c>
      <c r="AX32" s="5">
        <f>IF(AU32="",0,20)</f>
        <v>0</v>
      </c>
      <c r="AY32" s="5">
        <f>IF(AU32=1,30,IF(AU32=2,20,IF(AU32=3,10,0)))</f>
        <v>0</v>
      </c>
      <c r="AZ32" s="28" t="str">
        <f>IF(AU32="","",AW32+AX32+AY32)</f>
        <v/>
      </c>
      <c r="BC32" s="5">
        <f>CEILING(100*BB32/$BB$2,1)</f>
        <v>0</v>
      </c>
      <c r="BD32" s="5">
        <f>IF(BA32="",0,20)</f>
        <v>0</v>
      </c>
      <c r="BE32" s="5">
        <f>IF(BA32=1,30,IF(BA32=2,20,IF(BA32=3,10,0)))</f>
        <v>0</v>
      </c>
      <c r="BF32" s="28" t="str">
        <f>IF(BA32="","",BC32+BD32+BE32)</f>
        <v/>
      </c>
      <c r="BG32" s="5"/>
      <c r="BH32" s="5"/>
      <c r="BI32" s="5">
        <f>CEILING(100*BH32/$BH$2,1)</f>
        <v>0</v>
      </c>
      <c r="BJ32" s="5">
        <f>IF(BG32="",0,20)</f>
        <v>0</v>
      </c>
      <c r="BK32" s="5">
        <f>IF(BG32=1,30,IF(BG32=2,20,IF(BG32=3,10,0)))</f>
        <v>0</v>
      </c>
      <c r="BL32" s="76" t="str">
        <f>IF(BG32="","",BI32+BJ32+BK32)</f>
        <v/>
      </c>
      <c r="BM32" s="5"/>
      <c r="BN32" s="5"/>
      <c r="BO32" s="5">
        <f>CEILING(100*BN32/$BN$2,1)</f>
        <v>0</v>
      </c>
      <c r="BP32" s="5">
        <f>IF(BM32="",0,20)</f>
        <v>0</v>
      </c>
      <c r="BQ32" s="5">
        <f>IF(BM32=1,30,IF(BM32=2,20,IF(BM32=3,10,0)))</f>
        <v>0</v>
      </c>
      <c r="BR32" s="76" t="str">
        <f>IF(BM32="","",BO32+BP32+BQ32)</f>
        <v/>
      </c>
    </row>
    <row r="33" spans="1:70" ht="12.75" customHeight="1" x14ac:dyDescent="0.3">
      <c r="A33" s="30">
        <v>31</v>
      </c>
      <c r="B33" s="160" t="s">
        <v>183</v>
      </c>
      <c r="C33" s="41" t="s">
        <v>55</v>
      </c>
      <c r="D33" s="3">
        <v>2015</v>
      </c>
      <c r="E33" s="7">
        <f>(+S33+Z33+AR33+AF33+AL33+BD33+AX33+BJ33+BP33)/20</f>
        <v>1</v>
      </c>
      <c r="F33" s="25" t="str">
        <f>U33</f>
        <v/>
      </c>
      <c r="G33" s="25">
        <f>AB33</f>
        <v>57</v>
      </c>
      <c r="H33" s="25" t="str">
        <f>AH33</f>
        <v/>
      </c>
      <c r="I33" s="25" t="str">
        <f>AN33</f>
        <v/>
      </c>
      <c r="J33" s="25" t="str">
        <f>AT33</f>
        <v/>
      </c>
      <c r="K33" s="25" t="str">
        <f>AZ33</f>
        <v/>
      </c>
      <c r="L33" s="25" t="str">
        <f>BF33</f>
        <v/>
      </c>
      <c r="M33" s="25" t="str">
        <f>BL33</f>
        <v/>
      </c>
      <c r="N33" s="61"/>
      <c r="O33" s="26">
        <f>IF(E33&lt;4,SUM(F33:N33),SUMPRODUCT(LARGE(F33:N33,{1;2;3;4})))</f>
        <v>57</v>
      </c>
      <c r="P33" s="29"/>
      <c r="R33" s="27">
        <f>CEILING(100*Q33/$Q$2,1)</f>
        <v>0</v>
      </c>
      <c r="S33" s="27">
        <f>IF(P33="",0,20)</f>
        <v>0</v>
      </c>
      <c r="T33" s="27">
        <f>IF(P33=1,30,IF(P33=2,20,IF(P33=3,10,0)))</f>
        <v>0</v>
      </c>
      <c r="U33" s="28" t="str">
        <f>IF(P33="","",R33+S33+T33)</f>
        <v/>
      </c>
      <c r="V33" s="27">
        <v>36</v>
      </c>
      <c r="W33" s="27">
        <v>4</v>
      </c>
      <c r="X33" s="27">
        <v>11</v>
      </c>
      <c r="Y33" s="27">
        <f>IF(X33=0,"",CEILING(100*W33/X33,1))</f>
        <v>37</v>
      </c>
      <c r="Z33" s="27">
        <f>IF(V33="",0,20)</f>
        <v>20</v>
      </c>
      <c r="AA33" s="27">
        <f>IF(V33=1,30,IF(V33=2,20,IF(V33=3,10,0)))</f>
        <v>0</v>
      </c>
      <c r="AB33" s="28">
        <f>IF(V33="","",Y33+Z33+AA33)</f>
        <v>57</v>
      </c>
      <c r="AE33" s="27">
        <f>CEILING(100*AD33/$AD$2,1)</f>
        <v>0</v>
      </c>
      <c r="AF33" s="27">
        <f>IF(AC33="",0,20)</f>
        <v>0</v>
      </c>
      <c r="AG33" s="27">
        <f>IF(AC33=1,30,IF(AC33=2,20,IF(AC33=3,10,0)))</f>
        <v>0</v>
      </c>
      <c r="AH33" s="28" t="str">
        <f>IF(AC33="","",AE33+AF33+AG33)</f>
        <v/>
      </c>
      <c r="AK33" s="27">
        <f>CEILING(100*AJ33/$AJ$2,1)</f>
        <v>0</v>
      </c>
      <c r="AL33" s="27">
        <f>IF(AI33="",0,20)</f>
        <v>0</v>
      </c>
      <c r="AM33" s="27">
        <f>IF(AI33=1,30,IF(AI33=2,20,IF(AI33=3,10,0)))</f>
        <v>0</v>
      </c>
      <c r="AN33" s="28" t="str">
        <f>IF(AI33="","",AK33+AL33+AM33)</f>
        <v/>
      </c>
      <c r="AQ33" s="27">
        <f>CEILING(100*AP33/$AP$2,1)</f>
        <v>0</v>
      </c>
      <c r="AR33" s="27">
        <f>IF(AO33="",0,20)</f>
        <v>0</v>
      </c>
      <c r="AS33" s="27">
        <f>IF(AO33=1,30,IF(AO33=2,20,IF(AO33=3,10,0)))</f>
        <v>0</v>
      </c>
      <c r="AT33" s="28" t="str">
        <f>IF(AO33="","",AQ33+AR33+AS33)</f>
        <v/>
      </c>
      <c r="AU33" s="75"/>
      <c r="AV33" s="5"/>
      <c r="AW33" s="5">
        <f>CEILING(100*AV33/$AV$2,1)</f>
        <v>0</v>
      </c>
      <c r="AX33" s="5">
        <f>IF(AU33="",0,20)</f>
        <v>0</v>
      </c>
      <c r="AY33" s="5">
        <f>IF(AU33=1,30,IF(AU33=2,20,IF(AU33=3,10,0)))</f>
        <v>0</v>
      </c>
      <c r="AZ33" s="28" t="str">
        <f>IF(AU33="","",AW33+AX33+AY33)</f>
        <v/>
      </c>
      <c r="BC33" s="5">
        <f>CEILING(100*BB33/$BB$2,1)</f>
        <v>0</v>
      </c>
      <c r="BD33" s="5">
        <f>IF(BA33="",0,20)</f>
        <v>0</v>
      </c>
      <c r="BE33" s="5">
        <f>IF(BA33=1,30,IF(BA33=2,20,IF(BA33=3,10,0)))</f>
        <v>0</v>
      </c>
      <c r="BF33" s="28" t="str">
        <f>IF(BA33="","",BC33+BD33+BE33)</f>
        <v/>
      </c>
      <c r="BG33" s="5"/>
      <c r="BH33" s="5"/>
      <c r="BI33" s="5">
        <f>CEILING(100*BH33/$BH$2,1)</f>
        <v>0</v>
      </c>
      <c r="BJ33" s="5">
        <f>IF(BG33="",0,20)</f>
        <v>0</v>
      </c>
      <c r="BK33" s="5">
        <f>IF(BG33=1,30,IF(BG33=2,20,IF(BG33=3,10,0)))</f>
        <v>0</v>
      </c>
      <c r="BL33" s="76" t="str">
        <f>IF(BG33="","",BI33+BJ33+BK33)</f>
        <v/>
      </c>
      <c r="BM33" s="5"/>
      <c r="BN33" s="5"/>
      <c r="BO33" s="5">
        <f>CEILING(100*BN33/$BN$2,1)</f>
        <v>0</v>
      </c>
      <c r="BP33" s="5">
        <f>IF(BM33="",0,20)</f>
        <v>0</v>
      </c>
      <c r="BQ33" s="5">
        <f>IF(BM33=1,30,IF(BM33=2,20,IF(BM33=3,10,0)))</f>
        <v>0</v>
      </c>
      <c r="BR33" s="76" t="str">
        <f>IF(BM33="","",BO33+BP33+BQ33)</f>
        <v/>
      </c>
    </row>
    <row r="34" spans="1:70" ht="12.75" customHeight="1" x14ac:dyDescent="0.3">
      <c r="A34" s="30">
        <v>32</v>
      </c>
      <c r="B34" s="41" t="s">
        <v>184</v>
      </c>
      <c r="C34" s="41" t="s">
        <v>185</v>
      </c>
      <c r="D34" s="3">
        <v>2015</v>
      </c>
      <c r="E34" s="7">
        <f>(+S34+Z34+AR34+AF34+AL34+BD34+AX34+BJ34+BP34)/20</f>
        <v>1</v>
      </c>
      <c r="F34" s="25" t="str">
        <f>U34</f>
        <v/>
      </c>
      <c r="G34" s="7">
        <f>AB34</f>
        <v>57</v>
      </c>
      <c r="H34" s="7" t="str">
        <f>AH34</f>
        <v/>
      </c>
      <c r="I34" s="25" t="str">
        <f>AN34</f>
        <v/>
      </c>
      <c r="J34" s="25" t="str">
        <f>AT34</f>
        <v/>
      </c>
      <c r="K34" s="25" t="str">
        <f>AZ34</f>
        <v/>
      </c>
      <c r="L34" s="25" t="str">
        <f>BF34</f>
        <v/>
      </c>
      <c r="M34" s="25" t="str">
        <f>BL34</f>
        <v/>
      </c>
      <c r="N34" s="61" t="str">
        <f>BR34</f>
        <v/>
      </c>
      <c r="O34" s="26">
        <f>IF(E34&lt;4,SUM(F34:N34),SUMPRODUCT(LARGE(F34:N34,{1;2;3;4})))</f>
        <v>57</v>
      </c>
      <c r="P34" s="50"/>
      <c r="Q34"/>
      <c r="R34" s="27">
        <f>CEILING(100*Q34/$Q$2,1)</f>
        <v>0</v>
      </c>
      <c r="S34" s="27">
        <f>IF(P34="",0,20)</f>
        <v>0</v>
      </c>
      <c r="T34" s="27">
        <f>IF(P34=1,30,IF(P34=2,20,IF(P34=3,10,0)))</f>
        <v>0</v>
      </c>
      <c r="U34" s="28" t="str">
        <f>IF(P34="","",R34+S34+T34)</f>
        <v/>
      </c>
      <c r="V34" s="27">
        <v>38</v>
      </c>
      <c r="W34" s="27">
        <v>4</v>
      </c>
      <c r="X34" s="27">
        <v>11</v>
      </c>
      <c r="Y34" s="27">
        <f>IF(X34=0,"",CEILING(100*W34/X34,1))</f>
        <v>37</v>
      </c>
      <c r="Z34" s="27">
        <f>IF(V34="",0,20)</f>
        <v>20</v>
      </c>
      <c r="AA34" s="27">
        <f>IF(V34=1,30,IF(V34=2,20,IF(V34=3,10,0)))</f>
        <v>0</v>
      </c>
      <c r="AB34" s="28">
        <f>IF(V34="","",Y34+Z34+AA34)</f>
        <v>57</v>
      </c>
      <c r="AE34" s="27">
        <f>CEILING(100*AD34/$AD$2,1)</f>
        <v>0</v>
      </c>
      <c r="AF34" s="27">
        <f>IF(AC34="",0,20)</f>
        <v>0</v>
      </c>
      <c r="AG34" s="27">
        <f>IF(AC34=1,30,IF(AC34=2,20,IF(AC34=3,10,0)))</f>
        <v>0</v>
      </c>
      <c r="AH34" s="28" t="str">
        <f>IF(AC34="","",AE34+AF34+AG34)</f>
        <v/>
      </c>
      <c r="AK34" s="27">
        <f>CEILING(100*AJ34/$AJ$2,1)</f>
        <v>0</v>
      </c>
      <c r="AL34" s="27">
        <f>IF(AI34="",0,20)</f>
        <v>0</v>
      </c>
      <c r="AM34" s="27">
        <f>IF(AI34=1,30,IF(AI34=2,20,IF(AI34=3,10,0)))</f>
        <v>0</v>
      </c>
      <c r="AN34" s="28" t="str">
        <f>IF(AI34="","",AK34+AL34+AM34)</f>
        <v/>
      </c>
      <c r="AQ34" s="27">
        <f>CEILING(100*AP34/$AP$2,1)</f>
        <v>0</v>
      </c>
      <c r="AR34" s="27">
        <f>IF(AO34="",0,20)</f>
        <v>0</v>
      </c>
      <c r="AS34" s="27">
        <f>IF(AO34=1,30,IF(AO34=2,20,IF(AO34=3,10,0)))</f>
        <v>0</v>
      </c>
      <c r="AT34" s="28" t="str">
        <f>IF(AO34="","",AQ34+AR34+AS34)</f>
        <v/>
      </c>
      <c r="AU34" s="75"/>
      <c r="AV34" s="5"/>
      <c r="AW34" s="5">
        <f>CEILING(100*AV34/$AV$2,1)</f>
        <v>0</v>
      </c>
      <c r="AX34" s="5">
        <f>IF(AU34="",0,20)</f>
        <v>0</v>
      </c>
      <c r="AY34" s="5">
        <f>IF(AU34=1,30,IF(AU34=2,20,IF(AU34=3,10,0)))</f>
        <v>0</v>
      </c>
      <c r="AZ34" s="28" t="str">
        <f>IF(AU34="","",AW34+AX34+AY34)</f>
        <v/>
      </c>
      <c r="BC34" s="5">
        <f>CEILING(100*BB34/$BB$2,1)</f>
        <v>0</v>
      </c>
      <c r="BD34" s="5">
        <f>IF(BA34="",0,20)</f>
        <v>0</v>
      </c>
      <c r="BE34" s="5">
        <f>IF(BA34=1,30,IF(BA34=2,20,IF(BA34=3,10,0)))</f>
        <v>0</v>
      </c>
      <c r="BF34" s="28" t="str">
        <f>IF(BA34="","",BC34+BD34+BE34)</f>
        <v/>
      </c>
      <c r="BG34" s="5"/>
      <c r="BH34" s="5"/>
      <c r="BI34" s="5">
        <f>CEILING(100*BH34/$BH$2,1)</f>
        <v>0</v>
      </c>
      <c r="BJ34" s="5">
        <f>IF(BG34="",0,20)</f>
        <v>0</v>
      </c>
      <c r="BK34" s="5">
        <f>IF(BG34=1,30,IF(BG34=2,20,IF(BG34=3,10,0)))</f>
        <v>0</v>
      </c>
      <c r="BL34" s="76" t="str">
        <f>IF(BG34="","",BI34+BJ34+BK34)</f>
        <v/>
      </c>
      <c r="BM34" s="5"/>
      <c r="BN34" s="5"/>
      <c r="BO34" s="5">
        <f>CEILING(100*BN34/$BN$2,1)</f>
        <v>0</v>
      </c>
      <c r="BP34" s="5">
        <f>IF(BM34="",0,20)</f>
        <v>0</v>
      </c>
      <c r="BQ34" s="5">
        <f>IF(BM34=1,30,IF(BM34=2,20,IF(BM34=3,10,0)))</f>
        <v>0</v>
      </c>
      <c r="BR34" s="76" t="str">
        <f>IF(BM34="","",BO34+BP34+BQ34)</f>
        <v/>
      </c>
    </row>
    <row r="35" spans="1:70" ht="12.75" customHeight="1" x14ac:dyDescent="0.3">
      <c r="A35" s="30">
        <v>33</v>
      </c>
      <c r="B35" s="162" t="s">
        <v>114</v>
      </c>
      <c r="C35" s="41" t="s">
        <v>55</v>
      </c>
      <c r="D35" s="163">
        <v>2014</v>
      </c>
      <c r="E35" s="7">
        <f>(+S35+Z35+AR35+AF35+AL35+BD35+AX35+BJ35+BP35)/20</f>
        <v>1</v>
      </c>
      <c r="F35" s="7">
        <f>U35</f>
        <v>54</v>
      </c>
      <c r="G35" s="7" t="str">
        <f>AB35</f>
        <v/>
      </c>
      <c r="H35" s="7" t="str">
        <f>AH35</f>
        <v/>
      </c>
      <c r="I35" s="25" t="str">
        <f>AN35</f>
        <v/>
      </c>
      <c r="J35" s="25" t="str">
        <f>AT35</f>
        <v/>
      </c>
      <c r="K35" s="25" t="str">
        <f>AZ35</f>
        <v/>
      </c>
      <c r="L35" s="25" t="str">
        <f>BF35</f>
        <v/>
      </c>
      <c r="M35" s="25" t="str">
        <f>BL35</f>
        <v/>
      </c>
      <c r="N35" s="61" t="str">
        <f>BR35</f>
        <v/>
      </c>
      <c r="O35" s="26">
        <f>IF(E35&lt;4,SUM(F35:N35),SUMPRODUCT(LARGE(F35:N35,{1;2;3;4})))</f>
        <v>54</v>
      </c>
      <c r="P35" s="29">
        <v>26</v>
      </c>
      <c r="Q35" s="27">
        <v>2</v>
      </c>
      <c r="R35" s="27">
        <f>CEILING(100*Q35/$Q$2,1)</f>
        <v>34</v>
      </c>
      <c r="S35" s="27">
        <f>IF(P35="",0,20)</f>
        <v>20</v>
      </c>
      <c r="T35" s="27">
        <f>IF(P35=1,30,IF(P35=2,20,IF(P35=3,10,0)))</f>
        <v>0</v>
      </c>
      <c r="U35" s="28">
        <f>IF(P35="","",R35+S35+T35)</f>
        <v>54</v>
      </c>
      <c r="Y35" s="27" t="str">
        <f>IF(X35=0,"",CEILING(100*W35/X35,1))</f>
        <v/>
      </c>
      <c r="Z35" s="27">
        <f>IF(V35="",0,20)</f>
        <v>0</v>
      </c>
      <c r="AA35" s="27">
        <f>IF(V35=1,30,IF(V35=2,20,IF(V35=3,10,0)))</f>
        <v>0</v>
      </c>
      <c r="AB35" s="28" t="str">
        <f>IF(V35="","",Y35+Z35+AA35)</f>
        <v/>
      </c>
      <c r="AE35" s="27">
        <f>CEILING(100*AD35/$AD$2,1)</f>
        <v>0</v>
      </c>
      <c r="AF35" s="27">
        <f>IF(AC35="",0,20)</f>
        <v>0</v>
      </c>
      <c r="AG35" s="27">
        <f>IF(AC35=1,30,IF(AC35=2,20,IF(AC35=3,10,0)))</f>
        <v>0</v>
      </c>
      <c r="AH35" s="28" t="str">
        <f>IF(AC35="","",AE35+AF35+AG35)</f>
        <v/>
      </c>
      <c r="AK35" s="27">
        <f>CEILING(100*AJ35/$AJ$2,1)</f>
        <v>0</v>
      </c>
      <c r="AL35" s="27">
        <f>IF(AI35="",0,20)</f>
        <v>0</v>
      </c>
      <c r="AM35" s="27">
        <f>IF(AI35=1,30,IF(AI35=2,20,IF(AI35=3,10,0)))</f>
        <v>0</v>
      </c>
      <c r="AN35" s="28" t="str">
        <f>IF(AI35="","",AK35+AL35+AM35)</f>
        <v/>
      </c>
      <c r="AQ35" s="27">
        <f>CEILING(100*AP35/$AP$2,1)</f>
        <v>0</v>
      </c>
      <c r="AR35" s="27">
        <f>IF(AO35="",0,20)</f>
        <v>0</v>
      </c>
      <c r="AS35" s="27">
        <f>IF(AO35=1,30,IF(AO35=2,20,IF(AO35=3,10,0)))</f>
        <v>0</v>
      </c>
      <c r="AT35" s="28" t="str">
        <f>IF(AO35="","",AQ35+AR35+AS35)</f>
        <v/>
      </c>
      <c r="AU35" s="75"/>
      <c r="AV35" s="5"/>
      <c r="AW35" s="5">
        <f>CEILING(100*AV35/$AV$2,1)</f>
        <v>0</v>
      </c>
      <c r="AX35" s="5">
        <f>IF(AU35="",0,20)</f>
        <v>0</v>
      </c>
      <c r="AY35" s="5">
        <f>IF(AU35=1,30,IF(AU35=2,20,IF(AU35=3,10,0)))</f>
        <v>0</v>
      </c>
      <c r="AZ35" s="28" t="str">
        <f>IF(AU35="","",AW35+AX35+AY35)</f>
        <v/>
      </c>
      <c r="BC35" s="5">
        <f>CEILING(100*BB35/$BB$2,1)</f>
        <v>0</v>
      </c>
      <c r="BD35" s="5">
        <f>IF(BA35="",0,20)</f>
        <v>0</v>
      </c>
      <c r="BE35" s="5">
        <f>IF(BA35=1,30,IF(BA35=2,20,IF(BA35=3,10,0)))</f>
        <v>0</v>
      </c>
      <c r="BF35" s="28" t="str">
        <f>IF(BA35="","",BC35+BD35+BE35)</f>
        <v/>
      </c>
      <c r="BG35" s="5"/>
      <c r="BH35" s="5"/>
      <c r="BI35" s="5">
        <f>CEILING(100*BH35/$BH$2,1)</f>
        <v>0</v>
      </c>
      <c r="BJ35" s="5">
        <f>IF(BG35="",0,20)</f>
        <v>0</v>
      </c>
      <c r="BK35" s="5">
        <f>IF(BG35=1,30,IF(BG35=2,20,IF(BG35=3,10,0)))</f>
        <v>0</v>
      </c>
      <c r="BL35" s="76" t="str">
        <f>IF(BG35="","",BI35+BJ35+BK35)</f>
        <v/>
      </c>
      <c r="BM35" s="5"/>
      <c r="BN35" s="5"/>
      <c r="BO35" s="5">
        <f>CEILING(100*BN35/$BN$2,1)</f>
        <v>0</v>
      </c>
      <c r="BP35" s="5">
        <f>IF(BM35="",0,20)</f>
        <v>0</v>
      </c>
      <c r="BQ35" s="5">
        <f>IF(BM35=1,30,IF(BM35=2,20,IF(BM35=3,10,0)))</f>
        <v>0</v>
      </c>
      <c r="BR35" s="76" t="str">
        <f>IF(BM35="","",BO35+BP35+BQ35)</f>
        <v/>
      </c>
    </row>
    <row r="36" spans="1:70" ht="12.75" customHeight="1" x14ac:dyDescent="0.3">
      <c r="A36" s="30">
        <v>34</v>
      </c>
      <c r="B36" s="43" t="s">
        <v>115</v>
      </c>
      <c r="C36" s="43" t="s">
        <v>87</v>
      </c>
      <c r="D36" s="45">
        <v>2015</v>
      </c>
      <c r="E36" s="7">
        <f>(+S36+Z36+AR36+AF36+AL36+BD36+AX36+BJ36+BP36)/20</f>
        <v>1</v>
      </c>
      <c r="F36" s="7">
        <f>U36</f>
        <v>54</v>
      </c>
      <c r="G36" s="7" t="str">
        <f>AB36</f>
        <v/>
      </c>
      <c r="H36" s="7" t="str">
        <f>AH36</f>
        <v/>
      </c>
      <c r="I36" s="7" t="str">
        <f>AN36</f>
        <v/>
      </c>
      <c r="J36" s="7" t="str">
        <f>AT36</f>
        <v/>
      </c>
      <c r="K36" s="7" t="str">
        <f>AZ36</f>
        <v/>
      </c>
      <c r="L36" s="25" t="str">
        <f>BF36</f>
        <v/>
      </c>
      <c r="M36" s="25" t="str">
        <f>BL36</f>
        <v/>
      </c>
      <c r="N36" s="61" t="str">
        <f>BR36</f>
        <v/>
      </c>
      <c r="O36" s="26">
        <f>IF(E36&lt;4,SUM(F36:N36),SUMPRODUCT(LARGE(F36:N36,{1;2;3;4})))</f>
        <v>54</v>
      </c>
      <c r="P36" s="29">
        <v>27</v>
      </c>
      <c r="Q36" s="27">
        <v>2</v>
      </c>
      <c r="R36" s="27">
        <f>CEILING(100*Q36/$Q$2,1)</f>
        <v>34</v>
      </c>
      <c r="S36" s="27">
        <f>IF(P36="",0,20)</f>
        <v>20</v>
      </c>
      <c r="T36" s="27">
        <f>IF(P36=1,30,IF(P36=2,20,IF(P36=3,10,0)))</f>
        <v>0</v>
      </c>
      <c r="U36" s="28">
        <f>IF(P36="","",R36+S36+T36)</f>
        <v>54</v>
      </c>
      <c r="Y36" s="27" t="str">
        <f>IF(X36=0,"",CEILING(100*W36/X36,1))</f>
        <v/>
      </c>
      <c r="Z36" s="27">
        <f>IF(V36="",0,20)</f>
        <v>0</v>
      </c>
      <c r="AA36" s="27">
        <f>IF(V36=1,30,IF(V36=2,20,IF(V36=3,10,0)))</f>
        <v>0</v>
      </c>
      <c r="AB36" s="28" t="str">
        <f>IF(V36="","",Y36+Z36+AA36)</f>
        <v/>
      </c>
      <c r="AE36" s="27">
        <f>CEILING(100*AD36/$AD$2,1)</f>
        <v>0</v>
      </c>
      <c r="AF36" s="27">
        <f>IF(AC36="",0,20)</f>
        <v>0</v>
      </c>
      <c r="AG36" s="27">
        <f>IF(AC36=1,30,IF(AC36=2,20,IF(AC36=3,10,0)))</f>
        <v>0</v>
      </c>
      <c r="AH36" s="28" t="str">
        <f>IF(AC36="","",AE36+AF36+AG36)</f>
        <v/>
      </c>
      <c r="AK36" s="27">
        <f>CEILING(100*AJ36/$AJ$2,1)</f>
        <v>0</v>
      </c>
      <c r="AL36" s="27">
        <f>IF(AI36="",0,20)</f>
        <v>0</v>
      </c>
      <c r="AM36" s="27">
        <f>IF(AI36=1,30,IF(AI36=2,20,IF(AI36=3,10,0)))</f>
        <v>0</v>
      </c>
      <c r="AN36" s="28" t="str">
        <f>IF(AI36="","",AK36+AL36+AM36)</f>
        <v/>
      </c>
      <c r="AQ36" s="27">
        <f>CEILING(100*AP36/$AP$2,1)</f>
        <v>0</v>
      </c>
      <c r="AR36" s="27">
        <f>IF(AO36="",0,20)</f>
        <v>0</v>
      </c>
      <c r="AS36" s="27">
        <f>IF(AO36=1,30,IF(AO36=2,20,IF(AO36=3,10,0)))</f>
        <v>0</v>
      </c>
      <c r="AT36" s="28" t="str">
        <f>IF(AO36="","",AQ36+AR36+AS36)</f>
        <v/>
      </c>
      <c r="AU36" s="75"/>
      <c r="AV36" s="5"/>
      <c r="AW36" s="5">
        <f>CEILING(100*AV36/$AV$2,1)</f>
        <v>0</v>
      </c>
      <c r="AX36" s="5">
        <f>IF(AU36="",0,20)</f>
        <v>0</v>
      </c>
      <c r="AY36" s="5">
        <f>IF(AU36=1,30,IF(AU36=2,20,IF(AU36=3,10,0)))</f>
        <v>0</v>
      </c>
      <c r="AZ36" s="28" t="str">
        <f>IF(AU36="","",AW36+AX36+AY36)</f>
        <v/>
      </c>
      <c r="BC36" s="5">
        <f>CEILING(100*BB36/$BB$2,1)</f>
        <v>0</v>
      </c>
      <c r="BD36" s="5">
        <f>IF(BA36="",0,20)</f>
        <v>0</v>
      </c>
      <c r="BE36" s="5">
        <f>IF(BA36=1,30,IF(BA36=2,20,IF(BA36=3,10,0)))</f>
        <v>0</v>
      </c>
      <c r="BF36" s="28" t="str">
        <f>IF(BA36="","",BC36+BD36+BE36)</f>
        <v/>
      </c>
      <c r="BG36" s="5"/>
      <c r="BH36" s="5"/>
      <c r="BI36" s="5">
        <f>CEILING(100*BH36/$BH$2,1)</f>
        <v>0</v>
      </c>
      <c r="BJ36" s="5">
        <f>IF(BG36="",0,20)</f>
        <v>0</v>
      </c>
      <c r="BK36" s="5">
        <f>IF(BG36=1,30,IF(BG36=2,20,IF(BG36=3,10,0)))</f>
        <v>0</v>
      </c>
      <c r="BL36" s="76" t="str">
        <f>IF(BG36="","",BI36+BJ36+BK36)</f>
        <v/>
      </c>
      <c r="BM36" s="5"/>
      <c r="BN36" s="5"/>
      <c r="BO36" s="5">
        <f>CEILING(100*BN36/$BN$2,1)</f>
        <v>0</v>
      </c>
      <c r="BP36" s="5">
        <f>IF(BM36="",0,20)</f>
        <v>0</v>
      </c>
      <c r="BQ36" s="5">
        <f>IF(BM36=1,30,IF(BM36=2,20,IF(BM36=3,10,0)))</f>
        <v>0</v>
      </c>
      <c r="BR36" s="76" t="str">
        <f>IF(BM36="","",BO36+BP36+BQ36)</f>
        <v/>
      </c>
    </row>
    <row r="37" spans="1:70" ht="12.75" customHeight="1" x14ac:dyDescent="0.3">
      <c r="A37" s="30">
        <v>35</v>
      </c>
      <c r="B37" s="4" t="s">
        <v>117</v>
      </c>
      <c r="C37" s="41" t="s">
        <v>126</v>
      </c>
      <c r="D37" s="3">
        <v>2015</v>
      </c>
      <c r="E37" s="7">
        <f>(+S37+Z37+AR37+AF37+AL37+BD37+AX37+BJ37+BP37)/20</f>
        <v>1</v>
      </c>
      <c r="F37" s="7">
        <f>U37</f>
        <v>54</v>
      </c>
      <c r="G37" s="7" t="str">
        <f>AB37</f>
        <v/>
      </c>
      <c r="H37" s="7" t="str">
        <f>AH37</f>
        <v/>
      </c>
      <c r="I37" s="25" t="str">
        <f>AN37</f>
        <v/>
      </c>
      <c r="J37" s="25" t="str">
        <f>AT37</f>
        <v/>
      </c>
      <c r="K37" s="25" t="str">
        <f>AZ37</f>
        <v/>
      </c>
      <c r="L37" s="25" t="str">
        <f>BF37</f>
        <v/>
      </c>
      <c r="M37" s="25" t="str">
        <f>BL37</f>
        <v/>
      </c>
      <c r="N37" s="61" t="str">
        <f>BR37</f>
        <v/>
      </c>
      <c r="O37" s="26">
        <f>IF(E37&lt;4,SUM(F37:N37),SUMPRODUCT(LARGE(F37:N37,{1;2;3;4})))</f>
        <v>54</v>
      </c>
      <c r="P37" s="29">
        <v>29</v>
      </c>
      <c r="Q37" s="27">
        <v>2</v>
      </c>
      <c r="R37" s="27">
        <f>CEILING(100*Q37/$Q$2,1)</f>
        <v>34</v>
      </c>
      <c r="S37" s="27">
        <f>IF(P37="",0,20)</f>
        <v>20</v>
      </c>
      <c r="T37" s="27">
        <f>IF(P37=1,30,IF(P37=2,20,IF(P37=3,10,0)))</f>
        <v>0</v>
      </c>
      <c r="U37" s="28">
        <f>IF(P37="","",R37+S37+T37)</f>
        <v>54</v>
      </c>
      <c r="Y37" s="27" t="str">
        <f>IF(X37=0,"",CEILING(100*W37/X37,1))</f>
        <v/>
      </c>
      <c r="Z37" s="27">
        <f>IF(V37="",0,20)</f>
        <v>0</v>
      </c>
      <c r="AA37" s="27">
        <f>IF(V37=1,30,IF(V37=2,20,IF(V37=3,10,0)))</f>
        <v>0</v>
      </c>
      <c r="AB37" s="28" t="str">
        <f>IF(V37="","",Y37+Z37+AA37)</f>
        <v/>
      </c>
      <c r="AE37" s="27">
        <f>CEILING(100*AD37/$AD$2,1)</f>
        <v>0</v>
      </c>
      <c r="AF37" s="27">
        <f>IF(AC37="",0,20)</f>
        <v>0</v>
      </c>
      <c r="AG37" s="27">
        <f>IF(AC37=1,30,IF(AC37=2,20,IF(AC37=3,10,0)))</f>
        <v>0</v>
      </c>
      <c r="AH37" s="28" t="str">
        <f>IF(AC37="","",AE37+AF37+AG37)</f>
        <v/>
      </c>
      <c r="AK37" s="27">
        <f>CEILING(100*AJ37/$AJ$2,1)</f>
        <v>0</v>
      </c>
      <c r="AL37" s="27">
        <f>IF(AI37="",0,20)</f>
        <v>0</v>
      </c>
      <c r="AM37" s="27">
        <f>IF(AI37=1,30,IF(AI37=2,20,IF(AI37=3,10,0)))</f>
        <v>0</v>
      </c>
      <c r="AN37" s="28" t="str">
        <f>IF(AI37="","",AK37+AL37+AM37)</f>
        <v/>
      </c>
      <c r="AQ37" s="27">
        <f>CEILING(100*AP37/$AP$2,1)</f>
        <v>0</v>
      </c>
      <c r="AR37" s="27">
        <f>IF(AO37="",0,20)</f>
        <v>0</v>
      </c>
      <c r="AS37" s="27">
        <f>IF(AO37=1,30,IF(AO37=2,20,IF(AO37=3,10,0)))</f>
        <v>0</v>
      </c>
      <c r="AT37" s="28" t="str">
        <f>IF(AO37="","",AQ37+AR37+AS37)</f>
        <v/>
      </c>
      <c r="AU37" s="75"/>
      <c r="AV37" s="5"/>
      <c r="AW37" s="5">
        <f>CEILING(100*AV37/$AV$2,1)</f>
        <v>0</v>
      </c>
      <c r="AX37" s="5">
        <f>IF(AU37="",0,20)</f>
        <v>0</v>
      </c>
      <c r="AY37" s="5">
        <f>IF(AU37=1,30,IF(AU37=2,20,IF(AU37=3,10,0)))</f>
        <v>0</v>
      </c>
      <c r="AZ37" s="28" t="str">
        <f>IF(AU37="","",AW37+AX37+AY37)</f>
        <v/>
      </c>
      <c r="BC37" s="5">
        <f>CEILING(100*BB37/$BB$2,1)</f>
        <v>0</v>
      </c>
      <c r="BD37" s="5">
        <f>IF(BA37="",0,20)</f>
        <v>0</v>
      </c>
      <c r="BE37" s="5">
        <f>IF(BA37=1,30,IF(BA37=2,20,IF(BA37=3,10,0)))</f>
        <v>0</v>
      </c>
      <c r="BF37" s="28" t="str">
        <f>IF(BA37="","",BC37+BD37+BE37)</f>
        <v/>
      </c>
      <c r="BG37" s="5"/>
      <c r="BH37" s="5"/>
      <c r="BI37" s="5">
        <f>CEILING(100*BH37/$BH$2,1)</f>
        <v>0</v>
      </c>
      <c r="BJ37" s="5">
        <f>IF(BG37="",0,20)</f>
        <v>0</v>
      </c>
      <c r="BK37" s="5">
        <f>IF(BG37=1,30,IF(BG37=2,20,IF(BG37=3,10,0)))</f>
        <v>0</v>
      </c>
      <c r="BL37" s="76" t="str">
        <f>IF(BG37="","",BI37+BJ37+BK37)</f>
        <v/>
      </c>
      <c r="BM37" s="5"/>
      <c r="BN37" s="5"/>
      <c r="BO37" s="5">
        <f>CEILING(100*BN37/$BN$2,1)</f>
        <v>0</v>
      </c>
      <c r="BP37" s="5">
        <f>IF(BM37="",0,20)</f>
        <v>0</v>
      </c>
      <c r="BQ37" s="5">
        <f>IF(BM37=1,30,IF(BM37=2,20,IF(BM37=3,10,0)))</f>
        <v>0</v>
      </c>
      <c r="BR37" s="76" t="str">
        <f>IF(BM37="","",BO37+BP37+BQ37)</f>
        <v/>
      </c>
    </row>
    <row r="38" spans="1:70" ht="12.75" customHeight="1" x14ac:dyDescent="0.3">
      <c r="A38" s="30">
        <v>36</v>
      </c>
      <c r="B38" s="41" t="s">
        <v>118</v>
      </c>
      <c r="C38" s="41" t="s">
        <v>126</v>
      </c>
      <c r="D38" s="3">
        <v>2014</v>
      </c>
      <c r="E38" s="7">
        <f>(+S38+Z38+AR38+AF38+AL38+BD38+AX38+BJ38+BP38)/20</f>
        <v>1</v>
      </c>
      <c r="F38" s="7">
        <f>U38</f>
        <v>54</v>
      </c>
      <c r="G38" s="7" t="str">
        <f>AB38</f>
        <v/>
      </c>
      <c r="H38" s="7" t="str">
        <f>AH38</f>
        <v/>
      </c>
      <c r="I38" s="7" t="str">
        <f>AN38</f>
        <v/>
      </c>
      <c r="J38" s="7" t="str">
        <f>AT38</f>
        <v/>
      </c>
      <c r="K38" s="7" t="str">
        <f>AZ38</f>
        <v/>
      </c>
      <c r="L38" s="25" t="str">
        <f>BF38</f>
        <v/>
      </c>
      <c r="M38" s="25" t="str">
        <f>BL38</f>
        <v/>
      </c>
      <c r="N38" s="61" t="str">
        <f>BR38</f>
        <v/>
      </c>
      <c r="O38" s="26">
        <f>IF(E38&lt;4,SUM(F38:N38),SUMPRODUCT(LARGE(F38:N38,{1;2;3;4})))</f>
        <v>54</v>
      </c>
      <c r="P38" s="29">
        <v>31</v>
      </c>
      <c r="Q38" s="27">
        <v>2</v>
      </c>
      <c r="R38" s="27">
        <f>CEILING(100*Q38/$Q$2,1)</f>
        <v>34</v>
      </c>
      <c r="S38" s="27">
        <f>IF(P38="",0,20)</f>
        <v>20</v>
      </c>
      <c r="T38" s="27">
        <f>IF(P38=1,30,IF(P38=2,20,IF(P38=3,10,0)))</f>
        <v>0</v>
      </c>
      <c r="U38" s="28">
        <f>IF(P38="","",R38+S38+T38)</f>
        <v>54</v>
      </c>
      <c r="Y38" s="27" t="str">
        <f>IF(X38=0,"",CEILING(100*W38/X38,1))</f>
        <v/>
      </c>
      <c r="Z38" s="27">
        <f>IF(V38="",0,20)</f>
        <v>0</v>
      </c>
      <c r="AA38" s="27">
        <f>IF(V38=1,30,IF(V38=2,20,IF(V38=3,10,0)))</f>
        <v>0</v>
      </c>
      <c r="AB38" s="28" t="str">
        <f>IF(V38="","",Y38+Z38+AA38)</f>
        <v/>
      </c>
      <c r="AE38" s="27">
        <f>CEILING(100*AD38/$AD$2,1)</f>
        <v>0</v>
      </c>
      <c r="AF38" s="27">
        <f>IF(AC38="",0,20)</f>
        <v>0</v>
      </c>
      <c r="AG38" s="27">
        <f>IF(AC38=1,30,IF(AC38=2,20,IF(AC38=3,10,0)))</f>
        <v>0</v>
      </c>
      <c r="AH38" s="28" t="str">
        <f>IF(AC38="","",AE38+AF38+AG38)</f>
        <v/>
      </c>
      <c r="AK38" s="27">
        <f>CEILING(100*AJ38/$AJ$2,1)</f>
        <v>0</v>
      </c>
      <c r="AL38" s="27">
        <f>IF(AI38="",0,20)</f>
        <v>0</v>
      </c>
      <c r="AM38" s="27">
        <f>IF(AI38=1,30,IF(AI38=2,20,IF(AI38=3,10,0)))</f>
        <v>0</v>
      </c>
      <c r="AN38" s="28" t="str">
        <f>IF(AI38="","",AK38+AL38+AM38)</f>
        <v/>
      </c>
      <c r="AQ38" s="27">
        <f>CEILING(100*AP38/$AP$2,1)</f>
        <v>0</v>
      </c>
      <c r="AR38" s="27">
        <f>IF(AO38="",0,20)</f>
        <v>0</v>
      </c>
      <c r="AS38" s="27">
        <f>IF(AO38=1,30,IF(AO38=2,20,IF(AO38=3,10,0)))</f>
        <v>0</v>
      </c>
      <c r="AT38" s="28" t="str">
        <f>IF(AO38="","",AQ38+AR38+AS38)</f>
        <v/>
      </c>
      <c r="AU38" s="75"/>
      <c r="AV38" s="5"/>
      <c r="AW38" s="5">
        <f>CEILING(100*AV38/$AV$2,1)</f>
        <v>0</v>
      </c>
      <c r="AX38" s="5">
        <f>IF(AU38="",0,20)</f>
        <v>0</v>
      </c>
      <c r="AY38" s="5">
        <f>IF(AU38=1,30,IF(AU38=2,20,IF(AU38=3,10,0)))</f>
        <v>0</v>
      </c>
      <c r="AZ38" s="28" t="str">
        <f>IF(AU38="","",AW38+AX38+AY38)</f>
        <v/>
      </c>
      <c r="BC38" s="5">
        <f>CEILING(100*BB38/$BB$2,1)</f>
        <v>0</v>
      </c>
      <c r="BD38" s="5">
        <f>IF(BA38="",0,20)</f>
        <v>0</v>
      </c>
      <c r="BE38" s="5">
        <f>IF(BA38=1,30,IF(BA38=2,20,IF(BA38=3,10,0)))</f>
        <v>0</v>
      </c>
      <c r="BF38" s="28" t="str">
        <f>IF(BA38="","",BC38+BD38+BE38)</f>
        <v/>
      </c>
      <c r="BG38" s="5"/>
      <c r="BH38" s="5"/>
      <c r="BI38" s="5">
        <f>CEILING(100*BH38/$BH$2,1)</f>
        <v>0</v>
      </c>
      <c r="BJ38" s="5">
        <f>IF(BG38="",0,20)</f>
        <v>0</v>
      </c>
      <c r="BK38" s="5">
        <f>IF(BG38=1,30,IF(BG38=2,20,IF(BG38=3,10,0)))</f>
        <v>0</v>
      </c>
      <c r="BL38" s="76" t="str">
        <f>IF(BG38="","",BI38+BJ38+BK38)</f>
        <v/>
      </c>
      <c r="BM38" s="5"/>
      <c r="BN38" s="5"/>
      <c r="BO38" s="5">
        <f>CEILING(100*BN38/$BN$2,1)</f>
        <v>0</v>
      </c>
      <c r="BP38" s="5">
        <f>IF(BM38="",0,20)</f>
        <v>0</v>
      </c>
      <c r="BQ38" s="5">
        <f>IF(BM38=1,30,IF(BM38=2,20,IF(BM38=3,10,0)))</f>
        <v>0</v>
      </c>
      <c r="BR38" s="76" t="str">
        <f>IF(BM38="","",BO38+BP38+BQ38)</f>
        <v/>
      </c>
    </row>
    <row r="39" spans="1:70" ht="12.75" customHeight="1" x14ac:dyDescent="0.3">
      <c r="A39" s="30">
        <v>37</v>
      </c>
      <c r="B39" s="41" t="s">
        <v>119</v>
      </c>
      <c r="C39" s="41" t="s">
        <v>178</v>
      </c>
      <c r="D39" s="3" t="s">
        <v>173</v>
      </c>
      <c r="E39" s="7">
        <f>(+S39+Z39+AR39+AF39+AL39+BD39+AX39+BJ39+BP39)/20</f>
        <v>1</v>
      </c>
      <c r="F39" s="7">
        <f>U39</f>
        <v>54</v>
      </c>
      <c r="G39" s="7" t="str">
        <f>AB39</f>
        <v/>
      </c>
      <c r="H39" s="7" t="str">
        <f>AH39</f>
        <v/>
      </c>
      <c r="I39" s="25" t="str">
        <f>AN39</f>
        <v/>
      </c>
      <c r="J39" s="25" t="str">
        <f>AT39</f>
        <v/>
      </c>
      <c r="K39" s="25" t="str">
        <f>AZ39</f>
        <v/>
      </c>
      <c r="L39" s="25" t="str">
        <f>BF39</f>
        <v/>
      </c>
      <c r="M39" s="25" t="str">
        <f>BL39</f>
        <v/>
      </c>
      <c r="N39" s="61"/>
      <c r="O39" s="26">
        <f>IF(E39&lt;4,SUM(F39:N39),SUMPRODUCT(LARGE(F39:N39,{1;2;3;4})))</f>
        <v>54</v>
      </c>
      <c r="P39" s="50">
        <v>32</v>
      </c>
      <c r="Q39">
        <v>2</v>
      </c>
      <c r="R39" s="27">
        <f>CEILING(100*Q39/$Q$2,1)</f>
        <v>34</v>
      </c>
      <c r="S39" s="27">
        <f>IF(P39="",0,20)</f>
        <v>20</v>
      </c>
      <c r="T39" s="27">
        <f>IF(P39=1,30,IF(P39=2,20,IF(P39=3,10,0)))</f>
        <v>0</v>
      </c>
      <c r="U39" s="28">
        <f>IF(P39="","",R39+S39+T39)</f>
        <v>54</v>
      </c>
      <c r="Y39" s="27" t="str">
        <f>IF(X39=0,"",CEILING(100*W39/X39,1))</f>
        <v/>
      </c>
      <c r="Z39" s="27">
        <f>IF(V39="",0,20)</f>
        <v>0</v>
      </c>
      <c r="AA39" s="27">
        <f>IF(V39=1,30,IF(V39=2,20,IF(V39=3,10,0)))</f>
        <v>0</v>
      </c>
      <c r="AB39" s="28" t="str">
        <f>IF(V39="","",Y39+Z39+AA39)</f>
        <v/>
      </c>
      <c r="AE39" s="27">
        <f>CEILING(100*AD39/$AD$2,1)</f>
        <v>0</v>
      </c>
      <c r="AF39" s="27">
        <f>IF(AC39="",0,20)</f>
        <v>0</v>
      </c>
      <c r="AG39" s="27">
        <f>IF(AC39=1,30,IF(AC39=2,20,IF(AC39=3,10,0)))</f>
        <v>0</v>
      </c>
      <c r="AH39" s="28" t="str">
        <f>IF(AC39="","",AE39+AF39+AG39)</f>
        <v/>
      </c>
      <c r="AK39" s="27">
        <f>CEILING(100*AJ39/$AJ$2,1)</f>
        <v>0</v>
      </c>
      <c r="AL39" s="27">
        <f>IF(AI39="",0,20)</f>
        <v>0</v>
      </c>
      <c r="AM39" s="27">
        <f>IF(AI39=1,30,IF(AI39=2,20,IF(AI39=3,10,0)))</f>
        <v>0</v>
      </c>
      <c r="AN39" s="28" t="str">
        <f>IF(AI39="","",AK39+AL39+AM39)</f>
        <v/>
      </c>
      <c r="AQ39" s="27">
        <f>CEILING(100*AP39/$AP$2,1)</f>
        <v>0</v>
      </c>
      <c r="AR39" s="27">
        <f>IF(AO39="",0,20)</f>
        <v>0</v>
      </c>
      <c r="AS39" s="27">
        <f>IF(AO39=1,30,IF(AO39=2,20,IF(AO39=3,10,0)))</f>
        <v>0</v>
      </c>
      <c r="AT39" s="28" t="str">
        <f>IF(AO39="","",AQ39+AR39+AS39)</f>
        <v/>
      </c>
      <c r="AU39" s="75"/>
      <c r="AV39" s="5"/>
      <c r="AW39" s="5">
        <f>CEILING(100*AV39/$AV$2,1)</f>
        <v>0</v>
      </c>
      <c r="AX39" s="5">
        <f>IF(AU39="",0,20)</f>
        <v>0</v>
      </c>
      <c r="AY39" s="5">
        <f>IF(AU39=1,30,IF(AU39=2,20,IF(AU39=3,10,0)))</f>
        <v>0</v>
      </c>
      <c r="AZ39" s="28" t="str">
        <f>IF(AU39="","",AW39+AX39+AY39)</f>
        <v/>
      </c>
      <c r="BC39" s="5">
        <f>CEILING(100*BB39/$BB$2,1)</f>
        <v>0</v>
      </c>
      <c r="BD39" s="5">
        <f>IF(BA39="",0,20)</f>
        <v>0</v>
      </c>
      <c r="BE39" s="5">
        <f>IF(BA39=1,30,IF(BA39=2,20,IF(BA39=3,10,0)))</f>
        <v>0</v>
      </c>
      <c r="BF39" s="28" t="str">
        <f>IF(BA39="","",BC39+BD39+BE39)</f>
        <v/>
      </c>
      <c r="BG39" s="5"/>
      <c r="BH39" s="5"/>
      <c r="BI39" s="5">
        <f>CEILING(100*BH39/$BH$2,1)</f>
        <v>0</v>
      </c>
      <c r="BJ39" s="5">
        <f>IF(BG39="",0,20)</f>
        <v>0</v>
      </c>
      <c r="BK39" s="5">
        <f>IF(BG39=1,30,IF(BG39=2,20,IF(BG39=3,10,0)))</f>
        <v>0</v>
      </c>
      <c r="BL39" s="76" t="str">
        <f>IF(BG39="","",BI39+BJ39+BK39)</f>
        <v/>
      </c>
      <c r="BM39" s="5"/>
      <c r="BN39" s="5"/>
      <c r="BO39" s="5">
        <f>CEILING(100*BN39/$BN$2,1)</f>
        <v>0</v>
      </c>
      <c r="BP39" s="5">
        <f>IF(BM39="",0,20)</f>
        <v>0</v>
      </c>
      <c r="BQ39" s="5">
        <f>IF(BM39=1,30,IF(BM39=2,20,IF(BM39=3,10,0)))</f>
        <v>0</v>
      </c>
      <c r="BR39" s="76" t="str">
        <f>IF(BM39="","",BO39+BP39+BQ39)</f>
        <v/>
      </c>
    </row>
    <row r="40" spans="1:70" s="1" customFormat="1" ht="12.75" customHeight="1" x14ac:dyDescent="0.3">
      <c r="A40" s="30">
        <v>38</v>
      </c>
      <c r="B40" s="41" t="s">
        <v>121</v>
      </c>
      <c r="C40" s="41" t="s">
        <v>45</v>
      </c>
      <c r="D40" s="3">
        <v>2015</v>
      </c>
      <c r="E40" s="7">
        <f>(+S40+Z40+AR40+AF40+AL40+BD40+AX40+BJ40+BP40)/20</f>
        <v>1</v>
      </c>
      <c r="F40" s="7">
        <f>U40</f>
        <v>45</v>
      </c>
      <c r="G40" s="25" t="str">
        <f>AB40</f>
        <v/>
      </c>
      <c r="H40" s="25" t="str">
        <f>AH40</f>
        <v/>
      </c>
      <c r="I40" s="25" t="str">
        <f>AN40</f>
        <v/>
      </c>
      <c r="J40" s="25" t="str">
        <f>AT40</f>
        <v/>
      </c>
      <c r="K40" s="25" t="str">
        <f>AZ40</f>
        <v/>
      </c>
      <c r="L40" s="25" t="str">
        <f>BF40</f>
        <v/>
      </c>
      <c r="M40" s="25" t="str">
        <f>BL40</f>
        <v/>
      </c>
      <c r="N40" s="61"/>
      <c r="O40" s="26">
        <f>IF(E40&lt;4,SUM(F40:N40),SUMPRODUCT(LARGE(F40:N40,{1;2;3;4})))</f>
        <v>45</v>
      </c>
      <c r="P40" s="29">
        <v>34</v>
      </c>
      <c r="Q40" s="27">
        <v>1.5</v>
      </c>
      <c r="R40" s="27">
        <f>CEILING(100*Q40/$Q$2,1)</f>
        <v>25</v>
      </c>
      <c r="S40" s="27">
        <f>IF(P40="",0,20)</f>
        <v>20</v>
      </c>
      <c r="T40" s="27">
        <f>IF(P40=1,30,IF(P40=2,20,IF(P40=3,10,0)))</f>
        <v>0</v>
      </c>
      <c r="U40" s="28">
        <f>IF(P40="","",R40+S40+T40)</f>
        <v>45</v>
      </c>
      <c r="V40" s="27"/>
      <c r="W40" s="27"/>
      <c r="X40" s="27"/>
      <c r="Y40" s="27" t="str">
        <f>IF(X40=0,"",CEILING(100*W40/X40,1))</f>
        <v/>
      </c>
      <c r="Z40" s="27">
        <f>IF(V40="",0,20)</f>
        <v>0</v>
      </c>
      <c r="AA40" s="27">
        <f>IF(V40=1,30,IF(V40=2,20,IF(V40=3,10,0)))</f>
        <v>0</v>
      </c>
      <c r="AB40" s="28" t="str">
        <f>IF(V40="","",Y40+Z40+AA40)</f>
        <v/>
      </c>
      <c r="AC40" s="27"/>
      <c r="AD40" s="27"/>
      <c r="AE40" s="27">
        <f>CEILING(100*AD40/$AD$2,1)</f>
        <v>0</v>
      </c>
      <c r="AF40" s="27">
        <f>IF(AC40="",0,20)</f>
        <v>0</v>
      </c>
      <c r="AG40" s="27">
        <f>IF(AC40=1,30,IF(AC40=2,20,IF(AC40=3,10,0)))</f>
        <v>0</v>
      </c>
      <c r="AH40" s="28" t="str">
        <f>IF(AC40="","",AE40+AF40+AG40)</f>
        <v/>
      </c>
      <c r="AI40" s="27"/>
      <c r="AJ40" s="27"/>
      <c r="AK40" s="27">
        <f>CEILING(100*AJ40/$AJ$2,1)</f>
        <v>0</v>
      </c>
      <c r="AL40" s="27">
        <f>IF(AI40="",0,20)</f>
        <v>0</v>
      </c>
      <c r="AM40" s="27">
        <f>IF(AI40=1,30,IF(AI40=2,20,IF(AI40=3,10,0)))</f>
        <v>0</v>
      </c>
      <c r="AN40" s="28" t="str">
        <f>IF(AI40="","",AK40+AL40+AM40)</f>
        <v/>
      </c>
      <c r="AO40" s="27"/>
      <c r="AP40" s="27"/>
      <c r="AQ40" s="27">
        <f>CEILING(100*AP40/$AP$2,1)</f>
        <v>0</v>
      </c>
      <c r="AR40" s="27">
        <f>IF(AO40="",0,20)</f>
        <v>0</v>
      </c>
      <c r="AS40" s="27">
        <f>IF(AO40=1,30,IF(AO40=2,20,IF(AO40=3,10,0)))</f>
        <v>0</v>
      </c>
      <c r="AT40" s="28" t="str">
        <f>IF(AO40="","",AQ40+AR40+AS40)</f>
        <v/>
      </c>
      <c r="AU40" s="75"/>
      <c r="AV40" s="5"/>
      <c r="AW40" s="5">
        <f>CEILING(100*AV40/$AV$2,1)</f>
        <v>0</v>
      </c>
      <c r="AX40" s="5">
        <f>IF(AU40="",0,20)</f>
        <v>0</v>
      </c>
      <c r="AY40" s="5">
        <f>IF(AU40=1,30,IF(AU40=2,20,IF(AU40=3,10,0)))</f>
        <v>0</v>
      </c>
      <c r="AZ40" s="28" t="str">
        <f>IF(AU40="","",AW40+AX40+AY40)</f>
        <v/>
      </c>
      <c r="BA40" s="27"/>
      <c r="BB40" s="27"/>
      <c r="BC40" s="5">
        <f>CEILING(100*BB40/$BB$2,1)</f>
        <v>0</v>
      </c>
      <c r="BD40" s="5">
        <f>IF(BA40="",0,20)</f>
        <v>0</v>
      </c>
      <c r="BE40" s="5">
        <f>IF(BA40=1,30,IF(BA40=2,20,IF(BA40=3,10,0)))</f>
        <v>0</v>
      </c>
      <c r="BF40" s="28" t="str">
        <f>IF(BA40="","",BC40+BD40+BE40)</f>
        <v/>
      </c>
      <c r="BG40" s="5"/>
      <c r="BH40" s="5"/>
      <c r="BI40" s="5">
        <f>CEILING(100*BH40/$BH$2,1)</f>
        <v>0</v>
      </c>
      <c r="BJ40" s="5">
        <f>IF(BG40="",0,20)</f>
        <v>0</v>
      </c>
      <c r="BK40" s="5">
        <f>IF(BG40=1,30,IF(BG40=2,20,IF(BG40=3,10,0)))</f>
        <v>0</v>
      </c>
      <c r="BL40" s="76" t="str">
        <f>IF(BG40="","",BI40+BJ40+BK40)</f>
        <v/>
      </c>
      <c r="BM40" s="5"/>
      <c r="BN40" s="5"/>
      <c r="BO40" s="5">
        <f>CEILING(100*BN40/$BN$2,1)</f>
        <v>0</v>
      </c>
      <c r="BP40" s="5">
        <f>IF(BM40="",0,20)</f>
        <v>0</v>
      </c>
      <c r="BQ40" s="5">
        <f>IF(BM40=1,30,IF(BM40=2,20,IF(BM40=3,10,0)))</f>
        <v>0</v>
      </c>
      <c r="BR40" s="76" t="str">
        <f>IF(BM40="","",BO40+BP40+BQ40)</f>
        <v/>
      </c>
    </row>
    <row r="41" spans="1:70" s="1" customFormat="1" ht="12.75" customHeight="1" x14ac:dyDescent="0.3">
      <c r="A41" s="30">
        <v>39</v>
      </c>
      <c r="B41" s="43" t="s">
        <v>122</v>
      </c>
      <c r="C41" s="41" t="s">
        <v>87</v>
      </c>
      <c r="D41" s="46">
        <v>2014</v>
      </c>
      <c r="E41" s="7">
        <f>(+S41+Z41+AR41+AF41+AL41+BD41+AX41+BJ41+BP41)/20</f>
        <v>1</v>
      </c>
      <c r="F41" s="7">
        <f>U41</f>
        <v>37</v>
      </c>
      <c r="G41" s="25" t="str">
        <f>AB41</f>
        <v/>
      </c>
      <c r="H41" s="25" t="str">
        <f>AH41</f>
        <v/>
      </c>
      <c r="I41" s="25" t="str">
        <f>AN41</f>
        <v/>
      </c>
      <c r="J41" s="25" t="str">
        <f>AT41</f>
        <v/>
      </c>
      <c r="K41" s="25" t="str">
        <f>AZ41</f>
        <v/>
      </c>
      <c r="L41" s="25" t="str">
        <f>BF41</f>
        <v/>
      </c>
      <c r="M41" s="25" t="str">
        <f>BL41</f>
        <v/>
      </c>
      <c r="N41" s="61"/>
      <c r="O41" s="26">
        <f>IF(E41&lt;4,SUM(F41:N41),SUMPRODUCT(LARGE(F41:N41,{1;2;3;4})))</f>
        <v>37</v>
      </c>
      <c r="P41" s="29">
        <v>35</v>
      </c>
      <c r="Q41" s="27">
        <v>1</v>
      </c>
      <c r="R41" s="27">
        <f>CEILING(100*Q41/$Q$2,1)</f>
        <v>17</v>
      </c>
      <c r="S41" s="27">
        <f>IF(P41="",0,20)</f>
        <v>20</v>
      </c>
      <c r="T41" s="27">
        <f>IF(P41=1,30,IF(P41=2,20,IF(P41=3,10,0)))</f>
        <v>0</v>
      </c>
      <c r="U41" s="28">
        <f>IF(P41="","",R41+S41+T41)</f>
        <v>37</v>
      </c>
      <c r="V41" s="27"/>
      <c r="W41" s="27"/>
      <c r="X41" s="27"/>
      <c r="Y41" s="27" t="str">
        <f>IF(X41=0,"",CEILING(100*W41/X41,1))</f>
        <v/>
      </c>
      <c r="Z41" s="27">
        <f>IF(V41="",0,20)</f>
        <v>0</v>
      </c>
      <c r="AA41" s="27">
        <f>IF(V41=1,30,IF(V41=2,20,IF(V41=3,10,0)))</f>
        <v>0</v>
      </c>
      <c r="AB41" s="28" t="str">
        <f>IF(V41="","",Y41+Z41+AA41)</f>
        <v/>
      </c>
      <c r="AC41" s="27"/>
      <c r="AD41" s="27"/>
      <c r="AE41" s="27">
        <f>CEILING(100*AD41/$AD$2,1)</f>
        <v>0</v>
      </c>
      <c r="AF41" s="27">
        <f>IF(AC41="",0,20)</f>
        <v>0</v>
      </c>
      <c r="AG41" s="27">
        <f>IF(AC41=1,30,IF(AC41=2,20,IF(AC41=3,10,0)))</f>
        <v>0</v>
      </c>
      <c r="AH41" s="28" t="str">
        <f>IF(AC41="","",AE41+AF41+AG41)</f>
        <v/>
      </c>
      <c r="AI41" s="27"/>
      <c r="AJ41" s="27"/>
      <c r="AK41" s="27">
        <f>CEILING(100*AJ41/$AJ$2,1)</f>
        <v>0</v>
      </c>
      <c r="AL41" s="27">
        <f>IF(AI41="",0,20)</f>
        <v>0</v>
      </c>
      <c r="AM41" s="27">
        <f>IF(AI41=1,30,IF(AI41=2,20,IF(AI41=3,10,0)))</f>
        <v>0</v>
      </c>
      <c r="AN41" s="28" t="str">
        <f>IF(AI41="","",AK41+AL41+AM41)</f>
        <v/>
      </c>
      <c r="AO41" s="27"/>
      <c r="AP41" s="27"/>
      <c r="AQ41" s="27">
        <f>CEILING(100*AP41/$AP$2,1)</f>
        <v>0</v>
      </c>
      <c r="AR41" s="27">
        <f>IF(AO41="",0,20)</f>
        <v>0</v>
      </c>
      <c r="AS41" s="27">
        <f>IF(AO41=1,30,IF(AO41=2,20,IF(AO41=3,10,0)))</f>
        <v>0</v>
      </c>
      <c r="AT41" s="28" t="str">
        <f>IF(AO41="","",AQ41+AR41+AS41)</f>
        <v/>
      </c>
      <c r="AU41" s="75"/>
      <c r="AV41" s="5"/>
      <c r="AW41" s="5">
        <f>CEILING(100*AV41/$AV$2,1)</f>
        <v>0</v>
      </c>
      <c r="AX41" s="5">
        <f>IF(AU41="",0,20)</f>
        <v>0</v>
      </c>
      <c r="AY41" s="5">
        <f>IF(AU41=1,30,IF(AU41=2,20,IF(AU41=3,10,0)))</f>
        <v>0</v>
      </c>
      <c r="AZ41" s="28" t="str">
        <f>IF(AU41="","",AW41+AX41+AY41)</f>
        <v/>
      </c>
      <c r="BA41" s="27"/>
      <c r="BB41" s="27"/>
      <c r="BC41" s="5">
        <f>CEILING(100*BB41/$BB$2,1)</f>
        <v>0</v>
      </c>
      <c r="BD41" s="5">
        <f>IF(BA41="",0,20)</f>
        <v>0</v>
      </c>
      <c r="BE41" s="5">
        <f>IF(BA41=1,30,IF(BA41=2,20,IF(BA41=3,10,0)))</f>
        <v>0</v>
      </c>
      <c r="BF41" s="28" t="str">
        <f>IF(BA41="","",BC41+BD41+BE41)</f>
        <v/>
      </c>
      <c r="BG41" s="5"/>
      <c r="BH41" s="5"/>
      <c r="BI41" s="5">
        <f>CEILING(100*BH41/$BH$2,1)</f>
        <v>0</v>
      </c>
      <c r="BJ41" s="5">
        <f>IF(BG41="",0,20)</f>
        <v>0</v>
      </c>
      <c r="BK41" s="5">
        <f>IF(BG41=1,30,IF(BG41=2,20,IF(BG41=3,10,0)))</f>
        <v>0</v>
      </c>
      <c r="BL41" s="76" t="str">
        <f>IF(BG41="","",BI41+BJ41+BK41)</f>
        <v/>
      </c>
      <c r="BM41" s="5"/>
      <c r="BN41" s="5"/>
      <c r="BO41" s="5">
        <f>CEILING(100*BN41/$BN$2,1)</f>
        <v>0</v>
      </c>
      <c r="BP41" s="5">
        <f>IF(BM41="",0,20)</f>
        <v>0</v>
      </c>
      <c r="BQ41" s="5">
        <f>IF(BM41=1,30,IF(BM41=2,20,IF(BM41=3,10,0)))</f>
        <v>0</v>
      </c>
      <c r="BR41" s="76" t="str">
        <f>IF(BM41="","",BO41+BP41+BQ41)</f>
        <v/>
      </c>
    </row>
    <row r="42" spans="1:70" s="1" customFormat="1" ht="12.75" customHeight="1" x14ac:dyDescent="0.3">
      <c r="A42" s="30">
        <v>40</v>
      </c>
      <c r="B42" s="41" t="s">
        <v>123</v>
      </c>
      <c r="C42" s="41" t="s">
        <v>125</v>
      </c>
      <c r="D42" s="3">
        <v>2015</v>
      </c>
      <c r="E42" s="7">
        <f>(+S42+Z42+AR42+AF42+AL42+BD42+AX42+BJ42+BP42)/20</f>
        <v>1</v>
      </c>
      <c r="F42" s="7">
        <f>U42</f>
        <v>37</v>
      </c>
      <c r="G42" s="7" t="str">
        <f>AB42</f>
        <v/>
      </c>
      <c r="H42" s="7" t="str">
        <f>AH42</f>
        <v/>
      </c>
      <c r="I42" s="25" t="str">
        <f>AN42</f>
        <v/>
      </c>
      <c r="J42" s="25" t="str">
        <f>AT42</f>
        <v/>
      </c>
      <c r="K42" s="25" t="str">
        <f>AZ42</f>
        <v/>
      </c>
      <c r="L42" s="25" t="str">
        <f>BF42</f>
        <v/>
      </c>
      <c r="M42" s="25" t="str">
        <f>BL42</f>
        <v/>
      </c>
      <c r="N42" s="61"/>
      <c r="O42" s="26">
        <f>IF(E42&lt;4,SUM(F42:N42),SUMPRODUCT(LARGE(F42:N42,{1;2;3;4})))</f>
        <v>37</v>
      </c>
      <c r="P42" s="29">
        <v>36</v>
      </c>
      <c r="Q42" s="27">
        <v>1</v>
      </c>
      <c r="R42" s="27">
        <f>CEILING(100*Q42/$Q$2,1)</f>
        <v>17</v>
      </c>
      <c r="S42" s="27">
        <f>IF(P42="",0,20)</f>
        <v>20</v>
      </c>
      <c r="T42" s="27">
        <f>IF(P42=1,30,IF(P42=2,20,IF(P42=3,10,0)))</f>
        <v>0</v>
      </c>
      <c r="U42" s="28">
        <f>IF(P42="","",R42+S42+T42)</f>
        <v>37</v>
      </c>
      <c r="V42" s="27"/>
      <c r="W42" s="27"/>
      <c r="X42" s="27"/>
      <c r="Y42" s="27" t="str">
        <f>IF(X42=0,"",CEILING(100*W42/X42,1))</f>
        <v/>
      </c>
      <c r="Z42" s="27">
        <f>IF(V42="",0,20)</f>
        <v>0</v>
      </c>
      <c r="AA42" s="27">
        <f>IF(V42=1,30,IF(V42=2,20,IF(V42=3,10,0)))</f>
        <v>0</v>
      </c>
      <c r="AB42" s="28" t="str">
        <f>IF(V42="","",Y42+Z42+AA42)</f>
        <v/>
      </c>
      <c r="AC42" s="27"/>
      <c r="AD42" s="27"/>
      <c r="AE42" s="27">
        <f>CEILING(100*AD42/$AD$2,1)</f>
        <v>0</v>
      </c>
      <c r="AF42" s="27">
        <f>IF(AC42="",0,20)</f>
        <v>0</v>
      </c>
      <c r="AG42" s="27">
        <f>IF(AC42=1,30,IF(AC42=2,20,IF(AC42=3,10,0)))</f>
        <v>0</v>
      </c>
      <c r="AH42" s="28" t="str">
        <f>IF(AC42="","",AE42+AF42+AG42)</f>
        <v/>
      </c>
      <c r="AI42" s="27"/>
      <c r="AJ42" s="27"/>
      <c r="AK42" s="27">
        <f>CEILING(100*AJ42/$AJ$2,1)</f>
        <v>0</v>
      </c>
      <c r="AL42" s="27">
        <f>IF(AI42="",0,20)</f>
        <v>0</v>
      </c>
      <c r="AM42" s="27">
        <f>IF(AI42=1,30,IF(AI42=2,20,IF(AI42=3,10,0)))</f>
        <v>0</v>
      </c>
      <c r="AN42" s="28" t="str">
        <f>IF(AI42="","",AK42+AL42+AM42)</f>
        <v/>
      </c>
      <c r="AO42" s="27"/>
      <c r="AP42" s="27"/>
      <c r="AQ42" s="27">
        <f>CEILING(100*AP42/$AP$2,1)</f>
        <v>0</v>
      </c>
      <c r="AR42" s="27">
        <f>IF(AO42="",0,20)</f>
        <v>0</v>
      </c>
      <c r="AS42" s="27">
        <f>IF(AO42=1,30,IF(AO42=2,20,IF(AO42=3,10,0)))</f>
        <v>0</v>
      </c>
      <c r="AT42" s="28" t="str">
        <f>IF(AO42="","",AQ42+AR42+AS42)</f>
        <v/>
      </c>
      <c r="AU42" s="75"/>
      <c r="AV42" s="5"/>
      <c r="AW42" s="5">
        <f>CEILING(100*AV42/$AV$2,1)</f>
        <v>0</v>
      </c>
      <c r="AX42" s="5">
        <f>IF(AU42="",0,20)</f>
        <v>0</v>
      </c>
      <c r="AY42" s="5">
        <f>IF(AU42=1,30,IF(AU42=2,20,IF(AU42=3,10,0)))</f>
        <v>0</v>
      </c>
      <c r="AZ42" s="28" t="str">
        <f>IF(AU42="","",AW42+AX42+AY42)</f>
        <v/>
      </c>
      <c r="BA42" s="27"/>
      <c r="BB42" s="27"/>
      <c r="BC42" s="5">
        <f>CEILING(100*BB42/$BB$2,1)</f>
        <v>0</v>
      </c>
      <c r="BD42" s="5">
        <f>IF(BA42="",0,20)</f>
        <v>0</v>
      </c>
      <c r="BE42" s="5">
        <f>IF(BA42=1,30,IF(BA42=2,20,IF(BA42=3,10,0)))</f>
        <v>0</v>
      </c>
      <c r="BF42" s="28" t="str">
        <f>IF(BA42="","",BC42+BD42+BE42)</f>
        <v/>
      </c>
      <c r="BG42" s="5"/>
      <c r="BH42" s="5"/>
      <c r="BI42" s="5">
        <f>CEILING(100*BH42/$BH$2,1)</f>
        <v>0</v>
      </c>
      <c r="BJ42" s="5">
        <f>IF(BG42="",0,20)</f>
        <v>0</v>
      </c>
      <c r="BK42" s="5">
        <f>IF(BG42=1,30,IF(BG42=2,20,IF(BG42=3,10,0)))</f>
        <v>0</v>
      </c>
      <c r="BL42" s="76" t="str">
        <f>IF(BG42="","",BI42+BJ42+BK42)</f>
        <v/>
      </c>
      <c r="BM42" s="5"/>
      <c r="BN42" s="5"/>
      <c r="BO42" s="5">
        <f>CEILING(100*BN42/$BN$2,1)</f>
        <v>0</v>
      </c>
      <c r="BP42" s="5">
        <f>IF(BM42="",0,20)</f>
        <v>0</v>
      </c>
      <c r="BQ42" s="5">
        <f>IF(BM42=1,30,IF(BM42=2,20,IF(BM42=3,10,0)))</f>
        <v>0</v>
      </c>
      <c r="BR42" s="76" t="str">
        <f>IF(BM42="","",BO42+BP42+BQ42)</f>
        <v/>
      </c>
    </row>
    <row r="43" spans="1:70" s="1" customFormat="1" ht="12.75" customHeight="1" x14ac:dyDescent="0.3">
      <c r="A43" s="30">
        <v>41</v>
      </c>
      <c r="B43" s="41" t="s">
        <v>124</v>
      </c>
      <c r="C43" s="41" t="s">
        <v>87</v>
      </c>
      <c r="D43" s="3">
        <v>2015</v>
      </c>
      <c r="E43" s="7">
        <f>(+S43+Z43+AR43+AF43+AL43+BD43+AX43+BJ43+BP43)/20</f>
        <v>1</v>
      </c>
      <c r="F43" s="7">
        <f>U43</f>
        <v>37</v>
      </c>
      <c r="G43" s="25" t="str">
        <f>AB43</f>
        <v/>
      </c>
      <c r="H43" s="25" t="str">
        <f>AH43</f>
        <v/>
      </c>
      <c r="I43" s="25" t="str">
        <f>AN43</f>
        <v/>
      </c>
      <c r="J43" s="25" t="str">
        <f>AT43</f>
        <v/>
      </c>
      <c r="K43" s="25" t="str">
        <f>AZ43</f>
        <v/>
      </c>
      <c r="L43" s="25" t="str">
        <f>BF43</f>
        <v/>
      </c>
      <c r="M43" s="25" t="str">
        <f>BL43</f>
        <v/>
      </c>
      <c r="N43" s="61"/>
      <c r="O43" s="26">
        <f>IF(E43&lt;4,SUM(F43:N43),SUMPRODUCT(LARGE(F43:N43,{1;2;3;4})))</f>
        <v>37</v>
      </c>
      <c r="P43" s="50">
        <v>37</v>
      </c>
      <c r="Q43">
        <v>1</v>
      </c>
      <c r="R43" s="27">
        <f>CEILING(100*Q43/$Q$2,1)</f>
        <v>17</v>
      </c>
      <c r="S43" s="27">
        <f>IF(P43="",0,20)</f>
        <v>20</v>
      </c>
      <c r="T43" s="27">
        <f>IF(P43=1,30,IF(P43=2,20,IF(P43=3,10,0)))</f>
        <v>0</v>
      </c>
      <c r="U43" s="28">
        <f>IF(P43="","",R43+S43+T43)</f>
        <v>37</v>
      </c>
      <c r="V43" s="27"/>
      <c r="W43" s="27"/>
      <c r="X43" s="27"/>
      <c r="Y43" s="27" t="str">
        <f>IF(X43=0,"",CEILING(100*W43/X43,1))</f>
        <v/>
      </c>
      <c r="Z43" s="27">
        <f>IF(V43="",0,20)</f>
        <v>0</v>
      </c>
      <c r="AA43" s="27">
        <f>IF(V43=1,30,IF(V43=2,20,IF(V43=3,10,0)))</f>
        <v>0</v>
      </c>
      <c r="AB43" s="28" t="str">
        <f>IF(V43="","",Y43+Z43+AA43)</f>
        <v/>
      </c>
      <c r="AC43" s="27"/>
      <c r="AD43" s="27"/>
      <c r="AE43" s="27">
        <f>CEILING(100*AD43/$AD$2,1)</f>
        <v>0</v>
      </c>
      <c r="AF43" s="27">
        <f>IF(AC43="",0,20)</f>
        <v>0</v>
      </c>
      <c r="AG43" s="27">
        <f>IF(AC43=1,30,IF(AC43=2,20,IF(AC43=3,10,0)))</f>
        <v>0</v>
      </c>
      <c r="AH43" s="28" t="str">
        <f>IF(AC43="","",AE43+AF43+AG43)</f>
        <v/>
      </c>
      <c r="AI43" s="27"/>
      <c r="AJ43" s="27"/>
      <c r="AK43" s="27">
        <f>CEILING(100*AJ43/$AJ$2,1)</f>
        <v>0</v>
      </c>
      <c r="AL43" s="27">
        <f>IF(AI43="",0,20)</f>
        <v>0</v>
      </c>
      <c r="AM43" s="27">
        <f>IF(AI43=1,30,IF(AI43=2,20,IF(AI43=3,10,0)))</f>
        <v>0</v>
      </c>
      <c r="AN43" s="28" t="str">
        <f>IF(AI43="","",AK43+AL43+AM43)</f>
        <v/>
      </c>
      <c r="AO43" s="27"/>
      <c r="AP43" s="27"/>
      <c r="AQ43" s="27">
        <f>CEILING(100*AP43/$AP$2,1)</f>
        <v>0</v>
      </c>
      <c r="AR43" s="27">
        <f>IF(AO43="",0,20)</f>
        <v>0</v>
      </c>
      <c r="AS43" s="27">
        <f>IF(AO43=1,30,IF(AO43=2,20,IF(AO43=3,10,0)))</f>
        <v>0</v>
      </c>
      <c r="AT43" s="28" t="str">
        <f>IF(AO43="","",AQ43+AR43+AS43)</f>
        <v/>
      </c>
      <c r="AU43" s="75"/>
      <c r="AV43" s="5"/>
      <c r="AW43" s="5">
        <f>CEILING(100*AV43/$AV$2,1)</f>
        <v>0</v>
      </c>
      <c r="AX43" s="5">
        <f>IF(AU43="",0,20)</f>
        <v>0</v>
      </c>
      <c r="AY43" s="5">
        <f>IF(AU43=1,30,IF(AU43=2,20,IF(AU43=3,10,0)))</f>
        <v>0</v>
      </c>
      <c r="AZ43" s="28" t="str">
        <f>IF(AU43="","",AW43+AX43+AY43)</f>
        <v/>
      </c>
      <c r="BA43" s="27"/>
      <c r="BB43" s="27"/>
      <c r="BC43" s="5">
        <f>CEILING(100*BB43/$BB$2,1)</f>
        <v>0</v>
      </c>
      <c r="BD43" s="5">
        <f>IF(BA43="",0,20)</f>
        <v>0</v>
      </c>
      <c r="BE43" s="5">
        <f>IF(BA43=1,30,IF(BA43=2,20,IF(BA43=3,10,0)))</f>
        <v>0</v>
      </c>
      <c r="BF43" s="28" t="str">
        <f>IF(BA43="","",BC43+BD43+BE43)</f>
        <v/>
      </c>
      <c r="BG43" s="5"/>
      <c r="BH43" s="5"/>
      <c r="BI43" s="5">
        <f>CEILING(100*BH43/$BH$2,1)</f>
        <v>0</v>
      </c>
      <c r="BJ43" s="5">
        <f>IF(BG43="",0,20)</f>
        <v>0</v>
      </c>
      <c r="BK43" s="5">
        <f>IF(BG43=1,30,IF(BG43=2,20,IF(BG43=3,10,0)))</f>
        <v>0</v>
      </c>
      <c r="BL43" s="76" t="str">
        <f>IF(BG43="","",BI43+BJ43+BK43)</f>
        <v/>
      </c>
      <c r="BM43" s="5"/>
      <c r="BN43" s="5"/>
      <c r="BO43" s="5">
        <f>CEILING(100*BN43/$BN$2,1)</f>
        <v>0</v>
      </c>
      <c r="BP43" s="5">
        <f>IF(BM43="",0,20)</f>
        <v>0</v>
      </c>
      <c r="BQ43" s="5">
        <f>IF(BM43=1,30,IF(BM43=2,20,IF(BM43=3,10,0)))</f>
        <v>0</v>
      </c>
      <c r="BR43" s="76" t="str">
        <f>IF(BM43="","",BO43+BP43+BQ43)</f>
        <v/>
      </c>
    </row>
    <row r="44" spans="1:70" s="2" customFormat="1" ht="12.75" customHeight="1" x14ac:dyDescent="0.3">
      <c r="A44" s="30">
        <v>42</v>
      </c>
      <c r="B44" s="41" t="s">
        <v>186</v>
      </c>
      <c r="C44" s="160" t="s">
        <v>55</v>
      </c>
      <c r="D44" s="3">
        <v>2015</v>
      </c>
      <c r="E44" s="7">
        <f>(+S44+Z44+AR44+AF44+AL44+BD44+AX44+BJ44+BP44)/20</f>
        <v>1</v>
      </c>
      <c r="F44" s="25" t="str">
        <f>U44</f>
        <v/>
      </c>
      <c r="G44" s="25">
        <f>AB44</f>
        <v>30</v>
      </c>
      <c r="H44" s="25" t="str">
        <f>AH44</f>
        <v/>
      </c>
      <c r="I44" s="25" t="str">
        <f>AN44</f>
        <v/>
      </c>
      <c r="J44" s="25" t="str">
        <f>AT44</f>
        <v/>
      </c>
      <c r="K44" s="25" t="str">
        <f>AZ44</f>
        <v/>
      </c>
      <c r="L44" s="25" t="str">
        <f>BF44</f>
        <v/>
      </c>
      <c r="M44" s="25" t="str">
        <f>BL44</f>
        <v/>
      </c>
      <c r="N44" s="61"/>
      <c r="O44" s="26">
        <f>IF(E44&lt;4,SUM(F44:N44),SUMPRODUCT(LARGE(F44:N44,{1;2;3;4})))</f>
        <v>30</v>
      </c>
      <c r="P44" s="50"/>
      <c r="Q44"/>
      <c r="R44" s="27">
        <f>CEILING(100*Q44/$Q$2,1)</f>
        <v>0</v>
      </c>
      <c r="S44" s="27">
        <f>IF(P44="",0,20)</f>
        <v>0</v>
      </c>
      <c r="T44" s="27">
        <f>IF(P44=1,30,IF(P44=2,20,IF(P44=3,10,0)))</f>
        <v>0</v>
      </c>
      <c r="U44" s="28" t="str">
        <f>IF(P44="","",R44+S44+T44)</f>
        <v/>
      </c>
      <c r="V44" s="27">
        <v>47</v>
      </c>
      <c r="W44" s="27">
        <v>1</v>
      </c>
      <c r="X44" s="27">
        <v>11</v>
      </c>
      <c r="Y44" s="27">
        <f>IF(X44=0,"",CEILING(100*W44/X44,1))</f>
        <v>10</v>
      </c>
      <c r="Z44" s="27">
        <f>IF(V44="",0,20)</f>
        <v>20</v>
      </c>
      <c r="AA44" s="27">
        <f>IF(V44=1,30,IF(V44=2,20,IF(V44=3,10,0)))</f>
        <v>0</v>
      </c>
      <c r="AB44" s="28">
        <f>IF(V44="","",Y44+Z44+AA44)</f>
        <v>30</v>
      </c>
      <c r="AC44" s="27"/>
      <c r="AD44" s="27"/>
      <c r="AE44" s="27">
        <f>CEILING(100*AD44/$AD$2,1)</f>
        <v>0</v>
      </c>
      <c r="AF44" s="27">
        <f>IF(AC44="",0,20)</f>
        <v>0</v>
      </c>
      <c r="AG44" s="27">
        <f>IF(AC44=1,30,IF(AC44=2,20,IF(AC44=3,10,0)))</f>
        <v>0</v>
      </c>
      <c r="AH44" s="28" t="str">
        <f>IF(AC44="","",AE44+AF44+AG44)</f>
        <v/>
      </c>
      <c r="AI44" s="27"/>
      <c r="AJ44" s="27"/>
      <c r="AK44" s="27">
        <f>CEILING(100*AJ44/$AJ$2,1)</f>
        <v>0</v>
      </c>
      <c r="AL44" s="27">
        <f>IF(AI44="",0,20)</f>
        <v>0</v>
      </c>
      <c r="AM44" s="27">
        <f>IF(AI44=1,30,IF(AI44=2,20,IF(AI44=3,10,0)))</f>
        <v>0</v>
      </c>
      <c r="AN44" s="28" t="str">
        <f>IF(AI44="","",AK44+AL44+AM44)</f>
        <v/>
      </c>
      <c r="AO44" s="27"/>
      <c r="AP44" s="27"/>
      <c r="AQ44" s="27">
        <f>CEILING(100*AP44/$AP$2,1)</f>
        <v>0</v>
      </c>
      <c r="AR44" s="27">
        <f>IF(AO44="",0,20)</f>
        <v>0</v>
      </c>
      <c r="AS44" s="27">
        <f>IF(AO44=1,30,IF(AO44=2,20,IF(AO44=3,10,0)))</f>
        <v>0</v>
      </c>
      <c r="AT44" s="28" t="str">
        <f>IF(AO44="","",AQ44+AR44+AS44)</f>
        <v/>
      </c>
      <c r="AU44" s="75"/>
      <c r="AV44" s="5"/>
      <c r="AW44" s="5">
        <f>CEILING(100*AV44/$AV$2,1)</f>
        <v>0</v>
      </c>
      <c r="AX44" s="5">
        <f>IF(AU44="",0,20)</f>
        <v>0</v>
      </c>
      <c r="AY44" s="5">
        <f>IF(AU44=1,30,IF(AU44=2,20,IF(AU44=3,10,0)))</f>
        <v>0</v>
      </c>
      <c r="AZ44" s="28" t="str">
        <f>IF(AU44="","",AW44+AX44+AY44)</f>
        <v/>
      </c>
      <c r="BA44" s="27"/>
      <c r="BB44" s="27"/>
      <c r="BC44" s="5">
        <f>CEILING(100*BB44/$BB$2,1)</f>
        <v>0</v>
      </c>
      <c r="BD44" s="5">
        <f>IF(BA44="",0,20)</f>
        <v>0</v>
      </c>
      <c r="BE44" s="5">
        <f>IF(BA44=1,30,IF(BA44=2,20,IF(BA44=3,10,0)))</f>
        <v>0</v>
      </c>
      <c r="BF44" s="28" t="str">
        <f>IF(BA44="","",BC44+BD44+BE44)</f>
        <v/>
      </c>
      <c r="BG44" s="5"/>
      <c r="BH44" s="5"/>
      <c r="BI44" s="5">
        <f>CEILING(100*BH44/$BH$2,1)</f>
        <v>0</v>
      </c>
      <c r="BJ44" s="5">
        <f>IF(BG44="",0,20)</f>
        <v>0</v>
      </c>
      <c r="BK44" s="5">
        <f>IF(BG44=1,30,IF(BG44=2,20,IF(BG44=3,10,0)))</f>
        <v>0</v>
      </c>
      <c r="BL44" s="76" t="str">
        <f>IF(BG44="","",BI44+BJ44+BK44)</f>
        <v/>
      </c>
      <c r="BM44"/>
      <c r="BN44"/>
      <c r="BO44" s="5">
        <f>CEILING(100*BN44/$BN$2,1)</f>
        <v>0</v>
      </c>
      <c r="BP44" s="5">
        <f>IF(BM44="",0,20)</f>
        <v>0</v>
      </c>
      <c r="BQ44" s="5">
        <f>IF(BM44=1,30,IF(BM44=2,20,IF(BM44=3,10,0)))</f>
        <v>0</v>
      </c>
      <c r="BR44" s="76" t="str">
        <f>IF(BM44="","",BO44+BP44+BQ44)</f>
        <v/>
      </c>
    </row>
    <row r="45" spans="1:70" ht="12.75" customHeight="1" x14ac:dyDescent="0.3">
      <c r="A45" s="30">
        <v>43</v>
      </c>
      <c r="B45" s="41"/>
      <c r="C45" s="41"/>
      <c r="D45" s="3"/>
      <c r="E45" s="7">
        <f t="shared" ref="E40:E56" si="0">(+S45+Z45+AR45+AF45+AL45+BD45+AX45+BJ45+BP45)/20</f>
        <v>0</v>
      </c>
      <c r="F45" s="25" t="str">
        <f t="shared" ref="F40:F56" si="1">U45</f>
        <v/>
      </c>
      <c r="G45" s="25" t="str">
        <f t="shared" ref="G40:G56" si="2">AB45</f>
        <v/>
      </c>
      <c r="H45" s="25" t="str">
        <f t="shared" ref="H40:H56" si="3">AH45</f>
        <v/>
      </c>
      <c r="I45" s="25" t="str">
        <f t="shared" ref="I40:I56" si="4">AN45</f>
        <v/>
      </c>
      <c r="J45" s="25" t="str">
        <f t="shared" ref="J40:J56" si="5">AT45</f>
        <v/>
      </c>
      <c r="K45" s="25" t="str">
        <f t="shared" ref="K40:K56" si="6">AZ45</f>
        <v/>
      </c>
      <c r="L45" s="25" t="str">
        <f t="shared" ref="L40:L56" si="7">BF45</f>
        <v/>
      </c>
      <c r="M45" s="25" t="str">
        <f t="shared" ref="M40:M56" si="8">BL45</f>
        <v/>
      </c>
      <c r="N45" s="61"/>
      <c r="O45" s="26">
        <f>IF(E45&lt;4,SUM(F45:N45),SUMPRODUCT(LARGE(F45:N45,{1;2;3;4})))</f>
        <v>0</v>
      </c>
      <c r="P45" s="50"/>
      <c r="Q45"/>
      <c r="R45" s="27">
        <f t="shared" ref="R40:R56" si="9">CEILING(100*Q45/$Q$2,1)</f>
        <v>0</v>
      </c>
      <c r="S45" s="27">
        <f t="shared" ref="S40:S56" si="10">IF(P45="",0,20)</f>
        <v>0</v>
      </c>
      <c r="T45" s="27">
        <f t="shared" ref="T40:T56" si="11">IF(P45=1,30,IF(P45=2,20,IF(P45=3,10,0)))</f>
        <v>0</v>
      </c>
      <c r="U45" s="28" t="str">
        <f t="shared" ref="U40:U56" si="12">IF(P45="","",R45+S45+T45)</f>
        <v/>
      </c>
      <c r="Y45" s="27" t="str">
        <f t="shared" ref="Y35:Y56" si="13">IF(X45=0,"",CEILING(100*W45/X45,1))</f>
        <v/>
      </c>
      <c r="Z45" s="27">
        <f t="shared" ref="Z35:Z56" si="14">IF(V45="",0,20)</f>
        <v>0</v>
      </c>
      <c r="AA45" s="27">
        <f t="shared" ref="AA35:AA56" si="15">IF(V45=1,30,IF(V45=2,20,IF(V45=3,10,0)))</f>
        <v>0</v>
      </c>
      <c r="AB45" s="28" t="str">
        <f t="shared" ref="AB35:AB56" si="16">IF(V45="","",Y45+Z45+AA45)</f>
        <v/>
      </c>
      <c r="AE45" s="27">
        <f t="shared" ref="AE35:AE56" si="17">CEILING(100*AD45/$AD$2,1)</f>
        <v>0</v>
      </c>
      <c r="AF45" s="27">
        <f t="shared" ref="AF35:AF56" si="18">IF(AC45="",0,20)</f>
        <v>0</v>
      </c>
      <c r="AG45" s="27">
        <f t="shared" ref="AG35:AG56" si="19">IF(AC45=1,30,IF(AC45=2,20,IF(AC45=3,10,0)))</f>
        <v>0</v>
      </c>
      <c r="AH45" s="28" t="str">
        <f t="shared" ref="AH35:AH56" si="20">IF(AC45="","",AE45+AF45+AG45)</f>
        <v/>
      </c>
      <c r="AK45" s="27">
        <f t="shared" ref="AK35:AK56" si="21">CEILING(100*AJ45/$AJ$2,1)</f>
        <v>0</v>
      </c>
      <c r="AL45" s="27">
        <f t="shared" ref="AL35:AL56" si="22">IF(AI45="",0,20)</f>
        <v>0</v>
      </c>
      <c r="AM45" s="27">
        <f t="shared" ref="AM35:AM56" si="23">IF(AI45=1,30,IF(AI45=2,20,IF(AI45=3,10,0)))</f>
        <v>0</v>
      </c>
      <c r="AN45" s="28" t="str">
        <f t="shared" ref="AN35:AN56" si="24">IF(AI45="","",AK45+AL45+AM45)</f>
        <v/>
      </c>
      <c r="AQ45" s="27">
        <f t="shared" ref="AQ35:AQ56" si="25">CEILING(100*AP45/$AP$2,1)</f>
        <v>0</v>
      </c>
      <c r="AR45" s="27">
        <f t="shared" ref="AR35:AR56" si="26">IF(AO45="",0,20)</f>
        <v>0</v>
      </c>
      <c r="AS45" s="27">
        <f t="shared" ref="AS35:AS56" si="27">IF(AO45=1,30,IF(AO45=2,20,IF(AO45=3,10,0)))</f>
        <v>0</v>
      </c>
      <c r="AT45" s="28" t="str">
        <f t="shared" ref="AT35:AT56" si="28">IF(AO45="","",AQ45+AR45+AS45)</f>
        <v/>
      </c>
      <c r="AU45" s="75"/>
      <c r="AV45" s="5"/>
      <c r="AW45" s="5">
        <f t="shared" ref="AW35:AW56" si="29">CEILING(100*AV45/$AV$2,1)</f>
        <v>0</v>
      </c>
      <c r="AX45" s="5">
        <f t="shared" ref="AX35:AX56" si="30">IF(AU45="",0,20)</f>
        <v>0</v>
      </c>
      <c r="AY45" s="5">
        <f t="shared" ref="AY35:AY56" si="31">IF(AU45=1,30,IF(AU45=2,20,IF(AU45=3,10,0)))</f>
        <v>0</v>
      </c>
      <c r="AZ45" s="28" t="str">
        <f t="shared" ref="AZ35:AZ56" si="32">IF(AU45="","",AW45+AX45+AY45)</f>
        <v/>
      </c>
      <c r="BC45" s="5">
        <f t="shared" ref="BC35:BC56" si="33">CEILING(100*BB45/$BB$2,1)</f>
        <v>0</v>
      </c>
      <c r="BD45" s="5">
        <f t="shared" ref="BD35:BD56" si="34">IF(BA45="",0,20)</f>
        <v>0</v>
      </c>
      <c r="BE45" s="5">
        <f t="shared" ref="BE35:BE56" si="35">IF(BA45=1,30,IF(BA45=2,20,IF(BA45=3,10,0)))</f>
        <v>0</v>
      </c>
      <c r="BF45" s="28" t="str">
        <f t="shared" ref="BF35:BF56" si="36">IF(BA45="","",BC45+BD45+BE45)</f>
        <v/>
      </c>
      <c r="BG45" s="5"/>
      <c r="BH45" s="5"/>
      <c r="BI45" s="5">
        <f t="shared" ref="BI35:BI56" si="37">CEILING(100*BH45/$BH$2,1)</f>
        <v>0</v>
      </c>
      <c r="BJ45" s="5">
        <f t="shared" ref="BJ35:BJ56" si="38">IF(BG45="",0,20)</f>
        <v>0</v>
      </c>
      <c r="BK45" s="5">
        <f t="shared" ref="BK35:BK56" si="39">IF(BG45=1,30,IF(BG45=2,20,IF(BG45=3,10,0)))</f>
        <v>0</v>
      </c>
      <c r="BL45" s="76" t="str">
        <f t="shared" ref="BL35:BL56" si="40">IF(BG45="","",BI45+BJ45+BK45)</f>
        <v/>
      </c>
      <c r="BM45" s="5"/>
      <c r="BN45" s="5"/>
      <c r="BO45" s="5">
        <f t="shared" ref="BO35:BO56" si="41">CEILING(100*BN45/$BN$2,1)</f>
        <v>0</v>
      </c>
      <c r="BP45" s="5">
        <f t="shared" ref="BP35:BP56" si="42">IF(BM45="",0,20)</f>
        <v>0</v>
      </c>
      <c r="BQ45" s="5">
        <f t="shared" ref="BQ35:BQ56" si="43">IF(BM45=1,30,IF(BM45=2,20,IF(BM45=3,10,0)))</f>
        <v>0</v>
      </c>
      <c r="BR45" s="76" t="str">
        <f t="shared" ref="BR35:BR56" si="44">IF(BM45="","",BO45+BP45+BQ45)</f>
        <v/>
      </c>
    </row>
    <row r="46" spans="1:70" s="2" customFormat="1" ht="12.75" customHeight="1" x14ac:dyDescent="0.3">
      <c r="A46" s="30">
        <v>44</v>
      </c>
      <c r="B46" s="4"/>
      <c r="C46" s="41"/>
      <c r="D46" s="81"/>
      <c r="E46" s="7">
        <f t="shared" si="0"/>
        <v>0</v>
      </c>
      <c r="F46" s="7" t="str">
        <f t="shared" si="1"/>
        <v/>
      </c>
      <c r="G46" s="7" t="str">
        <f t="shared" si="2"/>
        <v/>
      </c>
      <c r="H46" s="7" t="str">
        <f t="shared" si="3"/>
        <v/>
      </c>
      <c r="I46" s="25" t="str">
        <f t="shared" si="4"/>
        <v/>
      </c>
      <c r="J46" s="25" t="str">
        <f t="shared" si="5"/>
        <v/>
      </c>
      <c r="K46" s="25" t="str">
        <f t="shared" si="6"/>
        <v/>
      </c>
      <c r="L46" s="25" t="str">
        <f t="shared" si="7"/>
        <v/>
      </c>
      <c r="M46" s="25" t="str">
        <f t="shared" si="8"/>
        <v/>
      </c>
      <c r="N46" s="61" t="str">
        <f t="shared" ref="N46:N53" si="45">BR46</f>
        <v/>
      </c>
      <c r="O46" s="26">
        <f>IF(E46&lt;4,SUM(F46:N46),SUMPRODUCT(LARGE(F46:N46,{1;2;3;4})))</f>
        <v>0</v>
      </c>
      <c r="P46" s="29"/>
      <c r="Q46" s="27"/>
      <c r="R46" s="27">
        <f t="shared" si="9"/>
        <v>0</v>
      </c>
      <c r="S46" s="27">
        <f t="shared" si="10"/>
        <v>0</v>
      </c>
      <c r="T46" s="27">
        <f t="shared" si="11"/>
        <v>0</v>
      </c>
      <c r="U46" s="28" t="str">
        <f t="shared" si="12"/>
        <v/>
      </c>
      <c r="V46" s="27"/>
      <c r="W46" s="27"/>
      <c r="X46" s="27"/>
      <c r="Y46" s="27" t="str">
        <f t="shared" si="13"/>
        <v/>
      </c>
      <c r="Z46" s="27">
        <f t="shared" si="14"/>
        <v>0</v>
      </c>
      <c r="AA46" s="27">
        <f t="shared" si="15"/>
        <v>0</v>
      </c>
      <c r="AB46" s="28" t="str">
        <f t="shared" si="16"/>
        <v/>
      </c>
      <c r="AC46" s="27"/>
      <c r="AD46" s="27"/>
      <c r="AE46" s="27">
        <f t="shared" si="17"/>
        <v>0</v>
      </c>
      <c r="AF46" s="27">
        <f t="shared" si="18"/>
        <v>0</v>
      </c>
      <c r="AG46" s="27">
        <f t="shared" si="19"/>
        <v>0</v>
      </c>
      <c r="AH46" s="28" t="str">
        <f t="shared" si="20"/>
        <v/>
      </c>
      <c r="AI46" s="27"/>
      <c r="AJ46" s="27"/>
      <c r="AK46" s="27">
        <f t="shared" si="21"/>
        <v>0</v>
      </c>
      <c r="AL46" s="27">
        <f t="shared" si="22"/>
        <v>0</v>
      </c>
      <c r="AM46" s="27">
        <f t="shared" si="23"/>
        <v>0</v>
      </c>
      <c r="AN46" s="28" t="str">
        <f t="shared" si="24"/>
        <v/>
      </c>
      <c r="AO46" s="27"/>
      <c r="AP46" s="27"/>
      <c r="AQ46" s="27">
        <f t="shared" si="25"/>
        <v>0</v>
      </c>
      <c r="AR46" s="27">
        <f t="shared" si="26"/>
        <v>0</v>
      </c>
      <c r="AS46" s="27">
        <f t="shared" si="27"/>
        <v>0</v>
      </c>
      <c r="AT46" s="28" t="str">
        <f t="shared" si="28"/>
        <v/>
      </c>
      <c r="AU46" s="75"/>
      <c r="AV46" s="5"/>
      <c r="AW46" s="5">
        <f t="shared" si="29"/>
        <v>0</v>
      </c>
      <c r="AX46" s="5">
        <f t="shared" si="30"/>
        <v>0</v>
      </c>
      <c r="AY46" s="5">
        <f t="shared" si="31"/>
        <v>0</v>
      </c>
      <c r="AZ46" s="28" t="str">
        <f t="shared" si="32"/>
        <v/>
      </c>
      <c r="BA46" s="27"/>
      <c r="BB46" s="27"/>
      <c r="BC46" s="5">
        <f t="shared" si="33"/>
        <v>0</v>
      </c>
      <c r="BD46" s="5">
        <f t="shared" si="34"/>
        <v>0</v>
      </c>
      <c r="BE46" s="5">
        <f t="shared" si="35"/>
        <v>0</v>
      </c>
      <c r="BF46" s="28" t="str">
        <f t="shared" si="36"/>
        <v/>
      </c>
      <c r="BG46" s="5"/>
      <c r="BH46" s="5"/>
      <c r="BI46" s="5">
        <f t="shared" si="37"/>
        <v>0</v>
      </c>
      <c r="BJ46" s="5">
        <f t="shared" si="38"/>
        <v>0</v>
      </c>
      <c r="BK46" s="5">
        <f t="shared" si="39"/>
        <v>0</v>
      </c>
      <c r="BL46" s="76" t="str">
        <f t="shared" si="40"/>
        <v/>
      </c>
      <c r="BM46" s="5"/>
      <c r="BN46" s="5"/>
      <c r="BO46" s="5">
        <f t="shared" si="41"/>
        <v>0</v>
      </c>
      <c r="BP46" s="5">
        <f t="shared" si="42"/>
        <v>0</v>
      </c>
      <c r="BQ46" s="5">
        <f t="shared" si="43"/>
        <v>0</v>
      </c>
      <c r="BR46" s="76" t="str">
        <f t="shared" si="44"/>
        <v/>
      </c>
    </row>
    <row r="47" spans="1:70" ht="12.75" customHeight="1" x14ac:dyDescent="0.3">
      <c r="A47" s="30">
        <v>45</v>
      </c>
      <c r="B47" s="41"/>
      <c r="C47" s="41"/>
      <c r="D47" s="3"/>
      <c r="E47" s="7">
        <f t="shared" si="0"/>
        <v>0</v>
      </c>
      <c r="F47" s="7" t="str">
        <f t="shared" si="1"/>
        <v/>
      </c>
      <c r="G47" s="7" t="str">
        <f t="shared" si="2"/>
        <v/>
      </c>
      <c r="H47" s="7" t="str">
        <f t="shared" si="3"/>
        <v/>
      </c>
      <c r="I47" s="25" t="str">
        <f t="shared" si="4"/>
        <v/>
      </c>
      <c r="J47" s="25" t="str">
        <f t="shared" si="5"/>
        <v/>
      </c>
      <c r="K47" s="25" t="str">
        <f t="shared" si="6"/>
        <v/>
      </c>
      <c r="L47" s="25" t="str">
        <f t="shared" si="7"/>
        <v/>
      </c>
      <c r="M47" s="25" t="str">
        <f t="shared" si="8"/>
        <v/>
      </c>
      <c r="N47" s="61" t="str">
        <f t="shared" si="45"/>
        <v/>
      </c>
      <c r="O47" s="26">
        <f>IF(E47&lt;4,SUM(F47:N47),SUMPRODUCT(LARGE(F47:N47,{1;2;3;4})))</f>
        <v>0</v>
      </c>
      <c r="P47" s="29"/>
      <c r="R47" s="27">
        <f t="shared" si="9"/>
        <v>0</v>
      </c>
      <c r="S47" s="27">
        <f t="shared" si="10"/>
        <v>0</v>
      </c>
      <c r="T47" s="27">
        <f t="shared" si="11"/>
        <v>0</v>
      </c>
      <c r="U47" s="28" t="str">
        <f t="shared" si="12"/>
        <v/>
      </c>
      <c r="Y47" s="27" t="str">
        <f t="shared" si="13"/>
        <v/>
      </c>
      <c r="Z47" s="27">
        <f t="shared" si="14"/>
        <v>0</v>
      </c>
      <c r="AA47" s="27">
        <f t="shared" si="15"/>
        <v>0</v>
      </c>
      <c r="AB47" s="28" t="str">
        <f t="shared" si="16"/>
        <v/>
      </c>
      <c r="AE47" s="27">
        <f t="shared" si="17"/>
        <v>0</v>
      </c>
      <c r="AF47" s="27">
        <f t="shared" si="18"/>
        <v>0</v>
      </c>
      <c r="AG47" s="27">
        <f t="shared" si="19"/>
        <v>0</v>
      </c>
      <c r="AH47" s="28" t="str">
        <f t="shared" si="20"/>
        <v/>
      </c>
      <c r="AK47" s="27">
        <f t="shared" si="21"/>
        <v>0</v>
      </c>
      <c r="AL47" s="27">
        <f t="shared" si="22"/>
        <v>0</v>
      </c>
      <c r="AM47" s="27">
        <f t="shared" si="23"/>
        <v>0</v>
      </c>
      <c r="AN47" s="28" t="str">
        <f t="shared" si="24"/>
        <v/>
      </c>
      <c r="AQ47" s="27">
        <f t="shared" si="25"/>
        <v>0</v>
      </c>
      <c r="AR47" s="27">
        <f t="shared" si="26"/>
        <v>0</v>
      </c>
      <c r="AS47" s="27">
        <f t="shared" si="27"/>
        <v>0</v>
      </c>
      <c r="AT47" s="28" t="str">
        <f t="shared" si="28"/>
        <v/>
      </c>
      <c r="AU47" s="75"/>
      <c r="AV47" s="5"/>
      <c r="AW47" s="5">
        <f t="shared" si="29"/>
        <v>0</v>
      </c>
      <c r="AX47" s="5">
        <f t="shared" si="30"/>
        <v>0</v>
      </c>
      <c r="AY47" s="5">
        <f t="shared" si="31"/>
        <v>0</v>
      </c>
      <c r="AZ47" s="28" t="str">
        <f t="shared" si="32"/>
        <v/>
      </c>
      <c r="BC47" s="5">
        <f t="shared" si="33"/>
        <v>0</v>
      </c>
      <c r="BD47" s="5">
        <f t="shared" si="34"/>
        <v>0</v>
      </c>
      <c r="BE47" s="5">
        <f t="shared" si="35"/>
        <v>0</v>
      </c>
      <c r="BF47" s="28" t="str">
        <f t="shared" si="36"/>
        <v/>
      </c>
      <c r="BG47" s="5"/>
      <c r="BH47" s="5"/>
      <c r="BI47" s="5">
        <f t="shared" si="37"/>
        <v>0</v>
      </c>
      <c r="BJ47" s="5">
        <f t="shared" si="38"/>
        <v>0</v>
      </c>
      <c r="BK47" s="5">
        <f t="shared" si="39"/>
        <v>0</v>
      </c>
      <c r="BL47" s="76" t="str">
        <f t="shared" si="40"/>
        <v/>
      </c>
      <c r="BM47" s="5"/>
      <c r="BN47" s="5"/>
      <c r="BO47" s="5">
        <f t="shared" si="41"/>
        <v>0</v>
      </c>
      <c r="BP47" s="5">
        <f t="shared" si="42"/>
        <v>0</v>
      </c>
      <c r="BQ47" s="5">
        <f t="shared" si="43"/>
        <v>0</v>
      </c>
      <c r="BR47" s="76" t="str">
        <f t="shared" si="44"/>
        <v/>
      </c>
    </row>
    <row r="48" spans="1:70" ht="12.75" customHeight="1" x14ac:dyDescent="0.3">
      <c r="A48" s="30">
        <v>46</v>
      </c>
      <c r="B48" s="41"/>
      <c r="C48" s="41"/>
      <c r="D48" s="3"/>
      <c r="E48" s="7">
        <f t="shared" si="0"/>
        <v>0</v>
      </c>
      <c r="F48" s="7" t="str">
        <f t="shared" si="1"/>
        <v/>
      </c>
      <c r="G48" s="7" t="str">
        <f t="shared" si="2"/>
        <v/>
      </c>
      <c r="H48" s="7" t="str">
        <f t="shared" si="3"/>
        <v/>
      </c>
      <c r="I48" s="25" t="str">
        <f t="shared" si="4"/>
        <v/>
      </c>
      <c r="J48" s="25" t="str">
        <f t="shared" si="5"/>
        <v/>
      </c>
      <c r="K48" s="25" t="str">
        <f t="shared" si="6"/>
        <v/>
      </c>
      <c r="L48" s="25" t="str">
        <f t="shared" si="7"/>
        <v/>
      </c>
      <c r="M48" s="25" t="str">
        <f t="shared" si="8"/>
        <v/>
      </c>
      <c r="N48" s="61" t="str">
        <f t="shared" si="45"/>
        <v/>
      </c>
      <c r="O48" s="26">
        <f>IF(E48&lt;4,SUM(F48:N48),SUMPRODUCT(LARGE(F48:N48,{1;2;3;4})))</f>
        <v>0</v>
      </c>
      <c r="P48" s="29"/>
      <c r="R48" s="27">
        <f t="shared" si="9"/>
        <v>0</v>
      </c>
      <c r="S48" s="27">
        <f t="shared" si="10"/>
        <v>0</v>
      </c>
      <c r="T48" s="27">
        <f t="shared" si="11"/>
        <v>0</v>
      </c>
      <c r="U48" s="28" t="str">
        <f t="shared" si="12"/>
        <v/>
      </c>
      <c r="Y48" s="27" t="str">
        <f t="shared" si="13"/>
        <v/>
      </c>
      <c r="Z48" s="27">
        <f t="shared" si="14"/>
        <v>0</v>
      </c>
      <c r="AA48" s="27">
        <f t="shared" si="15"/>
        <v>0</v>
      </c>
      <c r="AB48" s="28" t="str">
        <f t="shared" si="16"/>
        <v/>
      </c>
      <c r="AE48" s="27">
        <f t="shared" si="17"/>
        <v>0</v>
      </c>
      <c r="AF48" s="27">
        <f t="shared" si="18"/>
        <v>0</v>
      </c>
      <c r="AG48" s="27">
        <f t="shared" si="19"/>
        <v>0</v>
      </c>
      <c r="AH48" s="28" t="str">
        <f t="shared" si="20"/>
        <v/>
      </c>
      <c r="AK48" s="27">
        <f t="shared" si="21"/>
        <v>0</v>
      </c>
      <c r="AL48" s="27">
        <f t="shared" si="22"/>
        <v>0</v>
      </c>
      <c r="AM48" s="27">
        <f t="shared" si="23"/>
        <v>0</v>
      </c>
      <c r="AN48" s="28" t="str">
        <f t="shared" si="24"/>
        <v/>
      </c>
      <c r="AQ48" s="27">
        <f t="shared" si="25"/>
        <v>0</v>
      </c>
      <c r="AR48" s="27">
        <f t="shared" si="26"/>
        <v>0</v>
      </c>
      <c r="AS48" s="27">
        <f t="shared" si="27"/>
        <v>0</v>
      </c>
      <c r="AT48" s="28" t="str">
        <f t="shared" si="28"/>
        <v/>
      </c>
      <c r="AU48" s="75"/>
      <c r="AV48" s="5"/>
      <c r="AW48" s="5">
        <f t="shared" si="29"/>
        <v>0</v>
      </c>
      <c r="AX48" s="5">
        <f t="shared" si="30"/>
        <v>0</v>
      </c>
      <c r="AY48" s="5">
        <f t="shared" si="31"/>
        <v>0</v>
      </c>
      <c r="AZ48" s="28" t="str">
        <f t="shared" si="32"/>
        <v/>
      </c>
      <c r="BC48" s="5">
        <f t="shared" si="33"/>
        <v>0</v>
      </c>
      <c r="BD48" s="5">
        <f t="shared" si="34"/>
        <v>0</v>
      </c>
      <c r="BE48" s="5">
        <f t="shared" si="35"/>
        <v>0</v>
      </c>
      <c r="BF48" s="28" t="str">
        <f t="shared" si="36"/>
        <v/>
      </c>
      <c r="BG48" s="5"/>
      <c r="BH48" s="5"/>
      <c r="BI48" s="5">
        <f t="shared" si="37"/>
        <v>0</v>
      </c>
      <c r="BJ48" s="5">
        <f t="shared" si="38"/>
        <v>0</v>
      </c>
      <c r="BK48" s="5">
        <f t="shared" si="39"/>
        <v>0</v>
      </c>
      <c r="BL48" s="76" t="str">
        <f t="shared" si="40"/>
        <v/>
      </c>
      <c r="BM48" s="5"/>
      <c r="BN48" s="5"/>
      <c r="BO48" s="5">
        <f t="shared" si="41"/>
        <v>0</v>
      </c>
      <c r="BP48" s="5">
        <f t="shared" si="42"/>
        <v>0</v>
      </c>
      <c r="BQ48" s="5">
        <f t="shared" si="43"/>
        <v>0</v>
      </c>
      <c r="BR48" s="76" t="str">
        <f t="shared" si="44"/>
        <v/>
      </c>
    </row>
    <row r="49" spans="1:70" ht="12.75" customHeight="1" x14ac:dyDescent="0.3">
      <c r="A49" s="30">
        <v>47</v>
      </c>
      <c r="B49" s="41"/>
      <c r="C49" s="41"/>
      <c r="D49" s="3"/>
      <c r="E49" s="7">
        <f t="shared" si="0"/>
        <v>0</v>
      </c>
      <c r="F49" s="7" t="str">
        <f t="shared" si="1"/>
        <v/>
      </c>
      <c r="G49" s="7" t="str">
        <f t="shared" si="2"/>
        <v/>
      </c>
      <c r="H49" s="7" t="str">
        <f t="shared" si="3"/>
        <v/>
      </c>
      <c r="I49" s="7" t="str">
        <f t="shared" si="4"/>
        <v/>
      </c>
      <c r="J49" s="7" t="str">
        <f t="shared" si="5"/>
        <v/>
      </c>
      <c r="K49" s="7" t="str">
        <f t="shared" si="6"/>
        <v/>
      </c>
      <c r="L49" s="25" t="str">
        <f t="shared" si="7"/>
        <v/>
      </c>
      <c r="M49" s="25" t="str">
        <f t="shared" si="8"/>
        <v/>
      </c>
      <c r="N49" s="61" t="str">
        <f t="shared" si="45"/>
        <v/>
      </c>
      <c r="O49" s="26">
        <f>IF(E49&lt;4,SUM(F49:N49),SUMPRODUCT(LARGE(F49:N49,{1;2;3;4})))</f>
        <v>0</v>
      </c>
      <c r="P49" s="29"/>
      <c r="R49" s="27">
        <f t="shared" si="9"/>
        <v>0</v>
      </c>
      <c r="S49" s="27">
        <f t="shared" si="10"/>
        <v>0</v>
      </c>
      <c r="T49" s="27">
        <f t="shared" si="11"/>
        <v>0</v>
      </c>
      <c r="U49" s="28" t="str">
        <f t="shared" si="12"/>
        <v/>
      </c>
      <c r="Y49" s="27" t="str">
        <f t="shared" si="13"/>
        <v/>
      </c>
      <c r="Z49" s="27">
        <f t="shared" si="14"/>
        <v>0</v>
      </c>
      <c r="AA49" s="27">
        <f t="shared" si="15"/>
        <v>0</v>
      </c>
      <c r="AB49" s="28" t="str">
        <f t="shared" si="16"/>
        <v/>
      </c>
      <c r="AE49" s="27">
        <f t="shared" si="17"/>
        <v>0</v>
      </c>
      <c r="AF49" s="27">
        <f t="shared" si="18"/>
        <v>0</v>
      </c>
      <c r="AG49" s="27">
        <f t="shared" si="19"/>
        <v>0</v>
      </c>
      <c r="AH49" s="28" t="str">
        <f t="shared" si="20"/>
        <v/>
      </c>
      <c r="AK49" s="27">
        <f t="shared" si="21"/>
        <v>0</v>
      </c>
      <c r="AL49" s="27">
        <f t="shared" si="22"/>
        <v>0</v>
      </c>
      <c r="AM49" s="27">
        <f t="shared" si="23"/>
        <v>0</v>
      </c>
      <c r="AN49" s="28" t="str">
        <f t="shared" si="24"/>
        <v/>
      </c>
      <c r="AQ49" s="27">
        <f t="shared" si="25"/>
        <v>0</v>
      </c>
      <c r="AR49" s="27">
        <f t="shared" si="26"/>
        <v>0</v>
      </c>
      <c r="AS49" s="27">
        <f t="shared" si="27"/>
        <v>0</v>
      </c>
      <c r="AT49" s="28" t="str">
        <f t="shared" si="28"/>
        <v/>
      </c>
      <c r="AU49" s="75"/>
      <c r="AV49" s="5"/>
      <c r="AW49" s="5">
        <f t="shared" si="29"/>
        <v>0</v>
      </c>
      <c r="AX49" s="5">
        <f t="shared" si="30"/>
        <v>0</v>
      </c>
      <c r="AY49" s="5">
        <f t="shared" si="31"/>
        <v>0</v>
      </c>
      <c r="AZ49" s="28" t="str">
        <f t="shared" si="32"/>
        <v/>
      </c>
      <c r="BC49" s="5">
        <f t="shared" si="33"/>
        <v>0</v>
      </c>
      <c r="BD49" s="5">
        <f t="shared" si="34"/>
        <v>0</v>
      </c>
      <c r="BE49" s="5">
        <f t="shared" si="35"/>
        <v>0</v>
      </c>
      <c r="BF49" s="28" t="str">
        <f t="shared" si="36"/>
        <v/>
      </c>
      <c r="BG49" s="5"/>
      <c r="BH49" s="5"/>
      <c r="BI49" s="5">
        <f t="shared" si="37"/>
        <v>0</v>
      </c>
      <c r="BJ49" s="5">
        <f t="shared" si="38"/>
        <v>0</v>
      </c>
      <c r="BK49" s="5">
        <f t="shared" si="39"/>
        <v>0</v>
      </c>
      <c r="BL49" s="76" t="str">
        <f t="shared" si="40"/>
        <v/>
      </c>
      <c r="BM49" s="5"/>
      <c r="BN49" s="5"/>
      <c r="BO49" s="5">
        <f t="shared" si="41"/>
        <v>0</v>
      </c>
      <c r="BP49" s="5">
        <f t="shared" si="42"/>
        <v>0</v>
      </c>
      <c r="BQ49" s="5">
        <f t="shared" si="43"/>
        <v>0</v>
      </c>
      <c r="BR49" s="76" t="str">
        <f t="shared" si="44"/>
        <v/>
      </c>
    </row>
    <row r="50" spans="1:70" ht="12.75" customHeight="1" x14ac:dyDescent="0.3">
      <c r="A50" s="30">
        <v>48</v>
      </c>
      <c r="B50" s="41"/>
      <c r="C50" s="41"/>
      <c r="D50" s="3"/>
      <c r="E50" s="7">
        <f t="shared" si="0"/>
        <v>0</v>
      </c>
      <c r="F50" s="7" t="str">
        <f t="shared" si="1"/>
        <v/>
      </c>
      <c r="G50" s="7" t="str">
        <f t="shared" si="2"/>
        <v/>
      </c>
      <c r="H50" s="7" t="str">
        <f t="shared" si="3"/>
        <v/>
      </c>
      <c r="I50" s="7" t="str">
        <f t="shared" si="4"/>
        <v/>
      </c>
      <c r="J50" s="7" t="str">
        <f t="shared" si="5"/>
        <v/>
      </c>
      <c r="K50" s="7" t="str">
        <f t="shared" si="6"/>
        <v/>
      </c>
      <c r="L50" s="25" t="str">
        <f t="shared" si="7"/>
        <v/>
      </c>
      <c r="M50" s="25" t="str">
        <f t="shared" si="8"/>
        <v/>
      </c>
      <c r="N50" s="61" t="str">
        <f t="shared" si="45"/>
        <v/>
      </c>
      <c r="O50" s="26">
        <f>IF(E50&lt;4,SUM(F50:N50),SUMPRODUCT(LARGE(F50:N50,{1;2;3;4})))</f>
        <v>0</v>
      </c>
      <c r="P50" s="29"/>
      <c r="R50" s="27">
        <f t="shared" si="9"/>
        <v>0</v>
      </c>
      <c r="S50" s="27">
        <f t="shared" si="10"/>
        <v>0</v>
      </c>
      <c r="T50" s="27">
        <f t="shared" si="11"/>
        <v>0</v>
      </c>
      <c r="U50" s="28" t="str">
        <f t="shared" si="12"/>
        <v/>
      </c>
      <c r="Y50" s="27" t="str">
        <f t="shared" si="13"/>
        <v/>
      </c>
      <c r="Z50" s="27">
        <f t="shared" si="14"/>
        <v>0</v>
      </c>
      <c r="AA50" s="27">
        <f t="shared" si="15"/>
        <v>0</v>
      </c>
      <c r="AB50" s="28" t="str">
        <f t="shared" si="16"/>
        <v/>
      </c>
      <c r="AE50" s="27">
        <f t="shared" si="17"/>
        <v>0</v>
      </c>
      <c r="AF50" s="27">
        <f t="shared" si="18"/>
        <v>0</v>
      </c>
      <c r="AG50" s="27">
        <f t="shared" si="19"/>
        <v>0</v>
      </c>
      <c r="AH50" s="28" t="str">
        <f t="shared" si="20"/>
        <v/>
      </c>
      <c r="AK50" s="27">
        <f t="shared" si="21"/>
        <v>0</v>
      </c>
      <c r="AL50" s="27">
        <f t="shared" si="22"/>
        <v>0</v>
      </c>
      <c r="AM50" s="27">
        <f t="shared" si="23"/>
        <v>0</v>
      </c>
      <c r="AN50" s="28" t="str">
        <f t="shared" si="24"/>
        <v/>
      </c>
      <c r="AQ50" s="27">
        <f t="shared" si="25"/>
        <v>0</v>
      </c>
      <c r="AR50" s="27">
        <f t="shared" si="26"/>
        <v>0</v>
      </c>
      <c r="AS50" s="27">
        <f t="shared" si="27"/>
        <v>0</v>
      </c>
      <c r="AT50" s="28" t="str">
        <f t="shared" si="28"/>
        <v/>
      </c>
      <c r="AU50" s="75"/>
      <c r="AV50" s="5"/>
      <c r="AW50" s="5">
        <f t="shared" si="29"/>
        <v>0</v>
      </c>
      <c r="AX50" s="5">
        <f t="shared" si="30"/>
        <v>0</v>
      </c>
      <c r="AY50" s="5">
        <f t="shared" si="31"/>
        <v>0</v>
      </c>
      <c r="AZ50" s="28" t="str">
        <f t="shared" si="32"/>
        <v/>
      </c>
      <c r="BC50" s="5">
        <f t="shared" si="33"/>
        <v>0</v>
      </c>
      <c r="BD50" s="5">
        <f t="shared" si="34"/>
        <v>0</v>
      </c>
      <c r="BE50" s="5">
        <f t="shared" si="35"/>
        <v>0</v>
      </c>
      <c r="BF50" s="28" t="str">
        <f t="shared" si="36"/>
        <v/>
      </c>
      <c r="BG50" s="5"/>
      <c r="BH50" s="5"/>
      <c r="BI50" s="5">
        <f t="shared" si="37"/>
        <v>0</v>
      </c>
      <c r="BJ50" s="5">
        <f t="shared" si="38"/>
        <v>0</v>
      </c>
      <c r="BK50" s="5">
        <f t="shared" si="39"/>
        <v>0</v>
      </c>
      <c r="BL50" s="76" t="str">
        <f t="shared" si="40"/>
        <v/>
      </c>
      <c r="BM50" s="5"/>
      <c r="BN50" s="5"/>
      <c r="BO50" s="5">
        <f t="shared" si="41"/>
        <v>0</v>
      </c>
      <c r="BP50" s="5">
        <f t="shared" si="42"/>
        <v>0</v>
      </c>
      <c r="BQ50" s="5">
        <f t="shared" si="43"/>
        <v>0</v>
      </c>
      <c r="BR50" s="76" t="str">
        <f t="shared" si="44"/>
        <v/>
      </c>
    </row>
    <row r="51" spans="1:70" ht="12.75" customHeight="1" x14ac:dyDescent="0.3">
      <c r="A51" s="30">
        <v>49</v>
      </c>
      <c r="B51" s="53"/>
      <c r="C51" s="41"/>
      <c r="D51" s="7"/>
      <c r="E51" s="7">
        <f t="shared" si="0"/>
        <v>0</v>
      </c>
      <c r="F51" s="7" t="str">
        <f t="shared" si="1"/>
        <v/>
      </c>
      <c r="G51" s="7" t="str">
        <f t="shared" si="2"/>
        <v/>
      </c>
      <c r="H51" s="7" t="str">
        <f t="shared" si="3"/>
        <v/>
      </c>
      <c r="I51" s="7" t="str">
        <f t="shared" si="4"/>
        <v/>
      </c>
      <c r="J51" s="7" t="str">
        <f t="shared" si="5"/>
        <v/>
      </c>
      <c r="K51" s="7" t="str">
        <f t="shared" si="6"/>
        <v/>
      </c>
      <c r="L51" s="25" t="str">
        <f t="shared" si="7"/>
        <v/>
      </c>
      <c r="M51" s="25" t="str">
        <f t="shared" si="8"/>
        <v/>
      </c>
      <c r="N51" s="61" t="str">
        <f t="shared" si="45"/>
        <v/>
      </c>
      <c r="O51" s="26">
        <f>IF(E51&lt;4,SUM(F51:N51),SUMPRODUCT(LARGE(F51:N51,{1;2;3;4})))</f>
        <v>0</v>
      </c>
      <c r="P51" s="29"/>
      <c r="R51" s="27">
        <f t="shared" si="9"/>
        <v>0</v>
      </c>
      <c r="S51" s="27">
        <f t="shared" si="10"/>
        <v>0</v>
      </c>
      <c r="T51" s="27">
        <f t="shared" si="11"/>
        <v>0</v>
      </c>
      <c r="U51" s="28" t="str">
        <f t="shared" si="12"/>
        <v/>
      </c>
      <c r="Y51" s="27" t="str">
        <f t="shared" si="13"/>
        <v/>
      </c>
      <c r="Z51" s="27">
        <f t="shared" si="14"/>
        <v>0</v>
      </c>
      <c r="AA51" s="27">
        <f t="shared" si="15"/>
        <v>0</v>
      </c>
      <c r="AB51" s="28" t="str">
        <f t="shared" si="16"/>
        <v/>
      </c>
      <c r="AE51" s="27">
        <f t="shared" si="17"/>
        <v>0</v>
      </c>
      <c r="AF51" s="27">
        <f t="shared" si="18"/>
        <v>0</v>
      </c>
      <c r="AG51" s="27">
        <f t="shared" si="19"/>
        <v>0</v>
      </c>
      <c r="AH51" s="28" t="str">
        <f t="shared" si="20"/>
        <v/>
      </c>
      <c r="AK51" s="27">
        <f t="shared" si="21"/>
        <v>0</v>
      </c>
      <c r="AL51" s="27">
        <f t="shared" si="22"/>
        <v>0</v>
      </c>
      <c r="AM51" s="27">
        <f t="shared" si="23"/>
        <v>0</v>
      </c>
      <c r="AN51" s="28" t="str">
        <f t="shared" si="24"/>
        <v/>
      </c>
      <c r="AQ51" s="27">
        <f t="shared" si="25"/>
        <v>0</v>
      </c>
      <c r="AR51" s="27">
        <f t="shared" si="26"/>
        <v>0</v>
      </c>
      <c r="AS51" s="27">
        <f t="shared" si="27"/>
        <v>0</v>
      </c>
      <c r="AT51" s="28" t="str">
        <f t="shared" si="28"/>
        <v/>
      </c>
      <c r="AU51" s="75"/>
      <c r="AV51" s="5"/>
      <c r="AW51" s="5">
        <f t="shared" si="29"/>
        <v>0</v>
      </c>
      <c r="AX51" s="5">
        <f t="shared" si="30"/>
        <v>0</v>
      </c>
      <c r="AY51" s="5">
        <f t="shared" si="31"/>
        <v>0</v>
      </c>
      <c r="AZ51" s="28" t="str">
        <f t="shared" si="32"/>
        <v/>
      </c>
      <c r="BC51" s="5">
        <f t="shared" si="33"/>
        <v>0</v>
      </c>
      <c r="BD51" s="5">
        <f t="shared" si="34"/>
        <v>0</v>
      </c>
      <c r="BE51" s="5">
        <f t="shared" si="35"/>
        <v>0</v>
      </c>
      <c r="BF51" s="28" t="str">
        <f t="shared" si="36"/>
        <v/>
      </c>
      <c r="BG51" s="5"/>
      <c r="BH51" s="5"/>
      <c r="BI51" s="5">
        <f t="shared" si="37"/>
        <v>0</v>
      </c>
      <c r="BJ51" s="5">
        <f t="shared" si="38"/>
        <v>0</v>
      </c>
      <c r="BK51" s="5">
        <f t="shared" si="39"/>
        <v>0</v>
      </c>
      <c r="BL51" s="76" t="str">
        <f t="shared" si="40"/>
        <v/>
      </c>
      <c r="BM51" s="5"/>
      <c r="BN51" s="5"/>
      <c r="BO51" s="5">
        <f t="shared" si="41"/>
        <v>0</v>
      </c>
      <c r="BP51" s="5">
        <f t="shared" si="42"/>
        <v>0</v>
      </c>
      <c r="BQ51" s="5">
        <f t="shared" si="43"/>
        <v>0</v>
      </c>
      <c r="BR51" s="76" t="str">
        <f t="shared" si="44"/>
        <v/>
      </c>
    </row>
    <row r="52" spans="1:70" ht="12.75" customHeight="1" x14ac:dyDescent="0.3">
      <c r="A52" s="30">
        <v>50</v>
      </c>
      <c r="B52" s="43"/>
      <c r="C52" s="41"/>
      <c r="D52" s="45"/>
      <c r="E52" s="7">
        <f t="shared" si="0"/>
        <v>0</v>
      </c>
      <c r="F52" s="7" t="str">
        <f t="shared" si="1"/>
        <v/>
      </c>
      <c r="G52" s="7" t="str">
        <f t="shared" si="2"/>
        <v/>
      </c>
      <c r="H52" s="7" t="str">
        <f t="shared" si="3"/>
        <v/>
      </c>
      <c r="I52" s="7" t="str">
        <f t="shared" si="4"/>
        <v/>
      </c>
      <c r="J52" s="7" t="str">
        <f t="shared" si="5"/>
        <v/>
      </c>
      <c r="K52" s="7" t="str">
        <f t="shared" si="6"/>
        <v/>
      </c>
      <c r="L52" s="25" t="str">
        <f t="shared" si="7"/>
        <v/>
      </c>
      <c r="M52" s="25" t="str">
        <f t="shared" si="8"/>
        <v/>
      </c>
      <c r="N52" s="61" t="str">
        <f t="shared" si="45"/>
        <v/>
      </c>
      <c r="O52" s="26">
        <f>IF(E52&lt;4,SUM(F52:N52),SUMPRODUCT(LARGE(F52:N52,{1;2;3;4})))</f>
        <v>0</v>
      </c>
      <c r="P52" s="29"/>
      <c r="R52" s="27">
        <f t="shared" si="9"/>
        <v>0</v>
      </c>
      <c r="S52" s="27">
        <f t="shared" si="10"/>
        <v>0</v>
      </c>
      <c r="T52" s="27">
        <f t="shared" si="11"/>
        <v>0</v>
      </c>
      <c r="U52" s="28" t="str">
        <f t="shared" si="12"/>
        <v/>
      </c>
      <c r="Y52" s="27" t="str">
        <f t="shared" si="13"/>
        <v/>
      </c>
      <c r="Z52" s="27">
        <f t="shared" si="14"/>
        <v>0</v>
      </c>
      <c r="AA52" s="27">
        <f t="shared" si="15"/>
        <v>0</v>
      </c>
      <c r="AB52" s="28" t="str">
        <f t="shared" si="16"/>
        <v/>
      </c>
      <c r="AE52" s="27">
        <f t="shared" si="17"/>
        <v>0</v>
      </c>
      <c r="AF52" s="27">
        <f t="shared" si="18"/>
        <v>0</v>
      </c>
      <c r="AG52" s="27">
        <f t="shared" si="19"/>
        <v>0</v>
      </c>
      <c r="AH52" s="28" t="str">
        <f t="shared" si="20"/>
        <v/>
      </c>
      <c r="AK52" s="27">
        <f t="shared" si="21"/>
        <v>0</v>
      </c>
      <c r="AL52" s="27">
        <f t="shared" si="22"/>
        <v>0</v>
      </c>
      <c r="AM52" s="27">
        <f t="shared" si="23"/>
        <v>0</v>
      </c>
      <c r="AN52" s="28" t="str">
        <f t="shared" si="24"/>
        <v/>
      </c>
      <c r="AQ52" s="27">
        <f t="shared" si="25"/>
        <v>0</v>
      </c>
      <c r="AR52" s="27">
        <f t="shared" si="26"/>
        <v>0</v>
      </c>
      <c r="AS52" s="27">
        <f t="shared" si="27"/>
        <v>0</v>
      </c>
      <c r="AT52" s="28" t="str">
        <f t="shared" si="28"/>
        <v/>
      </c>
      <c r="AU52" s="75"/>
      <c r="AV52" s="5"/>
      <c r="AW52" s="5">
        <f t="shared" si="29"/>
        <v>0</v>
      </c>
      <c r="AX52" s="5">
        <f t="shared" si="30"/>
        <v>0</v>
      </c>
      <c r="AY52" s="5">
        <f t="shared" si="31"/>
        <v>0</v>
      </c>
      <c r="AZ52" s="28" t="str">
        <f t="shared" si="32"/>
        <v/>
      </c>
      <c r="BC52" s="5">
        <f t="shared" si="33"/>
        <v>0</v>
      </c>
      <c r="BD52" s="5">
        <f t="shared" si="34"/>
        <v>0</v>
      </c>
      <c r="BE52" s="5">
        <f t="shared" si="35"/>
        <v>0</v>
      </c>
      <c r="BF52" s="28" t="str">
        <f t="shared" si="36"/>
        <v/>
      </c>
      <c r="BG52" s="5"/>
      <c r="BH52" s="5"/>
      <c r="BI52" s="5">
        <f t="shared" si="37"/>
        <v>0</v>
      </c>
      <c r="BJ52" s="5">
        <f t="shared" si="38"/>
        <v>0</v>
      </c>
      <c r="BK52" s="5">
        <f t="shared" si="39"/>
        <v>0</v>
      </c>
      <c r="BL52" s="76" t="str">
        <f t="shared" si="40"/>
        <v/>
      </c>
      <c r="BO52" s="5">
        <f t="shared" si="41"/>
        <v>0</v>
      </c>
      <c r="BP52" s="5">
        <f t="shared" si="42"/>
        <v>0</v>
      </c>
      <c r="BQ52" s="5">
        <f t="shared" si="43"/>
        <v>0</v>
      </c>
      <c r="BR52" s="76" t="str">
        <f t="shared" si="44"/>
        <v/>
      </c>
    </row>
    <row r="53" spans="1:70" ht="12.75" customHeight="1" x14ac:dyDescent="0.3">
      <c r="A53" s="30">
        <v>51</v>
      </c>
      <c r="B53" s="41"/>
      <c r="C53" s="41"/>
      <c r="D53" s="3"/>
      <c r="E53" s="7">
        <f t="shared" si="0"/>
        <v>0</v>
      </c>
      <c r="F53" s="7" t="str">
        <f t="shared" si="1"/>
        <v/>
      </c>
      <c r="G53" s="7" t="str">
        <f t="shared" si="2"/>
        <v/>
      </c>
      <c r="H53" s="7" t="str">
        <f t="shared" si="3"/>
        <v/>
      </c>
      <c r="I53" s="7" t="str">
        <f t="shared" si="4"/>
        <v/>
      </c>
      <c r="J53" s="7" t="str">
        <f t="shared" si="5"/>
        <v/>
      </c>
      <c r="K53" s="7" t="str">
        <f t="shared" si="6"/>
        <v/>
      </c>
      <c r="L53" s="25" t="str">
        <f t="shared" si="7"/>
        <v/>
      </c>
      <c r="M53" s="25" t="str">
        <f t="shared" si="8"/>
        <v/>
      </c>
      <c r="N53" s="61" t="str">
        <f t="shared" si="45"/>
        <v/>
      </c>
      <c r="O53" s="26">
        <f>IF(E53&lt;4,SUM(F53:N53),SUMPRODUCT(LARGE(F53:N53,{1;2;3;4})))</f>
        <v>0</v>
      </c>
      <c r="P53" s="29"/>
      <c r="R53" s="27">
        <f t="shared" si="9"/>
        <v>0</v>
      </c>
      <c r="S53" s="27">
        <f t="shared" si="10"/>
        <v>0</v>
      </c>
      <c r="T53" s="27">
        <f t="shared" si="11"/>
        <v>0</v>
      </c>
      <c r="U53" s="28" t="str">
        <f t="shared" si="12"/>
        <v/>
      </c>
      <c r="Y53" s="27" t="str">
        <f t="shared" si="13"/>
        <v/>
      </c>
      <c r="Z53" s="27">
        <f t="shared" si="14"/>
        <v>0</v>
      </c>
      <c r="AA53" s="27">
        <f t="shared" si="15"/>
        <v>0</v>
      </c>
      <c r="AB53" s="28" t="str">
        <f t="shared" si="16"/>
        <v/>
      </c>
      <c r="AE53" s="27">
        <f t="shared" si="17"/>
        <v>0</v>
      </c>
      <c r="AF53" s="27">
        <f t="shared" si="18"/>
        <v>0</v>
      </c>
      <c r="AG53" s="27">
        <f t="shared" si="19"/>
        <v>0</v>
      </c>
      <c r="AH53" s="28" t="str">
        <f t="shared" si="20"/>
        <v/>
      </c>
      <c r="AK53" s="27">
        <f t="shared" si="21"/>
        <v>0</v>
      </c>
      <c r="AL53" s="27">
        <f t="shared" si="22"/>
        <v>0</v>
      </c>
      <c r="AM53" s="27">
        <f t="shared" si="23"/>
        <v>0</v>
      </c>
      <c r="AN53" s="28" t="str">
        <f t="shared" si="24"/>
        <v/>
      </c>
      <c r="AQ53" s="27">
        <f t="shared" si="25"/>
        <v>0</v>
      </c>
      <c r="AR53" s="27">
        <f t="shared" si="26"/>
        <v>0</v>
      </c>
      <c r="AS53" s="27">
        <f t="shared" si="27"/>
        <v>0</v>
      </c>
      <c r="AT53" s="28" t="str">
        <f t="shared" si="28"/>
        <v/>
      </c>
      <c r="AU53" s="75"/>
      <c r="AV53" s="5"/>
      <c r="AW53" s="5">
        <f t="shared" si="29"/>
        <v>0</v>
      </c>
      <c r="AX53" s="5">
        <f t="shared" si="30"/>
        <v>0</v>
      </c>
      <c r="AY53" s="5">
        <f t="shared" si="31"/>
        <v>0</v>
      </c>
      <c r="AZ53" s="28" t="str">
        <f t="shared" si="32"/>
        <v/>
      </c>
      <c r="BC53" s="5">
        <f t="shared" si="33"/>
        <v>0</v>
      </c>
      <c r="BD53" s="5">
        <f t="shared" si="34"/>
        <v>0</v>
      </c>
      <c r="BE53" s="5">
        <f t="shared" si="35"/>
        <v>0</v>
      </c>
      <c r="BF53" s="28" t="str">
        <f t="shared" si="36"/>
        <v/>
      </c>
      <c r="BG53" s="5"/>
      <c r="BH53" s="5"/>
      <c r="BI53" s="5">
        <f t="shared" si="37"/>
        <v>0</v>
      </c>
      <c r="BJ53" s="5">
        <f t="shared" si="38"/>
        <v>0</v>
      </c>
      <c r="BK53" s="5">
        <f t="shared" si="39"/>
        <v>0</v>
      </c>
      <c r="BL53" s="76" t="str">
        <f t="shared" si="40"/>
        <v/>
      </c>
      <c r="BO53" s="5">
        <f t="shared" si="41"/>
        <v>0</v>
      </c>
      <c r="BP53" s="5">
        <f t="shared" si="42"/>
        <v>0</v>
      </c>
      <c r="BQ53" s="5">
        <f t="shared" si="43"/>
        <v>0</v>
      </c>
      <c r="BR53" s="76" t="str">
        <f t="shared" si="44"/>
        <v/>
      </c>
    </row>
    <row r="54" spans="1:70" ht="12.75" customHeight="1" x14ac:dyDescent="0.3">
      <c r="A54" s="30">
        <v>52</v>
      </c>
      <c r="B54" s="41"/>
      <c r="C54" s="41"/>
      <c r="D54" s="3"/>
      <c r="E54" s="7">
        <f t="shared" si="0"/>
        <v>0</v>
      </c>
      <c r="F54" s="25" t="str">
        <f t="shared" si="1"/>
        <v/>
      </c>
      <c r="G54" s="25" t="str">
        <f t="shared" si="2"/>
        <v/>
      </c>
      <c r="H54" s="25" t="str">
        <f t="shared" si="3"/>
        <v/>
      </c>
      <c r="I54" s="25" t="str">
        <f t="shared" si="4"/>
        <v/>
      </c>
      <c r="J54" s="25" t="str">
        <f t="shared" si="5"/>
        <v/>
      </c>
      <c r="K54" s="25" t="str">
        <f t="shared" si="6"/>
        <v/>
      </c>
      <c r="L54" s="25" t="str">
        <f t="shared" si="7"/>
        <v/>
      </c>
      <c r="M54" s="25" t="str">
        <f t="shared" si="8"/>
        <v/>
      </c>
      <c r="N54" s="61"/>
      <c r="O54" s="26">
        <f>IF(E54&lt;4,SUM(F54:N54),SUMPRODUCT(LARGE(F54:N54,{1;2;3;4})))</f>
        <v>0</v>
      </c>
      <c r="P54" s="50"/>
      <c r="Q54"/>
      <c r="R54" s="27">
        <f t="shared" si="9"/>
        <v>0</v>
      </c>
      <c r="S54" s="27">
        <f t="shared" si="10"/>
        <v>0</v>
      </c>
      <c r="T54" s="27">
        <f t="shared" si="11"/>
        <v>0</v>
      </c>
      <c r="U54" s="28" t="str">
        <f t="shared" si="12"/>
        <v/>
      </c>
      <c r="Y54" s="27" t="str">
        <f t="shared" si="13"/>
        <v/>
      </c>
      <c r="Z54" s="27">
        <f t="shared" si="14"/>
        <v>0</v>
      </c>
      <c r="AA54" s="27">
        <f t="shared" si="15"/>
        <v>0</v>
      </c>
      <c r="AB54" s="28" t="str">
        <f t="shared" si="16"/>
        <v/>
      </c>
      <c r="AE54" s="27">
        <f t="shared" si="17"/>
        <v>0</v>
      </c>
      <c r="AF54" s="27">
        <f t="shared" si="18"/>
        <v>0</v>
      </c>
      <c r="AG54" s="27">
        <f t="shared" si="19"/>
        <v>0</v>
      </c>
      <c r="AH54" s="28" t="str">
        <f t="shared" si="20"/>
        <v/>
      </c>
      <c r="AK54" s="27">
        <f t="shared" si="21"/>
        <v>0</v>
      </c>
      <c r="AL54" s="27">
        <f t="shared" si="22"/>
        <v>0</v>
      </c>
      <c r="AM54" s="27">
        <f t="shared" si="23"/>
        <v>0</v>
      </c>
      <c r="AN54" s="28" t="str">
        <f t="shared" si="24"/>
        <v/>
      </c>
      <c r="AQ54" s="27">
        <f t="shared" si="25"/>
        <v>0</v>
      </c>
      <c r="AR54" s="27">
        <f t="shared" si="26"/>
        <v>0</v>
      </c>
      <c r="AS54" s="27">
        <f t="shared" si="27"/>
        <v>0</v>
      </c>
      <c r="AT54" s="28" t="str">
        <f t="shared" si="28"/>
        <v/>
      </c>
      <c r="AU54" s="75"/>
      <c r="AV54" s="5"/>
      <c r="AW54" s="5">
        <f t="shared" si="29"/>
        <v>0</v>
      </c>
      <c r="AX54" s="5">
        <f t="shared" si="30"/>
        <v>0</v>
      </c>
      <c r="AY54" s="5">
        <f t="shared" si="31"/>
        <v>0</v>
      </c>
      <c r="AZ54" s="28" t="str">
        <f t="shared" si="32"/>
        <v/>
      </c>
      <c r="BC54" s="5">
        <f t="shared" si="33"/>
        <v>0</v>
      </c>
      <c r="BD54" s="5">
        <f t="shared" si="34"/>
        <v>0</v>
      </c>
      <c r="BE54" s="5">
        <f t="shared" si="35"/>
        <v>0</v>
      </c>
      <c r="BF54" s="28" t="str">
        <f t="shared" si="36"/>
        <v/>
      </c>
      <c r="BG54" s="5"/>
      <c r="BH54" s="5"/>
      <c r="BI54" s="5">
        <f t="shared" si="37"/>
        <v>0</v>
      </c>
      <c r="BJ54" s="5">
        <f t="shared" si="38"/>
        <v>0</v>
      </c>
      <c r="BK54" s="5">
        <f t="shared" si="39"/>
        <v>0</v>
      </c>
      <c r="BL54" s="76" t="str">
        <f t="shared" si="40"/>
        <v/>
      </c>
      <c r="BO54" s="5">
        <f t="shared" si="41"/>
        <v>0</v>
      </c>
      <c r="BP54" s="5">
        <f t="shared" si="42"/>
        <v>0</v>
      </c>
      <c r="BQ54" s="5">
        <f t="shared" si="43"/>
        <v>0</v>
      </c>
      <c r="BR54" s="76" t="str">
        <f t="shared" si="44"/>
        <v/>
      </c>
    </row>
    <row r="55" spans="1:70" ht="12.75" customHeight="1" x14ac:dyDescent="0.3">
      <c r="A55" s="30">
        <v>53</v>
      </c>
      <c r="B55" s="41"/>
      <c r="C55" s="41"/>
      <c r="D55" s="3"/>
      <c r="E55" s="7">
        <f t="shared" si="0"/>
        <v>0</v>
      </c>
      <c r="F55" s="25" t="str">
        <f t="shared" si="1"/>
        <v/>
      </c>
      <c r="G55" s="7" t="str">
        <f t="shared" si="2"/>
        <v/>
      </c>
      <c r="H55" s="7" t="str">
        <f t="shared" si="3"/>
        <v/>
      </c>
      <c r="I55" s="25" t="str">
        <f t="shared" si="4"/>
        <v/>
      </c>
      <c r="J55" s="25" t="str">
        <f t="shared" si="5"/>
        <v/>
      </c>
      <c r="K55" s="25" t="str">
        <f t="shared" si="6"/>
        <v/>
      </c>
      <c r="L55" s="25" t="str">
        <f t="shared" si="7"/>
        <v/>
      </c>
      <c r="M55" s="25" t="str">
        <f t="shared" si="8"/>
        <v/>
      </c>
      <c r="N55" s="61"/>
      <c r="O55" s="26">
        <f>IF(E55&lt;4,SUM(F55:N55),SUMPRODUCT(LARGE(F55:N55,{1;2;3;4})))</f>
        <v>0</v>
      </c>
      <c r="P55" s="29"/>
      <c r="R55" s="27">
        <f t="shared" si="9"/>
        <v>0</v>
      </c>
      <c r="S55" s="27">
        <f t="shared" si="10"/>
        <v>0</v>
      </c>
      <c r="T55" s="27">
        <f t="shared" si="11"/>
        <v>0</v>
      </c>
      <c r="U55" s="28" t="str">
        <f t="shared" si="12"/>
        <v/>
      </c>
      <c r="Y55" s="27" t="str">
        <f t="shared" si="13"/>
        <v/>
      </c>
      <c r="Z55" s="27">
        <f t="shared" si="14"/>
        <v>0</v>
      </c>
      <c r="AA55" s="27">
        <f t="shared" si="15"/>
        <v>0</v>
      </c>
      <c r="AB55" s="28" t="str">
        <f t="shared" si="16"/>
        <v/>
      </c>
      <c r="AE55" s="27">
        <f t="shared" si="17"/>
        <v>0</v>
      </c>
      <c r="AF55" s="27">
        <f t="shared" si="18"/>
        <v>0</v>
      </c>
      <c r="AG55" s="27">
        <f t="shared" si="19"/>
        <v>0</v>
      </c>
      <c r="AH55" s="28" t="str">
        <f t="shared" si="20"/>
        <v/>
      </c>
      <c r="AK55" s="27">
        <f t="shared" si="21"/>
        <v>0</v>
      </c>
      <c r="AL55" s="27">
        <f t="shared" si="22"/>
        <v>0</v>
      </c>
      <c r="AM55" s="27">
        <f t="shared" si="23"/>
        <v>0</v>
      </c>
      <c r="AN55" s="28" t="str">
        <f t="shared" si="24"/>
        <v/>
      </c>
      <c r="AQ55" s="27">
        <f t="shared" si="25"/>
        <v>0</v>
      </c>
      <c r="AR55" s="27">
        <f t="shared" si="26"/>
        <v>0</v>
      </c>
      <c r="AS55" s="27">
        <f t="shared" si="27"/>
        <v>0</v>
      </c>
      <c r="AT55" s="28" t="str">
        <f t="shared" si="28"/>
        <v/>
      </c>
      <c r="AU55" s="75"/>
      <c r="AV55" s="5"/>
      <c r="AW55" s="5">
        <f t="shared" si="29"/>
        <v>0</v>
      </c>
      <c r="AX55" s="5">
        <f t="shared" si="30"/>
        <v>0</v>
      </c>
      <c r="AY55" s="5">
        <f t="shared" si="31"/>
        <v>0</v>
      </c>
      <c r="AZ55" s="28" t="str">
        <f t="shared" si="32"/>
        <v/>
      </c>
      <c r="BC55" s="5">
        <f t="shared" si="33"/>
        <v>0</v>
      </c>
      <c r="BD55" s="5">
        <f t="shared" si="34"/>
        <v>0</v>
      </c>
      <c r="BE55" s="5">
        <f t="shared" si="35"/>
        <v>0</v>
      </c>
      <c r="BF55" s="28" t="str">
        <f t="shared" si="36"/>
        <v/>
      </c>
      <c r="BG55" s="5"/>
      <c r="BH55" s="5"/>
      <c r="BI55" s="5">
        <f t="shared" si="37"/>
        <v>0</v>
      </c>
      <c r="BJ55" s="5">
        <f t="shared" si="38"/>
        <v>0</v>
      </c>
      <c r="BK55" s="5">
        <f t="shared" si="39"/>
        <v>0</v>
      </c>
      <c r="BL55" s="76" t="str">
        <f t="shared" si="40"/>
        <v/>
      </c>
      <c r="BO55" s="5">
        <f t="shared" si="41"/>
        <v>0</v>
      </c>
      <c r="BP55" s="5">
        <f t="shared" si="42"/>
        <v>0</v>
      </c>
      <c r="BQ55" s="5">
        <f t="shared" si="43"/>
        <v>0</v>
      </c>
      <c r="BR55" s="76" t="str">
        <f t="shared" si="44"/>
        <v/>
      </c>
    </row>
    <row r="56" spans="1:70" ht="12.75" customHeight="1" x14ac:dyDescent="0.3">
      <c r="A56" s="30">
        <v>54</v>
      </c>
      <c r="B56" s="43"/>
      <c r="C56" s="41"/>
      <c r="D56" s="3"/>
      <c r="E56" s="7">
        <f t="shared" si="0"/>
        <v>0</v>
      </c>
      <c r="F56" s="7" t="str">
        <f t="shared" si="1"/>
        <v/>
      </c>
      <c r="G56" s="7" t="str">
        <f t="shared" si="2"/>
        <v/>
      </c>
      <c r="H56" s="7" t="str">
        <f t="shared" si="3"/>
        <v/>
      </c>
      <c r="I56" s="7" t="str">
        <f t="shared" si="4"/>
        <v/>
      </c>
      <c r="J56" s="7" t="str">
        <f t="shared" si="5"/>
        <v/>
      </c>
      <c r="K56" s="7" t="str">
        <f t="shared" si="6"/>
        <v/>
      </c>
      <c r="L56" s="25" t="str">
        <f t="shared" si="7"/>
        <v/>
      </c>
      <c r="M56" s="25" t="str">
        <f t="shared" si="8"/>
        <v/>
      </c>
      <c r="N56" s="61" t="str">
        <f>BR56</f>
        <v/>
      </c>
      <c r="O56" s="26">
        <f>IF(E56&lt;4,SUM(F56:N56),SUMPRODUCT(LARGE(F56:N56,{1;2;3;4})))</f>
        <v>0</v>
      </c>
      <c r="P56" s="29"/>
      <c r="R56" s="27">
        <f t="shared" si="9"/>
        <v>0</v>
      </c>
      <c r="S56" s="27">
        <f t="shared" si="10"/>
        <v>0</v>
      </c>
      <c r="T56" s="27">
        <f t="shared" si="11"/>
        <v>0</v>
      </c>
      <c r="U56" s="28" t="str">
        <f t="shared" si="12"/>
        <v/>
      </c>
      <c r="Y56" s="27" t="str">
        <f t="shared" si="13"/>
        <v/>
      </c>
      <c r="Z56" s="27">
        <f t="shared" si="14"/>
        <v>0</v>
      </c>
      <c r="AA56" s="27">
        <f t="shared" si="15"/>
        <v>0</v>
      </c>
      <c r="AB56" s="28" t="str">
        <f t="shared" si="16"/>
        <v/>
      </c>
      <c r="AE56" s="27">
        <f t="shared" si="17"/>
        <v>0</v>
      </c>
      <c r="AF56" s="27">
        <f t="shared" si="18"/>
        <v>0</v>
      </c>
      <c r="AG56" s="27">
        <f t="shared" si="19"/>
        <v>0</v>
      </c>
      <c r="AH56" s="28" t="str">
        <f t="shared" si="20"/>
        <v/>
      </c>
      <c r="AK56" s="27">
        <f t="shared" si="21"/>
        <v>0</v>
      </c>
      <c r="AL56" s="27">
        <f t="shared" si="22"/>
        <v>0</v>
      </c>
      <c r="AM56" s="27">
        <f t="shared" si="23"/>
        <v>0</v>
      </c>
      <c r="AN56" s="28" t="str">
        <f t="shared" si="24"/>
        <v/>
      </c>
      <c r="AQ56" s="27">
        <f t="shared" si="25"/>
        <v>0</v>
      </c>
      <c r="AR56" s="27">
        <f t="shared" si="26"/>
        <v>0</v>
      </c>
      <c r="AS56" s="27">
        <f t="shared" si="27"/>
        <v>0</v>
      </c>
      <c r="AT56" s="28" t="str">
        <f t="shared" si="28"/>
        <v/>
      </c>
      <c r="AU56" s="75"/>
      <c r="AV56" s="5"/>
      <c r="AW56" s="5">
        <f t="shared" si="29"/>
        <v>0</v>
      </c>
      <c r="AX56" s="5">
        <f t="shared" si="30"/>
        <v>0</v>
      </c>
      <c r="AY56" s="5">
        <f t="shared" si="31"/>
        <v>0</v>
      </c>
      <c r="AZ56" s="28" t="str">
        <f t="shared" si="32"/>
        <v/>
      </c>
      <c r="BC56" s="5">
        <f t="shared" si="33"/>
        <v>0</v>
      </c>
      <c r="BD56" s="5">
        <f t="shared" si="34"/>
        <v>0</v>
      </c>
      <c r="BE56" s="5">
        <f t="shared" si="35"/>
        <v>0</v>
      </c>
      <c r="BF56" s="28" t="str">
        <f t="shared" si="36"/>
        <v/>
      </c>
      <c r="BG56" s="5"/>
      <c r="BH56" s="5"/>
      <c r="BI56" s="5">
        <f t="shared" si="37"/>
        <v>0</v>
      </c>
      <c r="BJ56" s="5">
        <f t="shared" si="38"/>
        <v>0</v>
      </c>
      <c r="BK56" s="5">
        <f t="shared" si="39"/>
        <v>0</v>
      </c>
      <c r="BL56" s="76" t="str">
        <f t="shared" si="40"/>
        <v/>
      </c>
      <c r="BO56" s="5">
        <f t="shared" si="41"/>
        <v>0</v>
      </c>
      <c r="BP56" s="5">
        <f t="shared" si="42"/>
        <v>0</v>
      </c>
      <c r="BQ56" s="5">
        <f t="shared" si="43"/>
        <v>0</v>
      </c>
      <c r="BR56" s="76" t="str">
        <f t="shared" si="44"/>
        <v/>
      </c>
    </row>
    <row r="57" spans="1:70" ht="12.75" customHeight="1" x14ac:dyDescent="0.3">
      <c r="A57" s="30">
        <v>55</v>
      </c>
      <c r="B57" s="41"/>
      <c r="C57" s="41"/>
      <c r="D57" s="3"/>
      <c r="E57" s="7">
        <f t="shared" ref="E57:E66" si="46">(+S57+Z57+AR57+AF57+AL57+BD57+AX57+BJ57+BP57)/20</f>
        <v>0</v>
      </c>
      <c r="F57" s="25" t="str">
        <f t="shared" ref="F57:F66" si="47">U57</f>
        <v/>
      </c>
      <c r="G57" s="25" t="str">
        <f t="shared" ref="G57:G66" si="48">AB57</f>
        <v/>
      </c>
      <c r="H57" s="25" t="str">
        <f t="shared" ref="H57:H66" si="49">AH57</f>
        <v/>
      </c>
      <c r="I57" s="25" t="str">
        <f t="shared" ref="I57:I66" si="50">AN57</f>
        <v/>
      </c>
      <c r="J57" s="25" t="str">
        <f t="shared" ref="J57:J66" si="51">AT57</f>
        <v/>
      </c>
      <c r="K57" s="25" t="str">
        <f t="shared" ref="K57:K66" si="52">AZ57</f>
        <v/>
      </c>
      <c r="L57" s="25" t="str">
        <f t="shared" ref="L57:L66" si="53">BF57</f>
        <v/>
      </c>
      <c r="M57" s="25" t="str">
        <f t="shared" ref="M57:M66" si="54">BL57</f>
        <v/>
      </c>
      <c r="N57" s="61"/>
      <c r="O57" s="26">
        <f>IF(E57&lt;4,SUM(F57:N57),SUMPRODUCT(LARGE(F57:N57,{1;2;3;4})))</f>
        <v>0</v>
      </c>
      <c r="P57" s="50"/>
      <c r="Q57"/>
      <c r="R57" s="27">
        <f t="shared" ref="R57:R66" si="55">CEILING(100*Q57/$Q$2,1)</f>
        <v>0</v>
      </c>
      <c r="S57" s="27">
        <f t="shared" ref="S57:S66" si="56">IF(P57="",0,20)</f>
        <v>0</v>
      </c>
      <c r="T57" s="27">
        <f t="shared" ref="T57:T66" si="57">IF(P57=1,30,IF(P57=2,20,IF(P57=3,10,0)))</f>
        <v>0</v>
      </c>
      <c r="U57" s="28" t="str">
        <f t="shared" ref="U57:U66" si="58">IF(P57="","",R57+S57+T57)</f>
        <v/>
      </c>
      <c r="Y57" s="27" t="str">
        <f t="shared" ref="Y57:Y66" si="59">IF(X57=0,"",CEILING(100*W57/X57,1))</f>
        <v/>
      </c>
      <c r="Z57" s="27">
        <f t="shared" ref="Z57:Z66" si="60">IF(V57="",0,20)</f>
        <v>0</v>
      </c>
      <c r="AA57" s="27">
        <f t="shared" ref="AA57:AA66" si="61">IF(V57=1,30,IF(V57=2,20,IF(V57=3,10,0)))</f>
        <v>0</v>
      </c>
      <c r="AB57" s="28" t="str">
        <f t="shared" ref="AB57:AB66" si="62">IF(V57="","",Y57+Z57+AA57)</f>
        <v/>
      </c>
      <c r="AE57" s="27">
        <f t="shared" ref="AE57:AE66" si="63">CEILING(100*AD57/$AD$2,1)</f>
        <v>0</v>
      </c>
      <c r="AF57" s="27">
        <f t="shared" ref="AF57:AF66" si="64">IF(AC57="",0,20)</f>
        <v>0</v>
      </c>
      <c r="AG57" s="27">
        <f t="shared" ref="AG57:AG66" si="65">IF(AC57=1,30,IF(AC57=2,20,IF(AC57=3,10,0)))</f>
        <v>0</v>
      </c>
      <c r="AH57" s="28" t="str">
        <f t="shared" ref="AH57:AH66" si="66">IF(AC57="","",AE57+AF57+AG57)</f>
        <v/>
      </c>
      <c r="AK57" s="27">
        <f t="shared" ref="AK57:AK66" si="67">CEILING(100*AJ57/$AJ$2,1)</f>
        <v>0</v>
      </c>
      <c r="AL57" s="27">
        <f t="shared" ref="AL57:AL66" si="68">IF(AI57="",0,20)</f>
        <v>0</v>
      </c>
      <c r="AM57" s="27">
        <f t="shared" ref="AM57:AM66" si="69">IF(AI57=1,30,IF(AI57=2,20,IF(AI57=3,10,0)))</f>
        <v>0</v>
      </c>
      <c r="AN57" s="28" t="str">
        <f t="shared" ref="AN57:AN66" si="70">IF(AI57="","",AK57+AL57+AM57)</f>
        <v/>
      </c>
      <c r="AQ57" s="27">
        <f t="shared" ref="AQ57:AQ66" si="71">CEILING(100*AP57/$AP$2,1)</f>
        <v>0</v>
      </c>
      <c r="AR57" s="27">
        <f t="shared" ref="AR57:AR66" si="72">IF(AO57="",0,20)</f>
        <v>0</v>
      </c>
      <c r="AS57" s="27">
        <f t="shared" ref="AS57:AS66" si="73">IF(AO57=1,30,IF(AO57=2,20,IF(AO57=3,10,0)))</f>
        <v>0</v>
      </c>
      <c r="AT57" s="28" t="str">
        <f t="shared" ref="AT57:AT66" si="74">IF(AO57="","",AQ57+AR57+AS57)</f>
        <v/>
      </c>
      <c r="AU57" s="75"/>
      <c r="AV57" s="5"/>
      <c r="AW57" s="5">
        <f t="shared" ref="AW57:AW66" si="75">CEILING(100*AV57/$AV$2,1)</f>
        <v>0</v>
      </c>
      <c r="AX57" s="5">
        <f t="shared" ref="AX57:AX66" si="76">IF(AU57="",0,20)</f>
        <v>0</v>
      </c>
      <c r="AY57" s="5">
        <f t="shared" ref="AY57:AY66" si="77">IF(AU57=1,30,IF(AU57=2,20,IF(AU57=3,10,0)))</f>
        <v>0</v>
      </c>
      <c r="AZ57" s="28" t="str">
        <f t="shared" ref="AZ57:AZ66" si="78">IF(AU57="","",AW57+AX57+AY57)</f>
        <v/>
      </c>
      <c r="BC57" s="5">
        <f t="shared" ref="BC57:BC66" si="79">CEILING(100*BB57/$BB$2,1)</f>
        <v>0</v>
      </c>
      <c r="BD57" s="5">
        <f t="shared" ref="BD57:BD66" si="80">IF(BA57="",0,20)</f>
        <v>0</v>
      </c>
      <c r="BE57" s="5">
        <f t="shared" ref="BE57:BE66" si="81">IF(BA57=1,30,IF(BA57=2,20,IF(BA57=3,10,0)))</f>
        <v>0</v>
      </c>
      <c r="BF57" s="28" t="str">
        <f t="shared" ref="BF57:BF66" si="82">IF(BA57="","",BC57+BD57+BE57)</f>
        <v/>
      </c>
      <c r="BG57" s="5"/>
      <c r="BH57" s="5"/>
      <c r="BI57" s="5">
        <f t="shared" ref="BI57:BI66" si="83">CEILING(100*BH57/$BH$2,1)</f>
        <v>0</v>
      </c>
      <c r="BJ57" s="5">
        <f t="shared" ref="BJ57:BJ66" si="84">IF(BG57="",0,20)</f>
        <v>0</v>
      </c>
      <c r="BK57" s="5">
        <f t="shared" ref="BK57:BK66" si="85">IF(BG57=1,30,IF(BG57=2,20,IF(BG57=3,10,0)))</f>
        <v>0</v>
      </c>
      <c r="BL57" s="76" t="str">
        <f t="shared" ref="BL57:BL66" si="86">IF(BG57="","",BI57+BJ57+BK57)</f>
        <v/>
      </c>
      <c r="BO57" s="5">
        <f t="shared" ref="BO57:BO66" si="87">CEILING(100*BN57/$BN$2,1)</f>
        <v>0</v>
      </c>
      <c r="BP57" s="5">
        <f t="shared" ref="BP57:BP66" si="88">IF(BM57="",0,20)</f>
        <v>0</v>
      </c>
      <c r="BQ57" s="5">
        <f t="shared" ref="BQ57:BQ66" si="89">IF(BM57=1,30,IF(BM57=2,20,IF(BM57=3,10,0)))</f>
        <v>0</v>
      </c>
      <c r="BR57" s="76" t="str">
        <f t="shared" ref="BR57:BR66" si="90">IF(BM57="","",BO57+BP57+BQ57)</f>
        <v/>
      </c>
    </row>
    <row r="58" spans="1:70" ht="12.75" customHeight="1" x14ac:dyDescent="0.3">
      <c r="A58" s="30">
        <v>56</v>
      </c>
      <c r="B58" s="41"/>
      <c r="C58" s="41"/>
      <c r="D58" s="3"/>
      <c r="E58" s="7">
        <f t="shared" si="46"/>
        <v>0</v>
      </c>
      <c r="F58" s="25" t="str">
        <f t="shared" si="47"/>
        <v/>
      </c>
      <c r="G58" s="25" t="str">
        <f t="shared" si="48"/>
        <v/>
      </c>
      <c r="H58" s="25" t="str">
        <f t="shared" si="49"/>
        <v/>
      </c>
      <c r="I58" s="25" t="str">
        <f t="shared" si="50"/>
        <v/>
      </c>
      <c r="J58" s="25" t="str">
        <f t="shared" si="51"/>
        <v/>
      </c>
      <c r="K58" s="25" t="str">
        <f t="shared" si="52"/>
        <v/>
      </c>
      <c r="L58" s="25" t="str">
        <f t="shared" si="53"/>
        <v/>
      </c>
      <c r="M58" s="25" t="str">
        <f t="shared" si="54"/>
        <v/>
      </c>
      <c r="N58" s="61"/>
      <c r="O58" s="26">
        <f>IF(E58&lt;4,SUM(F58:N58),SUMPRODUCT(LARGE(F58:N58,{1;2;3;4})))</f>
        <v>0</v>
      </c>
      <c r="P58" s="50"/>
      <c r="Q58"/>
      <c r="R58" s="27">
        <f t="shared" si="55"/>
        <v>0</v>
      </c>
      <c r="S58" s="27">
        <f t="shared" si="56"/>
        <v>0</v>
      </c>
      <c r="T58" s="27">
        <f t="shared" si="57"/>
        <v>0</v>
      </c>
      <c r="U58" s="28" t="str">
        <f t="shared" si="58"/>
        <v/>
      </c>
      <c r="Y58" s="27" t="str">
        <f t="shared" si="59"/>
        <v/>
      </c>
      <c r="Z58" s="27">
        <f t="shared" si="60"/>
        <v>0</v>
      </c>
      <c r="AA58" s="27">
        <f t="shared" si="61"/>
        <v>0</v>
      </c>
      <c r="AB58" s="28" t="str">
        <f t="shared" si="62"/>
        <v/>
      </c>
      <c r="AE58" s="27">
        <f t="shared" si="63"/>
        <v>0</v>
      </c>
      <c r="AF58" s="27">
        <f t="shared" si="64"/>
        <v>0</v>
      </c>
      <c r="AG58" s="27">
        <f t="shared" si="65"/>
        <v>0</v>
      </c>
      <c r="AH58" s="28" t="str">
        <f t="shared" si="66"/>
        <v/>
      </c>
      <c r="AK58" s="27">
        <f t="shared" si="67"/>
        <v>0</v>
      </c>
      <c r="AL58" s="27">
        <f t="shared" si="68"/>
        <v>0</v>
      </c>
      <c r="AM58" s="27">
        <f t="shared" si="69"/>
        <v>0</v>
      </c>
      <c r="AN58" s="28" t="str">
        <f t="shared" si="70"/>
        <v/>
      </c>
      <c r="AQ58" s="27">
        <f t="shared" si="71"/>
        <v>0</v>
      </c>
      <c r="AR58" s="27">
        <f t="shared" si="72"/>
        <v>0</v>
      </c>
      <c r="AS58" s="27">
        <f t="shared" si="73"/>
        <v>0</v>
      </c>
      <c r="AT58" s="28" t="str">
        <f t="shared" si="74"/>
        <v/>
      </c>
      <c r="AU58" s="75"/>
      <c r="AV58" s="5"/>
      <c r="AW58" s="5">
        <f t="shared" si="75"/>
        <v>0</v>
      </c>
      <c r="AX58" s="5">
        <f t="shared" si="76"/>
        <v>0</v>
      </c>
      <c r="AY58" s="5">
        <f t="shared" si="77"/>
        <v>0</v>
      </c>
      <c r="AZ58" s="28" t="str">
        <f t="shared" si="78"/>
        <v/>
      </c>
      <c r="BC58" s="5">
        <f t="shared" si="79"/>
        <v>0</v>
      </c>
      <c r="BD58" s="5">
        <f t="shared" si="80"/>
        <v>0</v>
      </c>
      <c r="BE58" s="5">
        <f t="shared" si="81"/>
        <v>0</v>
      </c>
      <c r="BF58" s="28" t="str">
        <f t="shared" si="82"/>
        <v/>
      </c>
      <c r="BG58" s="5"/>
      <c r="BH58" s="5"/>
      <c r="BI58" s="5">
        <f t="shared" si="83"/>
        <v>0</v>
      </c>
      <c r="BJ58" s="5">
        <f t="shared" si="84"/>
        <v>0</v>
      </c>
      <c r="BK58" s="5">
        <f t="shared" si="85"/>
        <v>0</v>
      </c>
      <c r="BL58" s="76" t="str">
        <f t="shared" si="86"/>
        <v/>
      </c>
      <c r="BO58" s="5">
        <f t="shared" si="87"/>
        <v>0</v>
      </c>
      <c r="BP58" s="5">
        <f t="shared" si="88"/>
        <v>0</v>
      </c>
      <c r="BQ58" s="5">
        <f t="shared" si="89"/>
        <v>0</v>
      </c>
      <c r="BR58" s="76" t="str">
        <f t="shared" si="90"/>
        <v/>
      </c>
    </row>
    <row r="59" spans="1:70" ht="12.75" customHeight="1" x14ac:dyDescent="0.3">
      <c r="A59" s="30">
        <v>57</v>
      </c>
      <c r="B59" s="41"/>
      <c r="C59" s="41"/>
      <c r="D59" s="3"/>
      <c r="E59" s="7">
        <f t="shared" si="46"/>
        <v>0</v>
      </c>
      <c r="F59" s="25" t="str">
        <f t="shared" si="47"/>
        <v/>
      </c>
      <c r="G59" s="25" t="str">
        <f t="shared" si="48"/>
        <v/>
      </c>
      <c r="H59" s="25" t="str">
        <f t="shared" si="49"/>
        <v/>
      </c>
      <c r="I59" s="25" t="str">
        <f t="shared" si="50"/>
        <v/>
      </c>
      <c r="J59" s="25" t="str">
        <f t="shared" si="51"/>
        <v/>
      </c>
      <c r="K59" s="25" t="str">
        <f t="shared" si="52"/>
        <v/>
      </c>
      <c r="L59" s="25" t="str">
        <f t="shared" si="53"/>
        <v/>
      </c>
      <c r="M59" s="25" t="str">
        <f t="shared" si="54"/>
        <v/>
      </c>
      <c r="N59" s="61"/>
      <c r="O59" s="26">
        <f>IF(E59&lt;4,SUM(F59:N59),SUMPRODUCT(LARGE(F59:N59,{1;2;3;4})))</f>
        <v>0</v>
      </c>
      <c r="P59" s="50"/>
      <c r="Q59"/>
      <c r="R59" s="27">
        <f t="shared" si="55"/>
        <v>0</v>
      </c>
      <c r="S59" s="27">
        <f t="shared" si="56"/>
        <v>0</v>
      </c>
      <c r="T59" s="27">
        <f t="shared" si="57"/>
        <v>0</v>
      </c>
      <c r="U59" s="28" t="str">
        <f t="shared" si="58"/>
        <v/>
      </c>
      <c r="Y59" s="27" t="str">
        <f t="shared" si="59"/>
        <v/>
      </c>
      <c r="Z59" s="27">
        <f t="shared" si="60"/>
        <v>0</v>
      </c>
      <c r="AA59" s="27">
        <f t="shared" si="61"/>
        <v>0</v>
      </c>
      <c r="AB59" s="28" t="str">
        <f t="shared" si="62"/>
        <v/>
      </c>
      <c r="AE59" s="27">
        <f t="shared" si="63"/>
        <v>0</v>
      </c>
      <c r="AF59" s="27">
        <f t="shared" si="64"/>
        <v>0</v>
      </c>
      <c r="AG59" s="27">
        <f t="shared" si="65"/>
        <v>0</v>
      </c>
      <c r="AH59" s="28" t="str">
        <f t="shared" si="66"/>
        <v/>
      </c>
      <c r="AK59" s="27">
        <f t="shared" si="67"/>
        <v>0</v>
      </c>
      <c r="AL59" s="27">
        <f t="shared" si="68"/>
        <v>0</v>
      </c>
      <c r="AM59" s="27">
        <f t="shared" si="69"/>
        <v>0</v>
      </c>
      <c r="AN59" s="28" t="str">
        <f t="shared" si="70"/>
        <v/>
      </c>
      <c r="AQ59" s="27">
        <f t="shared" si="71"/>
        <v>0</v>
      </c>
      <c r="AR59" s="27">
        <f t="shared" si="72"/>
        <v>0</v>
      </c>
      <c r="AS59" s="27">
        <f t="shared" si="73"/>
        <v>0</v>
      </c>
      <c r="AT59" s="28" t="str">
        <f t="shared" si="74"/>
        <v/>
      </c>
      <c r="AU59" s="75"/>
      <c r="AV59" s="5"/>
      <c r="AW59" s="5">
        <f t="shared" si="75"/>
        <v>0</v>
      </c>
      <c r="AX59" s="5">
        <f t="shared" si="76"/>
        <v>0</v>
      </c>
      <c r="AY59" s="5">
        <f t="shared" si="77"/>
        <v>0</v>
      </c>
      <c r="AZ59" s="28" t="str">
        <f t="shared" si="78"/>
        <v/>
      </c>
      <c r="BC59" s="5">
        <f t="shared" si="79"/>
        <v>0</v>
      </c>
      <c r="BD59" s="5">
        <f t="shared" si="80"/>
        <v>0</v>
      </c>
      <c r="BE59" s="5">
        <f t="shared" si="81"/>
        <v>0</v>
      </c>
      <c r="BF59" s="28" t="str">
        <f t="shared" si="82"/>
        <v/>
      </c>
      <c r="BG59" s="5"/>
      <c r="BH59" s="5"/>
      <c r="BI59" s="5">
        <f t="shared" si="83"/>
        <v>0</v>
      </c>
      <c r="BJ59" s="5">
        <f t="shared" si="84"/>
        <v>0</v>
      </c>
      <c r="BK59" s="5">
        <f t="shared" si="85"/>
        <v>0</v>
      </c>
      <c r="BL59" s="76" t="str">
        <f t="shared" si="86"/>
        <v/>
      </c>
      <c r="BO59" s="5">
        <f t="shared" si="87"/>
        <v>0</v>
      </c>
      <c r="BP59" s="5">
        <f t="shared" si="88"/>
        <v>0</v>
      </c>
      <c r="BQ59" s="5">
        <f t="shared" si="89"/>
        <v>0</v>
      </c>
      <c r="BR59" s="76" t="str">
        <f t="shared" si="90"/>
        <v/>
      </c>
    </row>
    <row r="60" spans="1:70" ht="12.75" customHeight="1" x14ac:dyDescent="0.3">
      <c r="A60" s="30">
        <v>58</v>
      </c>
      <c r="B60" s="41"/>
      <c r="C60" s="41"/>
      <c r="D60" s="3"/>
      <c r="E60" s="7">
        <f t="shared" si="46"/>
        <v>0</v>
      </c>
      <c r="F60" s="25" t="str">
        <f t="shared" si="47"/>
        <v/>
      </c>
      <c r="G60" s="25" t="str">
        <f t="shared" si="48"/>
        <v/>
      </c>
      <c r="H60" s="25" t="str">
        <f t="shared" si="49"/>
        <v/>
      </c>
      <c r="I60" s="25" t="str">
        <f t="shared" si="50"/>
        <v/>
      </c>
      <c r="J60" s="25" t="str">
        <f t="shared" si="51"/>
        <v/>
      </c>
      <c r="K60" s="25" t="str">
        <f t="shared" si="52"/>
        <v/>
      </c>
      <c r="L60" s="25" t="str">
        <f t="shared" si="53"/>
        <v/>
      </c>
      <c r="M60" s="25" t="str">
        <f t="shared" si="54"/>
        <v/>
      </c>
      <c r="N60" s="61"/>
      <c r="O60" s="26">
        <f>IF(E60&lt;4,SUM(F60:N60),SUMPRODUCT(LARGE(F60:N60,{1;2;3;4})))</f>
        <v>0</v>
      </c>
      <c r="P60" s="50"/>
      <c r="Q60"/>
      <c r="R60" s="27">
        <f t="shared" si="55"/>
        <v>0</v>
      </c>
      <c r="S60" s="27">
        <f t="shared" si="56"/>
        <v>0</v>
      </c>
      <c r="T60" s="27">
        <f t="shared" si="57"/>
        <v>0</v>
      </c>
      <c r="U60" s="28" t="str">
        <f t="shared" si="58"/>
        <v/>
      </c>
      <c r="Y60" s="27" t="str">
        <f t="shared" si="59"/>
        <v/>
      </c>
      <c r="Z60" s="27">
        <f t="shared" si="60"/>
        <v>0</v>
      </c>
      <c r="AA60" s="27">
        <f t="shared" si="61"/>
        <v>0</v>
      </c>
      <c r="AB60" s="28" t="str">
        <f t="shared" si="62"/>
        <v/>
      </c>
      <c r="AE60" s="27">
        <f t="shared" si="63"/>
        <v>0</v>
      </c>
      <c r="AF60" s="27">
        <f t="shared" si="64"/>
        <v>0</v>
      </c>
      <c r="AG60" s="27">
        <f t="shared" si="65"/>
        <v>0</v>
      </c>
      <c r="AH60" s="28" t="str">
        <f t="shared" si="66"/>
        <v/>
      </c>
      <c r="AK60" s="27">
        <f t="shared" si="67"/>
        <v>0</v>
      </c>
      <c r="AL60" s="27">
        <f t="shared" si="68"/>
        <v>0</v>
      </c>
      <c r="AM60" s="27">
        <f t="shared" si="69"/>
        <v>0</v>
      </c>
      <c r="AN60" s="28" t="str">
        <f t="shared" si="70"/>
        <v/>
      </c>
      <c r="AQ60" s="27">
        <f t="shared" si="71"/>
        <v>0</v>
      </c>
      <c r="AR60" s="27">
        <f t="shared" si="72"/>
        <v>0</v>
      </c>
      <c r="AS60" s="27">
        <f t="shared" si="73"/>
        <v>0</v>
      </c>
      <c r="AT60" s="28" t="str">
        <f t="shared" si="74"/>
        <v/>
      </c>
      <c r="AU60" s="75"/>
      <c r="AV60" s="5"/>
      <c r="AW60" s="5">
        <f t="shared" si="75"/>
        <v>0</v>
      </c>
      <c r="AX60" s="5">
        <f t="shared" si="76"/>
        <v>0</v>
      </c>
      <c r="AY60" s="5">
        <f t="shared" si="77"/>
        <v>0</v>
      </c>
      <c r="AZ60" s="28" t="str">
        <f t="shared" si="78"/>
        <v/>
      </c>
      <c r="BC60" s="5">
        <f t="shared" si="79"/>
        <v>0</v>
      </c>
      <c r="BD60" s="5">
        <f t="shared" si="80"/>
        <v>0</v>
      </c>
      <c r="BE60" s="5">
        <f t="shared" si="81"/>
        <v>0</v>
      </c>
      <c r="BF60" s="28" t="str">
        <f t="shared" si="82"/>
        <v/>
      </c>
      <c r="BG60" s="5"/>
      <c r="BH60" s="5"/>
      <c r="BI60" s="5">
        <f t="shared" si="83"/>
        <v>0</v>
      </c>
      <c r="BJ60" s="5">
        <f t="shared" si="84"/>
        <v>0</v>
      </c>
      <c r="BK60" s="5">
        <f t="shared" si="85"/>
        <v>0</v>
      </c>
      <c r="BL60" s="76" t="str">
        <f t="shared" si="86"/>
        <v/>
      </c>
      <c r="BO60" s="5">
        <f t="shared" si="87"/>
        <v>0</v>
      </c>
      <c r="BP60" s="5">
        <f t="shared" si="88"/>
        <v>0</v>
      </c>
      <c r="BQ60" s="5">
        <f t="shared" si="89"/>
        <v>0</v>
      </c>
      <c r="BR60" s="76" t="str">
        <f t="shared" si="90"/>
        <v/>
      </c>
    </row>
    <row r="61" spans="1:70" ht="12.75" customHeight="1" x14ac:dyDescent="0.3">
      <c r="A61" s="30">
        <v>59</v>
      </c>
      <c r="B61" s="41"/>
      <c r="C61" s="41"/>
      <c r="D61" s="3"/>
      <c r="E61" s="7">
        <f t="shared" si="46"/>
        <v>0</v>
      </c>
      <c r="F61" s="25" t="str">
        <f t="shared" si="47"/>
        <v/>
      </c>
      <c r="G61" s="25" t="str">
        <f t="shared" si="48"/>
        <v/>
      </c>
      <c r="H61" s="25" t="str">
        <f t="shared" si="49"/>
        <v/>
      </c>
      <c r="I61" s="25" t="str">
        <f t="shared" si="50"/>
        <v/>
      </c>
      <c r="J61" s="25" t="str">
        <f t="shared" si="51"/>
        <v/>
      </c>
      <c r="K61" s="25" t="str">
        <f t="shared" si="52"/>
        <v/>
      </c>
      <c r="L61" s="25" t="str">
        <f t="shared" si="53"/>
        <v/>
      </c>
      <c r="M61" s="25" t="str">
        <f t="shared" si="54"/>
        <v/>
      </c>
      <c r="N61" s="61"/>
      <c r="O61" s="26">
        <f>IF(E61&lt;4,SUM(F61:N61),SUMPRODUCT(LARGE(F61:N61,{1;2;3;4})))</f>
        <v>0</v>
      </c>
      <c r="P61" s="50"/>
      <c r="Q61"/>
      <c r="R61" s="27">
        <f t="shared" si="55"/>
        <v>0</v>
      </c>
      <c r="S61" s="27">
        <f t="shared" si="56"/>
        <v>0</v>
      </c>
      <c r="T61" s="27">
        <f t="shared" si="57"/>
        <v>0</v>
      </c>
      <c r="U61" s="28" t="str">
        <f t="shared" si="58"/>
        <v/>
      </c>
      <c r="Y61" s="27" t="str">
        <f t="shared" si="59"/>
        <v/>
      </c>
      <c r="Z61" s="27">
        <f t="shared" si="60"/>
        <v>0</v>
      </c>
      <c r="AA61" s="27">
        <f t="shared" si="61"/>
        <v>0</v>
      </c>
      <c r="AB61" s="28" t="str">
        <f t="shared" si="62"/>
        <v/>
      </c>
      <c r="AE61" s="27">
        <f t="shared" si="63"/>
        <v>0</v>
      </c>
      <c r="AF61" s="27">
        <f t="shared" si="64"/>
        <v>0</v>
      </c>
      <c r="AG61" s="27">
        <f t="shared" si="65"/>
        <v>0</v>
      </c>
      <c r="AH61" s="28" t="str">
        <f t="shared" si="66"/>
        <v/>
      </c>
      <c r="AK61" s="27">
        <f t="shared" si="67"/>
        <v>0</v>
      </c>
      <c r="AL61" s="27">
        <f t="shared" si="68"/>
        <v>0</v>
      </c>
      <c r="AM61" s="27">
        <f t="shared" si="69"/>
        <v>0</v>
      </c>
      <c r="AN61" s="28" t="str">
        <f t="shared" si="70"/>
        <v/>
      </c>
      <c r="AQ61" s="27">
        <f t="shared" si="71"/>
        <v>0</v>
      </c>
      <c r="AR61" s="27">
        <f t="shared" si="72"/>
        <v>0</v>
      </c>
      <c r="AS61" s="27">
        <f t="shared" si="73"/>
        <v>0</v>
      </c>
      <c r="AT61" s="28" t="str">
        <f t="shared" si="74"/>
        <v/>
      </c>
      <c r="AU61" s="75"/>
      <c r="AV61" s="5"/>
      <c r="AW61" s="5">
        <f t="shared" si="75"/>
        <v>0</v>
      </c>
      <c r="AX61" s="5">
        <f t="shared" si="76"/>
        <v>0</v>
      </c>
      <c r="AY61" s="5">
        <f t="shared" si="77"/>
        <v>0</v>
      </c>
      <c r="AZ61" s="28" t="str">
        <f t="shared" si="78"/>
        <v/>
      </c>
      <c r="BC61" s="5">
        <f t="shared" si="79"/>
        <v>0</v>
      </c>
      <c r="BD61" s="5">
        <f t="shared" si="80"/>
        <v>0</v>
      </c>
      <c r="BE61" s="5">
        <f t="shared" si="81"/>
        <v>0</v>
      </c>
      <c r="BF61" s="28" t="str">
        <f t="shared" si="82"/>
        <v/>
      </c>
      <c r="BG61" s="5"/>
      <c r="BH61" s="5"/>
      <c r="BI61" s="5">
        <f t="shared" si="83"/>
        <v>0</v>
      </c>
      <c r="BJ61" s="5">
        <f t="shared" si="84"/>
        <v>0</v>
      </c>
      <c r="BK61" s="5">
        <f t="shared" si="85"/>
        <v>0</v>
      </c>
      <c r="BL61" s="76" t="str">
        <f t="shared" si="86"/>
        <v/>
      </c>
      <c r="BO61" s="5">
        <f t="shared" si="87"/>
        <v>0</v>
      </c>
      <c r="BP61" s="5">
        <f t="shared" si="88"/>
        <v>0</v>
      </c>
      <c r="BQ61" s="5">
        <f t="shared" si="89"/>
        <v>0</v>
      </c>
      <c r="BR61" s="76" t="str">
        <f t="shared" si="90"/>
        <v/>
      </c>
    </row>
    <row r="62" spans="1:70" ht="12.75" customHeight="1" x14ac:dyDescent="0.3">
      <c r="A62" s="30">
        <v>60</v>
      </c>
      <c r="B62" s="41"/>
      <c r="C62" s="41"/>
      <c r="D62" s="3"/>
      <c r="E62" s="7">
        <f t="shared" si="46"/>
        <v>0</v>
      </c>
      <c r="F62" s="25" t="str">
        <f t="shared" si="47"/>
        <v/>
      </c>
      <c r="G62" s="25" t="str">
        <f t="shared" si="48"/>
        <v/>
      </c>
      <c r="H62" s="25" t="str">
        <f t="shared" si="49"/>
        <v/>
      </c>
      <c r="I62" s="25" t="str">
        <f t="shared" si="50"/>
        <v/>
      </c>
      <c r="J62" s="25" t="str">
        <f t="shared" si="51"/>
        <v/>
      </c>
      <c r="K62" s="25" t="str">
        <f t="shared" si="52"/>
        <v/>
      </c>
      <c r="L62" s="25" t="str">
        <f t="shared" si="53"/>
        <v/>
      </c>
      <c r="M62" s="25" t="str">
        <f t="shared" si="54"/>
        <v/>
      </c>
      <c r="N62" s="61"/>
      <c r="O62" s="26">
        <f>IF(E62&lt;4,SUM(F62:N62),SUMPRODUCT(LARGE(F62:N62,{1;2;3;4})))</f>
        <v>0</v>
      </c>
      <c r="P62" s="50"/>
      <c r="Q62"/>
      <c r="R62" s="27">
        <f t="shared" si="55"/>
        <v>0</v>
      </c>
      <c r="S62" s="27">
        <f t="shared" si="56"/>
        <v>0</v>
      </c>
      <c r="T62" s="27">
        <f t="shared" si="57"/>
        <v>0</v>
      </c>
      <c r="U62" s="28" t="str">
        <f t="shared" si="58"/>
        <v/>
      </c>
      <c r="Y62" s="27" t="str">
        <f t="shared" si="59"/>
        <v/>
      </c>
      <c r="Z62" s="27">
        <f t="shared" si="60"/>
        <v>0</v>
      </c>
      <c r="AA62" s="27">
        <f t="shared" si="61"/>
        <v>0</v>
      </c>
      <c r="AB62" s="28" t="str">
        <f t="shared" si="62"/>
        <v/>
      </c>
      <c r="AE62" s="27">
        <f t="shared" si="63"/>
        <v>0</v>
      </c>
      <c r="AF62" s="27">
        <f t="shared" si="64"/>
        <v>0</v>
      </c>
      <c r="AG62" s="27">
        <f t="shared" si="65"/>
        <v>0</v>
      </c>
      <c r="AH62" s="28" t="str">
        <f t="shared" si="66"/>
        <v/>
      </c>
      <c r="AK62" s="27">
        <f t="shared" si="67"/>
        <v>0</v>
      </c>
      <c r="AL62" s="27">
        <f t="shared" si="68"/>
        <v>0</v>
      </c>
      <c r="AM62" s="27">
        <f t="shared" si="69"/>
        <v>0</v>
      </c>
      <c r="AN62" s="28" t="str">
        <f t="shared" si="70"/>
        <v/>
      </c>
      <c r="AQ62" s="27">
        <f t="shared" si="71"/>
        <v>0</v>
      </c>
      <c r="AR62" s="27">
        <f t="shared" si="72"/>
        <v>0</v>
      </c>
      <c r="AS62" s="27">
        <f t="shared" si="73"/>
        <v>0</v>
      </c>
      <c r="AT62" s="28" t="str">
        <f t="shared" si="74"/>
        <v/>
      </c>
      <c r="AU62" s="75"/>
      <c r="AV62" s="5"/>
      <c r="AW62" s="5">
        <f t="shared" si="75"/>
        <v>0</v>
      </c>
      <c r="AX62" s="5">
        <f t="shared" si="76"/>
        <v>0</v>
      </c>
      <c r="AY62" s="5">
        <f t="shared" si="77"/>
        <v>0</v>
      </c>
      <c r="AZ62" s="28" t="str">
        <f t="shared" si="78"/>
        <v/>
      </c>
      <c r="BC62" s="5">
        <f t="shared" si="79"/>
        <v>0</v>
      </c>
      <c r="BD62" s="5">
        <f t="shared" si="80"/>
        <v>0</v>
      </c>
      <c r="BE62" s="5">
        <f t="shared" si="81"/>
        <v>0</v>
      </c>
      <c r="BF62" s="28" t="str">
        <f t="shared" si="82"/>
        <v/>
      </c>
      <c r="BG62" s="5"/>
      <c r="BH62" s="5"/>
      <c r="BI62" s="5">
        <f t="shared" si="83"/>
        <v>0</v>
      </c>
      <c r="BJ62" s="5">
        <f t="shared" si="84"/>
        <v>0</v>
      </c>
      <c r="BK62" s="5">
        <f t="shared" si="85"/>
        <v>0</v>
      </c>
      <c r="BL62" s="76" t="str">
        <f t="shared" si="86"/>
        <v/>
      </c>
      <c r="BO62" s="5">
        <f t="shared" si="87"/>
        <v>0</v>
      </c>
      <c r="BP62" s="5">
        <f t="shared" si="88"/>
        <v>0</v>
      </c>
      <c r="BQ62" s="5">
        <f t="shared" si="89"/>
        <v>0</v>
      </c>
      <c r="BR62" s="76" t="str">
        <f t="shared" si="90"/>
        <v/>
      </c>
    </row>
    <row r="63" spans="1:70" ht="12.75" customHeight="1" x14ac:dyDescent="0.3">
      <c r="A63" s="30">
        <v>61</v>
      </c>
      <c r="B63" s="41"/>
      <c r="C63" s="41"/>
      <c r="D63" s="3"/>
      <c r="E63" s="7">
        <f t="shared" si="46"/>
        <v>0</v>
      </c>
      <c r="F63" s="25" t="str">
        <f t="shared" si="47"/>
        <v/>
      </c>
      <c r="G63" s="25" t="str">
        <f t="shared" si="48"/>
        <v/>
      </c>
      <c r="H63" s="25" t="str">
        <f t="shared" si="49"/>
        <v/>
      </c>
      <c r="I63" s="25" t="str">
        <f t="shared" si="50"/>
        <v/>
      </c>
      <c r="J63" s="25" t="str">
        <f t="shared" si="51"/>
        <v/>
      </c>
      <c r="K63" s="25" t="str">
        <f t="shared" si="52"/>
        <v/>
      </c>
      <c r="L63" s="25" t="str">
        <f t="shared" si="53"/>
        <v/>
      </c>
      <c r="M63" s="25" t="str">
        <f t="shared" si="54"/>
        <v/>
      </c>
      <c r="N63" s="61"/>
      <c r="O63" s="26">
        <f>IF(E63&lt;4,SUM(F63:N63),SUMPRODUCT(LARGE(F63:N63,{1;2;3;4})))</f>
        <v>0</v>
      </c>
      <c r="P63" s="50"/>
      <c r="Q63"/>
      <c r="R63" s="27">
        <f t="shared" si="55"/>
        <v>0</v>
      </c>
      <c r="S63" s="27">
        <f t="shared" si="56"/>
        <v>0</v>
      </c>
      <c r="T63" s="27">
        <f t="shared" si="57"/>
        <v>0</v>
      </c>
      <c r="U63" s="28" t="str">
        <f t="shared" si="58"/>
        <v/>
      </c>
      <c r="Y63" s="27" t="str">
        <f t="shared" si="59"/>
        <v/>
      </c>
      <c r="Z63" s="27">
        <f t="shared" si="60"/>
        <v>0</v>
      </c>
      <c r="AA63" s="27">
        <f t="shared" si="61"/>
        <v>0</v>
      </c>
      <c r="AB63" s="28" t="str">
        <f t="shared" si="62"/>
        <v/>
      </c>
      <c r="AE63" s="27">
        <f t="shared" si="63"/>
        <v>0</v>
      </c>
      <c r="AF63" s="27">
        <f t="shared" si="64"/>
        <v>0</v>
      </c>
      <c r="AG63" s="27">
        <f t="shared" si="65"/>
        <v>0</v>
      </c>
      <c r="AH63" s="28" t="str">
        <f t="shared" si="66"/>
        <v/>
      </c>
      <c r="AK63" s="27">
        <f t="shared" si="67"/>
        <v>0</v>
      </c>
      <c r="AL63" s="27">
        <f t="shared" si="68"/>
        <v>0</v>
      </c>
      <c r="AM63" s="27">
        <f t="shared" si="69"/>
        <v>0</v>
      </c>
      <c r="AN63" s="28" t="str">
        <f t="shared" si="70"/>
        <v/>
      </c>
      <c r="AQ63" s="27">
        <f t="shared" si="71"/>
        <v>0</v>
      </c>
      <c r="AR63" s="27">
        <f t="shared" si="72"/>
        <v>0</v>
      </c>
      <c r="AS63" s="27">
        <f t="shared" si="73"/>
        <v>0</v>
      </c>
      <c r="AT63" s="28" t="str">
        <f t="shared" si="74"/>
        <v/>
      </c>
      <c r="AU63" s="75"/>
      <c r="AV63" s="5"/>
      <c r="AW63" s="5">
        <f t="shared" si="75"/>
        <v>0</v>
      </c>
      <c r="AX63" s="5">
        <f t="shared" si="76"/>
        <v>0</v>
      </c>
      <c r="AY63" s="5">
        <f t="shared" si="77"/>
        <v>0</v>
      </c>
      <c r="AZ63" s="28" t="str">
        <f t="shared" si="78"/>
        <v/>
      </c>
      <c r="BC63" s="5">
        <f t="shared" si="79"/>
        <v>0</v>
      </c>
      <c r="BD63" s="5">
        <f t="shared" si="80"/>
        <v>0</v>
      </c>
      <c r="BE63" s="5">
        <f t="shared" si="81"/>
        <v>0</v>
      </c>
      <c r="BF63" s="28" t="str">
        <f t="shared" si="82"/>
        <v/>
      </c>
      <c r="BG63" s="5"/>
      <c r="BH63" s="5"/>
      <c r="BI63" s="5">
        <f t="shared" si="83"/>
        <v>0</v>
      </c>
      <c r="BJ63" s="5">
        <f t="shared" si="84"/>
        <v>0</v>
      </c>
      <c r="BK63" s="5">
        <f t="shared" si="85"/>
        <v>0</v>
      </c>
      <c r="BL63" s="76" t="str">
        <f t="shared" si="86"/>
        <v/>
      </c>
      <c r="BO63" s="5">
        <f t="shared" si="87"/>
        <v>0</v>
      </c>
      <c r="BP63" s="5">
        <f t="shared" si="88"/>
        <v>0</v>
      </c>
      <c r="BQ63" s="5">
        <f t="shared" si="89"/>
        <v>0</v>
      </c>
      <c r="BR63" s="76" t="str">
        <f t="shared" si="90"/>
        <v/>
      </c>
    </row>
    <row r="64" spans="1:70" ht="12.75" customHeight="1" x14ac:dyDescent="0.3">
      <c r="A64" s="30">
        <v>62</v>
      </c>
      <c r="B64" s="41"/>
      <c r="C64" s="41"/>
      <c r="D64" s="3"/>
      <c r="E64" s="7">
        <f t="shared" si="46"/>
        <v>0</v>
      </c>
      <c r="F64" s="25" t="str">
        <f t="shared" si="47"/>
        <v/>
      </c>
      <c r="G64" s="25" t="str">
        <f t="shared" si="48"/>
        <v/>
      </c>
      <c r="H64" s="25" t="str">
        <f t="shared" si="49"/>
        <v/>
      </c>
      <c r="I64" s="25" t="str">
        <f t="shared" si="50"/>
        <v/>
      </c>
      <c r="J64" s="25" t="str">
        <f t="shared" si="51"/>
        <v/>
      </c>
      <c r="K64" s="25" t="str">
        <f t="shared" si="52"/>
        <v/>
      </c>
      <c r="L64" s="25" t="str">
        <f t="shared" si="53"/>
        <v/>
      </c>
      <c r="M64" s="25" t="str">
        <f t="shared" si="54"/>
        <v/>
      </c>
      <c r="N64" s="61"/>
      <c r="O64" s="26">
        <f>IF(E64&lt;4,SUM(F64:N64),SUMPRODUCT(LARGE(F64:N64,{1;2;3;4})))</f>
        <v>0</v>
      </c>
      <c r="P64" s="50"/>
      <c r="Q64"/>
      <c r="R64" s="27">
        <f t="shared" si="55"/>
        <v>0</v>
      </c>
      <c r="S64" s="27">
        <f t="shared" si="56"/>
        <v>0</v>
      </c>
      <c r="T64" s="27">
        <f t="shared" si="57"/>
        <v>0</v>
      </c>
      <c r="U64" s="28" t="str">
        <f t="shared" si="58"/>
        <v/>
      </c>
      <c r="Y64" s="27" t="str">
        <f t="shared" si="59"/>
        <v/>
      </c>
      <c r="Z64" s="27">
        <f t="shared" si="60"/>
        <v>0</v>
      </c>
      <c r="AA64" s="27">
        <f t="shared" si="61"/>
        <v>0</v>
      </c>
      <c r="AB64" s="28" t="str">
        <f t="shared" si="62"/>
        <v/>
      </c>
      <c r="AE64" s="27">
        <f t="shared" si="63"/>
        <v>0</v>
      </c>
      <c r="AF64" s="27">
        <f t="shared" si="64"/>
        <v>0</v>
      </c>
      <c r="AG64" s="27">
        <f t="shared" si="65"/>
        <v>0</v>
      </c>
      <c r="AH64" s="28" t="str">
        <f t="shared" si="66"/>
        <v/>
      </c>
      <c r="AK64" s="27">
        <f t="shared" si="67"/>
        <v>0</v>
      </c>
      <c r="AL64" s="27">
        <f t="shared" si="68"/>
        <v>0</v>
      </c>
      <c r="AM64" s="27">
        <f t="shared" si="69"/>
        <v>0</v>
      </c>
      <c r="AN64" s="28" t="str">
        <f t="shared" si="70"/>
        <v/>
      </c>
      <c r="AQ64" s="27">
        <f t="shared" si="71"/>
        <v>0</v>
      </c>
      <c r="AR64" s="27">
        <f t="shared" si="72"/>
        <v>0</v>
      </c>
      <c r="AS64" s="27">
        <f t="shared" si="73"/>
        <v>0</v>
      </c>
      <c r="AT64" s="28" t="str">
        <f t="shared" si="74"/>
        <v/>
      </c>
      <c r="AU64" s="75"/>
      <c r="AV64" s="5"/>
      <c r="AW64" s="5">
        <f t="shared" si="75"/>
        <v>0</v>
      </c>
      <c r="AX64" s="5">
        <f t="shared" si="76"/>
        <v>0</v>
      </c>
      <c r="AY64" s="5">
        <f t="shared" si="77"/>
        <v>0</v>
      </c>
      <c r="AZ64" s="28" t="str">
        <f t="shared" si="78"/>
        <v/>
      </c>
      <c r="BC64" s="5">
        <f t="shared" si="79"/>
        <v>0</v>
      </c>
      <c r="BD64" s="5">
        <f t="shared" si="80"/>
        <v>0</v>
      </c>
      <c r="BE64" s="5">
        <f t="shared" si="81"/>
        <v>0</v>
      </c>
      <c r="BF64" s="28" t="str">
        <f t="shared" si="82"/>
        <v/>
      </c>
      <c r="BG64" s="5"/>
      <c r="BH64" s="5"/>
      <c r="BI64" s="5">
        <f t="shared" si="83"/>
        <v>0</v>
      </c>
      <c r="BJ64" s="5">
        <f t="shared" si="84"/>
        <v>0</v>
      </c>
      <c r="BK64" s="5">
        <f t="shared" si="85"/>
        <v>0</v>
      </c>
      <c r="BL64" s="76" t="str">
        <f t="shared" si="86"/>
        <v/>
      </c>
      <c r="BO64" s="5">
        <f t="shared" si="87"/>
        <v>0</v>
      </c>
      <c r="BP64" s="5">
        <f t="shared" si="88"/>
        <v>0</v>
      </c>
      <c r="BQ64" s="5">
        <f t="shared" si="89"/>
        <v>0</v>
      </c>
      <c r="BR64" s="76" t="str">
        <f t="shared" si="90"/>
        <v/>
      </c>
    </row>
    <row r="65" spans="1:70" ht="12.75" customHeight="1" x14ac:dyDescent="0.3">
      <c r="A65" s="30">
        <v>63</v>
      </c>
      <c r="B65" s="41"/>
      <c r="C65" s="41"/>
      <c r="D65" s="3"/>
      <c r="E65" s="7">
        <f t="shared" si="46"/>
        <v>0</v>
      </c>
      <c r="F65" s="25" t="str">
        <f t="shared" si="47"/>
        <v/>
      </c>
      <c r="G65" s="25" t="str">
        <f t="shared" si="48"/>
        <v/>
      </c>
      <c r="H65" s="25" t="str">
        <f t="shared" si="49"/>
        <v/>
      </c>
      <c r="I65" s="25" t="str">
        <f t="shared" si="50"/>
        <v/>
      </c>
      <c r="J65" s="25" t="str">
        <f t="shared" si="51"/>
        <v/>
      </c>
      <c r="K65" s="25" t="str">
        <f t="shared" si="52"/>
        <v/>
      </c>
      <c r="L65" s="25" t="str">
        <f t="shared" si="53"/>
        <v/>
      </c>
      <c r="M65" s="25" t="str">
        <f t="shared" si="54"/>
        <v/>
      </c>
      <c r="N65" s="61"/>
      <c r="O65" s="26">
        <f>IF(E65&lt;4,SUM(F65:N65),SUMPRODUCT(LARGE(F65:N65,{1;2;3;4})))</f>
        <v>0</v>
      </c>
      <c r="P65" s="50"/>
      <c r="Q65"/>
      <c r="R65" s="27">
        <f t="shared" si="55"/>
        <v>0</v>
      </c>
      <c r="S65" s="27">
        <f t="shared" si="56"/>
        <v>0</v>
      </c>
      <c r="T65" s="27">
        <f t="shared" si="57"/>
        <v>0</v>
      </c>
      <c r="U65" s="28" t="str">
        <f t="shared" si="58"/>
        <v/>
      </c>
      <c r="Y65" s="27" t="str">
        <f t="shared" si="59"/>
        <v/>
      </c>
      <c r="Z65" s="27">
        <f t="shared" si="60"/>
        <v>0</v>
      </c>
      <c r="AA65" s="27">
        <f t="shared" si="61"/>
        <v>0</v>
      </c>
      <c r="AB65" s="28" t="str">
        <f t="shared" si="62"/>
        <v/>
      </c>
      <c r="AE65" s="27">
        <f t="shared" si="63"/>
        <v>0</v>
      </c>
      <c r="AF65" s="27">
        <f t="shared" si="64"/>
        <v>0</v>
      </c>
      <c r="AG65" s="27">
        <f t="shared" si="65"/>
        <v>0</v>
      </c>
      <c r="AH65" s="28" t="str">
        <f t="shared" si="66"/>
        <v/>
      </c>
      <c r="AK65" s="27">
        <f t="shared" si="67"/>
        <v>0</v>
      </c>
      <c r="AL65" s="27">
        <f t="shared" si="68"/>
        <v>0</v>
      </c>
      <c r="AM65" s="27">
        <f t="shared" si="69"/>
        <v>0</v>
      </c>
      <c r="AN65" s="28" t="str">
        <f t="shared" si="70"/>
        <v/>
      </c>
      <c r="AQ65" s="27">
        <f t="shared" si="71"/>
        <v>0</v>
      </c>
      <c r="AR65" s="27">
        <f t="shared" si="72"/>
        <v>0</v>
      </c>
      <c r="AS65" s="27">
        <f t="shared" si="73"/>
        <v>0</v>
      </c>
      <c r="AT65" s="28" t="str">
        <f t="shared" si="74"/>
        <v/>
      </c>
      <c r="AU65" s="75"/>
      <c r="AV65" s="5"/>
      <c r="AW65" s="5">
        <f t="shared" si="75"/>
        <v>0</v>
      </c>
      <c r="AX65" s="5">
        <f t="shared" si="76"/>
        <v>0</v>
      </c>
      <c r="AY65" s="5">
        <f t="shared" si="77"/>
        <v>0</v>
      </c>
      <c r="AZ65" s="28" t="str">
        <f t="shared" si="78"/>
        <v/>
      </c>
      <c r="BC65" s="5">
        <f t="shared" si="79"/>
        <v>0</v>
      </c>
      <c r="BD65" s="5">
        <f t="shared" si="80"/>
        <v>0</v>
      </c>
      <c r="BE65" s="5">
        <f t="shared" si="81"/>
        <v>0</v>
      </c>
      <c r="BF65" s="28" t="str">
        <f t="shared" si="82"/>
        <v/>
      </c>
      <c r="BG65" s="5"/>
      <c r="BH65" s="5"/>
      <c r="BI65" s="5">
        <f t="shared" si="83"/>
        <v>0</v>
      </c>
      <c r="BJ65" s="5">
        <f t="shared" si="84"/>
        <v>0</v>
      </c>
      <c r="BK65" s="5">
        <f t="shared" si="85"/>
        <v>0</v>
      </c>
      <c r="BL65" s="76" t="str">
        <f t="shared" si="86"/>
        <v/>
      </c>
      <c r="BO65" s="5">
        <f t="shared" si="87"/>
        <v>0</v>
      </c>
      <c r="BP65" s="5">
        <f t="shared" si="88"/>
        <v>0</v>
      </c>
      <c r="BQ65" s="5">
        <f t="shared" si="89"/>
        <v>0</v>
      </c>
      <c r="BR65" s="76" t="str">
        <f t="shared" si="90"/>
        <v/>
      </c>
    </row>
    <row r="66" spans="1:70" ht="12.75" customHeight="1" x14ac:dyDescent="0.3">
      <c r="A66" s="30">
        <v>64</v>
      </c>
      <c r="B66" s="41"/>
      <c r="C66" s="41"/>
      <c r="D66" s="3"/>
      <c r="E66" s="7">
        <f t="shared" si="46"/>
        <v>0</v>
      </c>
      <c r="F66" s="25" t="str">
        <f t="shared" si="47"/>
        <v/>
      </c>
      <c r="G66" s="25" t="str">
        <f t="shared" si="48"/>
        <v/>
      </c>
      <c r="H66" s="25" t="str">
        <f t="shared" si="49"/>
        <v/>
      </c>
      <c r="I66" s="25" t="str">
        <f t="shared" si="50"/>
        <v/>
      </c>
      <c r="J66" s="25" t="str">
        <f t="shared" si="51"/>
        <v/>
      </c>
      <c r="K66" s="25" t="str">
        <f t="shared" si="52"/>
        <v/>
      </c>
      <c r="L66" s="25" t="str">
        <f t="shared" si="53"/>
        <v/>
      </c>
      <c r="M66" s="25" t="str">
        <f t="shared" si="54"/>
        <v/>
      </c>
      <c r="N66" s="61"/>
      <c r="O66" s="26">
        <f>IF(E66&lt;4,SUM(F66:N66),SUMPRODUCT(LARGE(F66:N66,{1;2;3;4})))</f>
        <v>0</v>
      </c>
      <c r="P66" s="50"/>
      <c r="Q66"/>
      <c r="R66" s="27">
        <f t="shared" si="55"/>
        <v>0</v>
      </c>
      <c r="S66" s="27">
        <f t="shared" si="56"/>
        <v>0</v>
      </c>
      <c r="T66" s="27">
        <f t="shared" si="57"/>
        <v>0</v>
      </c>
      <c r="U66" s="28" t="str">
        <f t="shared" si="58"/>
        <v/>
      </c>
      <c r="Y66" s="27" t="str">
        <f t="shared" si="59"/>
        <v/>
      </c>
      <c r="Z66" s="27">
        <f t="shared" si="60"/>
        <v>0</v>
      </c>
      <c r="AA66" s="27">
        <f t="shared" si="61"/>
        <v>0</v>
      </c>
      <c r="AB66" s="28" t="str">
        <f t="shared" si="62"/>
        <v/>
      </c>
      <c r="AE66" s="27">
        <f t="shared" si="63"/>
        <v>0</v>
      </c>
      <c r="AF66" s="27">
        <f t="shared" si="64"/>
        <v>0</v>
      </c>
      <c r="AG66" s="27">
        <f t="shared" si="65"/>
        <v>0</v>
      </c>
      <c r="AH66" s="28" t="str">
        <f t="shared" si="66"/>
        <v/>
      </c>
      <c r="AK66" s="27">
        <f t="shared" si="67"/>
        <v>0</v>
      </c>
      <c r="AL66" s="27">
        <f t="shared" si="68"/>
        <v>0</v>
      </c>
      <c r="AM66" s="27">
        <f t="shared" si="69"/>
        <v>0</v>
      </c>
      <c r="AN66" s="28" t="str">
        <f t="shared" si="70"/>
        <v/>
      </c>
      <c r="AQ66" s="27">
        <f t="shared" si="71"/>
        <v>0</v>
      </c>
      <c r="AR66" s="27">
        <f t="shared" si="72"/>
        <v>0</v>
      </c>
      <c r="AS66" s="27">
        <f t="shared" si="73"/>
        <v>0</v>
      </c>
      <c r="AT66" s="28" t="str">
        <f t="shared" si="74"/>
        <v/>
      </c>
      <c r="AU66" s="75"/>
      <c r="AV66" s="5"/>
      <c r="AW66" s="5">
        <f t="shared" si="75"/>
        <v>0</v>
      </c>
      <c r="AX66" s="5">
        <f t="shared" si="76"/>
        <v>0</v>
      </c>
      <c r="AY66" s="5">
        <f t="shared" si="77"/>
        <v>0</v>
      </c>
      <c r="AZ66" s="28" t="str">
        <f t="shared" si="78"/>
        <v/>
      </c>
      <c r="BC66" s="5">
        <f t="shared" si="79"/>
        <v>0</v>
      </c>
      <c r="BD66" s="5">
        <f t="shared" si="80"/>
        <v>0</v>
      </c>
      <c r="BE66" s="5">
        <f t="shared" si="81"/>
        <v>0</v>
      </c>
      <c r="BF66" s="28" t="str">
        <f t="shared" si="82"/>
        <v/>
      </c>
      <c r="BG66" s="5"/>
      <c r="BH66" s="5"/>
      <c r="BI66" s="5">
        <f t="shared" si="83"/>
        <v>0</v>
      </c>
      <c r="BJ66" s="5">
        <f t="shared" si="84"/>
        <v>0</v>
      </c>
      <c r="BK66" s="5">
        <f t="shared" si="85"/>
        <v>0</v>
      </c>
      <c r="BL66" s="76" t="str">
        <f t="shared" si="86"/>
        <v/>
      </c>
      <c r="BO66" s="5">
        <f t="shared" si="87"/>
        <v>0</v>
      </c>
      <c r="BP66" s="5">
        <f t="shared" si="88"/>
        <v>0</v>
      </c>
      <c r="BQ66" s="5">
        <f t="shared" si="89"/>
        <v>0</v>
      </c>
      <c r="BR66" s="76" t="str">
        <f t="shared" si="90"/>
        <v/>
      </c>
    </row>
    <row r="67" spans="1:70" ht="12.75" customHeight="1" x14ac:dyDescent="0.3">
      <c r="BR67" s="76" t="str">
        <f t="shared" ref="BR67:BR71" si="91">IF(BM67="","",BO67+BP67+BQ67)</f>
        <v/>
      </c>
    </row>
    <row r="68" spans="1:70" ht="12.75" customHeight="1" x14ac:dyDescent="0.3">
      <c r="BR68" s="76" t="str">
        <f t="shared" si="91"/>
        <v/>
      </c>
    </row>
    <row r="69" spans="1:70" ht="12.75" customHeight="1" x14ac:dyDescent="0.3">
      <c r="B69" s="57"/>
      <c r="C69" s="57"/>
      <c r="D69" s="59"/>
      <c r="BR69" s="76" t="str">
        <f t="shared" si="91"/>
        <v/>
      </c>
    </row>
    <row r="70" spans="1:70" ht="12.75" customHeight="1" x14ac:dyDescent="0.3">
      <c r="BR70" s="76" t="str">
        <f t="shared" si="91"/>
        <v/>
      </c>
    </row>
    <row r="71" spans="1:70" ht="12.75" customHeight="1" x14ac:dyDescent="0.3">
      <c r="B71" s="57"/>
      <c r="C71" s="57"/>
      <c r="D71" s="58"/>
      <c r="BR71" s="76" t="str">
        <f t="shared" si="91"/>
        <v/>
      </c>
    </row>
    <row r="72" spans="1:70" ht="12.75" customHeight="1" x14ac:dyDescent="0.3">
      <c r="B72" s="57"/>
      <c r="C72" s="57"/>
      <c r="D72" s="58"/>
    </row>
    <row r="73" spans="1:70" ht="12.75" customHeight="1" x14ac:dyDescent="0.3"/>
    <row r="74" spans="1:70" ht="12.75" customHeight="1" x14ac:dyDescent="0.3">
      <c r="C74" s="57"/>
      <c r="D74" s="60"/>
    </row>
    <row r="75" spans="1:70" ht="12.75" customHeight="1" x14ac:dyDescent="0.3"/>
    <row r="76" spans="1:70" ht="12.75" customHeight="1" x14ac:dyDescent="0.3"/>
    <row r="77" spans="1:70" ht="12.75" customHeight="1" x14ac:dyDescent="0.3"/>
    <row r="78" spans="1:70" ht="12.75" customHeight="1" x14ac:dyDescent="0.3"/>
    <row r="79" spans="1:70" ht="12.75" customHeight="1" x14ac:dyDescent="0.3"/>
    <row r="80" spans="1:7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</sheetData>
  <sortState xmlns:xlrd2="http://schemas.microsoft.com/office/spreadsheetml/2017/richdata2" ref="B3:BR44">
    <sortCondition descending="1" ref="O3:O44"/>
  </sortState>
  <mergeCells count="9">
    <mergeCell ref="BM1:BR1"/>
    <mergeCell ref="BG1:BL1"/>
    <mergeCell ref="P1:U1"/>
    <mergeCell ref="BA1:BF1"/>
    <mergeCell ref="AU1:AZ1"/>
    <mergeCell ref="AO1:AT1"/>
    <mergeCell ref="AC1:AH1"/>
    <mergeCell ref="AI1:AN1"/>
    <mergeCell ref="V1:AB1"/>
  </mergeCells>
  <phoneticPr fontId="1" type="noConversion"/>
  <pageMargins left="0.65" right="0.49" top="1" bottom="1" header="0.5" footer="0.5"/>
  <pageSetup paperSize="9" scale="65" orientation="landscape" r:id="rId1"/>
  <headerFooter alignWithMargins="0">
    <oddHeader>&amp;L&amp;P (&amp;N)&amp;C&amp;18&amp;F &amp;A</oddHeader>
    <oddFooter>&amp;L&amp;D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D6799-BBDF-471E-8CBF-849B60AD9731}">
  <dimension ref="A4:M19"/>
  <sheetViews>
    <sheetView workbookViewId="0">
      <selection activeCell="E22" sqref="E22"/>
    </sheetView>
  </sheetViews>
  <sheetFormatPr defaultRowHeight="12.5" x14ac:dyDescent="0.25"/>
  <cols>
    <col min="3" max="3" width="17.08984375" customWidth="1"/>
    <col min="4" max="4" width="16.7265625" customWidth="1"/>
    <col min="6" max="6" width="11.6328125" customWidth="1"/>
    <col min="11" max="11" width="10.36328125" customWidth="1"/>
  </cols>
  <sheetData>
    <row r="4" spans="1:13" ht="13" thickBot="1" x14ac:dyDescent="0.3">
      <c r="B4" s="65" t="s">
        <v>0</v>
      </c>
      <c r="C4" s="65" t="s">
        <v>1</v>
      </c>
      <c r="D4" s="65" t="s">
        <v>2</v>
      </c>
      <c r="E4" s="65" t="s">
        <v>17</v>
      </c>
      <c r="F4" s="133" t="s">
        <v>28</v>
      </c>
      <c r="G4" s="89" t="s">
        <v>10</v>
      </c>
      <c r="H4" s="97">
        <v>5</v>
      </c>
      <c r="I4" s="97" t="s">
        <v>11</v>
      </c>
      <c r="J4" s="80" t="s">
        <v>12</v>
      </c>
      <c r="K4" s="80" t="s">
        <v>13</v>
      </c>
      <c r="L4" s="80" t="s">
        <v>14</v>
      </c>
      <c r="M4" s="20" t="s">
        <v>35</v>
      </c>
    </row>
    <row r="5" spans="1:13" ht="13" x14ac:dyDescent="0.25">
      <c r="A5" s="95"/>
      <c r="B5" s="129">
        <v>1</v>
      </c>
      <c r="C5" s="98"/>
      <c r="D5" s="98"/>
      <c r="E5" s="99"/>
      <c r="F5" s="131"/>
      <c r="G5" s="129"/>
      <c r="H5" s="129"/>
      <c r="I5" s="99">
        <f>CEILING(100*H5/$H$4,1)*2</f>
        <v>0</v>
      </c>
      <c r="J5" s="132">
        <f>IF(G5="",0,40)</f>
        <v>0</v>
      </c>
      <c r="K5" s="132">
        <f>IF(G5=1,60,IF(G5=2,40,IF(G5=3,20,0)))</f>
        <v>0</v>
      </c>
      <c r="L5" s="132">
        <f t="shared" ref="L5:L18" si="0">I5+J5+K5</f>
        <v>0</v>
      </c>
      <c r="M5" s="132">
        <f t="shared" ref="M5:M18" si="1">L5+F5</f>
        <v>0</v>
      </c>
    </row>
    <row r="6" spans="1:13" ht="13" x14ac:dyDescent="0.3">
      <c r="B6" s="64">
        <v>2</v>
      </c>
      <c r="C6" s="41"/>
      <c r="D6" s="41"/>
      <c r="E6" s="3"/>
      <c r="F6" s="88"/>
      <c r="G6" s="63"/>
      <c r="H6" s="63"/>
      <c r="I6" s="3">
        <f t="shared" ref="I6:I18" si="2">CEILING(100*H6/$H$4,1)*2</f>
        <v>0</v>
      </c>
      <c r="J6" s="47">
        <f>IF(G6="",0,40)</f>
        <v>0</v>
      </c>
      <c r="K6" s="132">
        <f t="shared" ref="K6:K18" si="3">IF(G6=1,60,IF(G6=2,40,IF(G6=3,20,0)))</f>
        <v>0</v>
      </c>
      <c r="L6" s="47">
        <f t="shared" si="0"/>
        <v>0</v>
      </c>
      <c r="M6" s="47">
        <f t="shared" si="1"/>
        <v>0</v>
      </c>
    </row>
    <row r="7" spans="1:13" ht="13" x14ac:dyDescent="0.3">
      <c r="B7" s="130">
        <v>3</v>
      </c>
      <c r="C7" s="41"/>
      <c r="D7" s="41"/>
      <c r="E7" s="3"/>
      <c r="F7" s="88"/>
      <c r="G7" s="63"/>
      <c r="H7" s="63"/>
      <c r="I7" s="3">
        <f t="shared" si="2"/>
        <v>0</v>
      </c>
      <c r="J7" s="47">
        <f t="shared" ref="J7:J17" si="4">IF(G7="",0,40)</f>
        <v>0</v>
      </c>
      <c r="K7" s="132">
        <f t="shared" si="3"/>
        <v>0</v>
      </c>
      <c r="L7" s="47">
        <f t="shared" si="0"/>
        <v>0</v>
      </c>
      <c r="M7" s="47">
        <f t="shared" si="1"/>
        <v>0</v>
      </c>
    </row>
    <row r="8" spans="1:13" ht="13" x14ac:dyDescent="0.3">
      <c r="B8" s="130">
        <v>4</v>
      </c>
      <c r="C8" s="41"/>
      <c r="D8" s="41"/>
      <c r="E8" s="3"/>
      <c r="F8" s="88"/>
      <c r="G8" s="63"/>
      <c r="H8" s="63"/>
      <c r="I8" s="3">
        <f t="shared" si="2"/>
        <v>0</v>
      </c>
      <c r="J8" s="47">
        <f t="shared" si="4"/>
        <v>0</v>
      </c>
      <c r="K8" s="132">
        <f t="shared" si="3"/>
        <v>0</v>
      </c>
      <c r="L8" s="47">
        <f t="shared" si="0"/>
        <v>0</v>
      </c>
      <c r="M8" s="47">
        <f t="shared" si="1"/>
        <v>0</v>
      </c>
    </row>
    <row r="9" spans="1:13" ht="13" x14ac:dyDescent="0.3">
      <c r="B9" s="64">
        <v>5</v>
      </c>
      <c r="C9" s="41"/>
      <c r="D9" s="41"/>
      <c r="E9" s="3"/>
      <c r="F9" s="88"/>
      <c r="G9" s="63"/>
      <c r="H9" s="63"/>
      <c r="I9" s="3">
        <f t="shared" si="2"/>
        <v>0</v>
      </c>
      <c r="J9" s="47">
        <f t="shared" si="4"/>
        <v>0</v>
      </c>
      <c r="K9" s="132">
        <f t="shared" si="3"/>
        <v>0</v>
      </c>
      <c r="L9" s="47">
        <f t="shared" si="0"/>
        <v>0</v>
      </c>
      <c r="M9" s="47">
        <f t="shared" si="1"/>
        <v>0</v>
      </c>
    </row>
    <row r="10" spans="1:13" ht="13" x14ac:dyDescent="0.3">
      <c r="B10" s="64">
        <v>6</v>
      </c>
      <c r="C10" s="41"/>
      <c r="D10" s="41"/>
      <c r="E10" s="3"/>
      <c r="F10" s="88"/>
      <c r="G10" s="63"/>
      <c r="H10" s="63"/>
      <c r="I10" s="3">
        <f t="shared" si="2"/>
        <v>0</v>
      </c>
      <c r="J10" s="47">
        <f t="shared" si="4"/>
        <v>0</v>
      </c>
      <c r="K10" s="132">
        <f t="shared" si="3"/>
        <v>0</v>
      </c>
      <c r="L10" s="47">
        <f t="shared" si="0"/>
        <v>0</v>
      </c>
      <c r="M10" s="47">
        <f t="shared" si="1"/>
        <v>0</v>
      </c>
    </row>
    <row r="11" spans="1:13" ht="13" x14ac:dyDescent="0.3">
      <c r="B11" s="64">
        <v>7</v>
      </c>
      <c r="C11" s="41"/>
      <c r="D11" s="49"/>
      <c r="E11" s="3"/>
      <c r="F11" s="88"/>
      <c r="G11" s="63"/>
      <c r="H11" s="63"/>
      <c r="I11" s="3">
        <f t="shared" si="2"/>
        <v>0</v>
      </c>
      <c r="J11" s="47">
        <f t="shared" si="4"/>
        <v>0</v>
      </c>
      <c r="K11" s="132">
        <f t="shared" si="3"/>
        <v>0</v>
      </c>
      <c r="L11" s="47">
        <f t="shared" si="0"/>
        <v>0</v>
      </c>
      <c r="M11" s="47">
        <f t="shared" si="1"/>
        <v>0</v>
      </c>
    </row>
    <row r="12" spans="1:13" ht="13" x14ac:dyDescent="0.3">
      <c r="B12" s="64">
        <v>8</v>
      </c>
      <c r="C12" s="41"/>
      <c r="D12" s="41"/>
      <c r="E12" s="3"/>
      <c r="F12" s="88"/>
      <c r="G12" s="63"/>
      <c r="H12" s="63"/>
      <c r="I12" s="3">
        <f t="shared" si="2"/>
        <v>0</v>
      </c>
      <c r="J12" s="47">
        <f t="shared" si="4"/>
        <v>0</v>
      </c>
      <c r="K12" s="132">
        <f t="shared" si="3"/>
        <v>0</v>
      </c>
      <c r="L12" s="47">
        <f t="shared" si="0"/>
        <v>0</v>
      </c>
      <c r="M12" s="47">
        <f t="shared" si="1"/>
        <v>0</v>
      </c>
    </row>
    <row r="13" spans="1:13" ht="13" x14ac:dyDescent="0.3">
      <c r="B13" s="64">
        <v>9</v>
      </c>
      <c r="C13" s="41"/>
      <c r="D13" s="41"/>
      <c r="E13" s="3"/>
      <c r="F13" s="88"/>
      <c r="G13" s="63"/>
      <c r="H13" s="63"/>
      <c r="I13" s="3">
        <f t="shared" si="2"/>
        <v>0</v>
      </c>
      <c r="J13" s="47">
        <f t="shared" si="4"/>
        <v>0</v>
      </c>
      <c r="K13" s="132">
        <f t="shared" si="3"/>
        <v>0</v>
      </c>
      <c r="L13" s="47">
        <f t="shared" si="0"/>
        <v>0</v>
      </c>
      <c r="M13" s="47">
        <f t="shared" si="1"/>
        <v>0</v>
      </c>
    </row>
    <row r="14" spans="1:13" ht="13" x14ac:dyDescent="0.25">
      <c r="A14" s="95"/>
      <c r="B14" s="129">
        <v>10</v>
      </c>
      <c r="C14" s="100"/>
      <c r="D14" s="101"/>
      <c r="E14" s="45"/>
      <c r="F14" s="93"/>
      <c r="G14" s="94"/>
      <c r="H14" s="94"/>
      <c r="I14" s="44">
        <f t="shared" si="2"/>
        <v>0</v>
      </c>
      <c r="J14" s="47">
        <f t="shared" si="4"/>
        <v>0</v>
      </c>
      <c r="K14" s="132">
        <f t="shared" si="3"/>
        <v>0</v>
      </c>
      <c r="L14" s="45">
        <f t="shared" si="0"/>
        <v>0</v>
      </c>
      <c r="M14" s="45">
        <f t="shared" si="1"/>
        <v>0</v>
      </c>
    </row>
    <row r="15" spans="1:13" ht="13" x14ac:dyDescent="0.3">
      <c r="B15" s="64">
        <v>11</v>
      </c>
      <c r="C15" s="41"/>
      <c r="D15" s="41"/>
      <c r="E15" s="3"/>
      <c r="F15" s="88"/>
      <c r="G15" s="63"/>
      <c r="H15" s="63"/>
      <c r="I15" s="3">
        <f t="shared" si="2"/>
        <v>0</v>
      </c>
      <c r="J15" s="47">
        <f t="shared" si="4"/>
        <v>0</v>
      </c>
      <c r="K15" s="132">
        <f t="shared" si="3"/>
        <v>0</v>
      </c>
      <c r="L15" s="47">
        <f t="shared" si="0"/>
        <v>0</v>
      </c>
      <c r="M15" s="47">
        <f t="shared" si="1"/>
        <v>0</v>
      </c>
    </row>
    <row r="16" spans="1:13" ht="13" x14ac:dyDescent="0.3">
      <c r="B16" s="64">
        <v>12</v>
      </c>
      <c r="C16" s="41"/>
      <c r="D16" s="41"/>
      <c r="E16" s="3"/>
      <c r="F16" s="88"/>
      <c r="G16" s="63"/>
      <c r="H16" s="63"/>
      <c r="I16" s="3">
        <f t="shared" si="2"/>
        <v>0</v>
      </c>
      <c r="J16" s="47">
        <f t="shared" si="4"/>
        <v>0</v>
      </c>
      <c r="K16" s="132">
        <f t="shared" si="3"/>
        <v>0</v>
      </c>
      <c r="L16" s="47">
        <f t="shared" si="0"/>
        <v>0</v>
      </c>
      <c r="M16" s="47">
        <f t="shared" si="1"/>
        <v>0</v>
      </c>
    </row>
    <row r="17" spans="1:13" ht="13" x14ac:dyDescent="0.3">
      <c r="B17" s="64">
        <v>13</v>
      </c>
      <c r="C17" s="41"/>
      <c r="D17" s="41"/>
      <c r="E17" s="3"/>
      <c r="F17" s="115"/>
      <c r="G17" s="116"/>
      <c r="H17" s="116"/>
      <c r="I17" s="3">
        <f t="shared" si="2"/>
        <v>0</v>
      </c>
      <c r="J17" s="47">
        <f t="shared" si="4"/>
        <v>0</v>
      </c>
      <c r="K17" s="132">
        <f t="shared" si="3"/>
        <v>0</v>
      </c>
      <c r="L17" s="47">
        <f t="shared" si="0"/>
        <v>0</v>
      </c>
      <c r="M17" s="47">
        <f t="shared" si="1"/>
        <v>0</v>
      </c>
    </row>
    <row r="18" spans="1:13" ht="13.5" thickBot="1" x14ac:dyDescent="0.3">
      <c r="A18" s="95"/>
      <c r="B18" s="129">
        <v>14</v>
      </c>
      <c r="C18" s="102"/>
      <c r="D18" s="102"/>
      <c r="E18" s="87"/>
      <c r="F18" s="127"/>
      <c r="G18" s="128"/>
      <c r="H18" s="128"/>
      <c r="I18" s="126">
        <f t="shared" si="2"/>
        <v>0</v>
      </c>
      <c r="J18" s="87">
        <f>IF(G18="",0,40)</f>
        <v>0</v>
      </c>
      <c r="K18" s="87">
        <f t="shared" si="3"/>
        <v>0</v>
      </c>
      <c r="L18" s="87">
        <f t="shared" si="0"/>
        <v>0</v>
      </c>
      <c r="M18" s="87">
        <f t="shared" si="1"/>
        <v>0</v>
      </c>
    </row>
    <row r="19" spans="1:13" ht="13" thickTop="1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J195"/>
  <sheetViews>
    <sheetView zoomScaleNormal="100" workbookViewId="0">
      <pane xSplit="14" ySplit="2" topLeftCell="O3" activePane="bottomRight" state="frozen"/>
      <selection pane="topRight" activeCell="O1" sqref="O1"/>
      <selection pane="bottomLeft" activeCell="A3" sqref="A3"/>
      <selection pane="bottomRight" activeCell="B3" sqref="B3"/>
    </sheetView>
  </sheetViews>
  <sheetFormatPr defaultRowHeight="12.5" x14ac:dyDescent="0.25"/>
  <cols>
    <col min="1" max="1" width="4.7265625" style="5" customWidth="1"/>
    <col min="2" max="2" width="30.08984375" style="9" customWidth="1"/>
    <col min="3" max="3" width="17.7265625" style="9" customWidth="1"/>
    <col min="4" max="4" width="5.7265625" style="5" customWidth="1"/>
    <col min="5" max="5" width="5.26953125" style="9" customWidth="1"/>
    <col min="6" max="13" width="4.7265625" style="9" customWidth="1"/>
    <col min="14" max="14" width="5.7265625" style="9" customWidth="1"/>
    <col min="15" max="16" width="4.453125" style="27" customWidth="1"/>
    <col min="17" max="17" width="5.453125" style="27" customWidth="1"/>
    <col min="18" max="18" width="4.453125" style="27" customWidth="1"/>
    <col min="19" max="19" width="5.453125" style="27" customWidth="1"/>
    <col min="20" max="22" width="4.453125" style="27" customWidth="1"/>
    <col min="23" max="23" width="5.453125" style="27" customWidth="1"/>
    <col min="24" max="24" width="4.453125" style="27" customWidth="1"/>
    <col min="25" max="25" width="5.453125" style="27" customWidth="1"/>
    <col min="26" max="28" width="4.453125" style="27" customWidth="1"/>
    <col min="29" max="29" width="5.453125" style="27" customWidth="1"/>
    <col min="30" max="30" width="4.453125" style="27" customWidth="1"/>
    <col min="31" max="31" width="5.453125" style="27" customWidth="1"/>
    <col min="32" max="34" width="4.453125" style="27" customWidth="1"/>
    <col min="35" max="35" width="5.453125" style="27" customWidth="1"/>
    <col min="36" max="36" width="4.453125" style="27" customWidth="1"/>
    <col min="37" max="37" width="5.453125" style="27" customWidth="1"/>
    <col min="38" max="40" width="4.453125" style="27" customWidth="1"/>
    <col min="41" max="41" width="5.453125" style="27" customWidth="1"/>
    <col min="42" max="42" width="4.453125" style="27" customWidth="1"/>
    <col min="43" max="43" width="5.453125" style="27" customWidth="1"/>
    <col min="44" max="46" width="4.453125" style="27" customWidth="1"/>
    <col min="47" max="47" width="5.453125" style="27" customWidth="1"/>
    <col min="48" max="48" width="4.453125" style="27" customWidth="1"/>
    <col min="49" max="49" width="5.453125" style="27" customWidth="1"/>
    <col min="50" max="50" width="4.453125" style="27" customWidth="1"/>
    <col min="51" max="51" width="4.1796875" style="9" customWidth="1"/>
    <col min="52" max="52" width="4" customWidth="1"/>
    <col min="53" max="53" width="5.54296875" customWidth="1"/>
    <col min="54" max="54" width="5.453125" customWidth="1"/>
    <col min="55" max="55" width="5.81640625" customWidth="1"/>
    <col min="56" max="56" width="4.08984375" customWidth="1"/>
    <col min="57" max="57" width="3.81640625" customWidth="1"/>
    <col min="58" max="58" width="5.26953125" customWidth="1"/>
    <col min="59" max="59" width="7" customWidth="1"/>
    <col min="60" max="60" width="4.54296875" customWidth="1"/>
    <col min="61" max="61" width="5.6328125" customWidth="1"/>
    <col min="62" max="62" width="5.453125" customWidth="1"/>
  </cols>
  <sheetData>
    <row r="1" spans="1:62" ht="12.75" customHeight="1" x14ac:dyDescent="0.3">
      <c r="B1" s="5" t="s">
        <v>37</v>
      </c>
      <c r="N1" s="16"/>
      <c r="O1" s="156" t="s">
        <v>21</v>
      </c>
      <c r="P1" s="157"/>
      <c r="Q1" s="157"/>
      <c r="R1" s="157"/>
      <c r="S1" s="157"/>
      <c r="T1" s="158"/>
      <c r="U1" s="157" t="s">
        <v>27</v>
      </c>
      <c r="V1" s="157"/>
      <c r="W1" s="157"/>
      <c r="X1" s="157"/>
      <c r="Y1" s="157"/>
      <c r="Z1" s="157"/>
      <c r="AA1" s="156" t="s">
        <v>18</v>
      </c>
      <c r="AB1" s="157"/>
      <c r="AC1" s="157"/>
      <c r="AD1" s="157"/>
      <c r="AE1" s="157"/>
      <c r="AF1" s="158"/>
      <c r="AG1" s="156" t="s">
        <v>19</v>
      </c>
      <c r="AH1" s="157"/>
      <c r="AI1" s="157"/>
      <c r="AJ1" s="157"/>
      <c r="AK1" s="157"/>
      <c r="AL1" s="158"/>
      <c r="AM1" s="156" t="s">
        <v>26</v>
      </c>
      <c r="AN1" s="157"/>
      <c r="AO1" s="157"/>
      <c r="AP1" s="157"/>
      <c r="AQ1" s="157"/>
      <c r="AR1" s="158"/>
      <c r="AS1" s="156" t="s">
        <v>23</v>
      </c>
      <c r="AT1" s="157"/>
      <c r="AU1" s="157"/>
      <c r="AV1" s="157"/>
      <c r="AW1" s="157"/>
      <c r="AX1" s="158"/>
      <c r="AY1" s="156" t="s">
        <v>29</v>
      </c>
      <c r="AZ1" s="157"/>
      <c r="BA1" s="157"/>
      <c r="BB1" s="157"/>
      <c r="BC1" s="157"/>
      <c r="BD1" s="158"/>
      <c r="BE1" s="156" t="s">
        <v>32</v>
      </c>
      <c r="BF1" s="157"/>
      <c r="BG1" s="157"/>
      <c r="BH1" s="157"/>
      <c r="BI1" s="157"/>
      <c r="BJ1" s="158"/>
    </row>
    <row r="2" spans="1:62" ht="12.75" customHeight="1" thickBot="1" x14ac:dyDescent="0.3">
      <c r="A2" s="14" t="s">
        <v>0</v>
      </c>
      <c r="B2" s="14" t="s">
        <v>1</v>
      </c>
      <c r="C2" s="14" t="s">
        <v>2</v>
      </c>
      <c r="D2" s="15" t="s">
        <v>17</v>
      </c>
      <c r="E2" s="15" t="s">
        <v>16</v>
      </c>
      <c r="F2" s="14" t="s">
        <v>3</v>
      </c>
      <c r="G2" s="14" t="s">
        <v>4</v>
      </c>
      <c r="H2" s="14" t="s">
        <v>5</v>
      </c>
      <c r="I2" s="14" t="s">
        <v>6</v>
      </c>
      <c r="J2" s="14" t="s">
        <v>7</v>
      </c>
      <c r="K2" s="14" t="s">
        <v>8</v>
      </c>
      <c r="L2" s="14" t="s">
        <v>15</v>
      </c>
      <c r="M2" s="83" t="s">
        <v>30</v>
      </c>
      <c r="N2" s="17" t="s">
        <v>9</v>
      </c>
      <c r="O2" s="22" t="s">
        <v>10</v>
      </c>
      <c r="P2" s="80">
        <v>6</v>
      </c>
      <c r="Q2" s="22" t="s">
        <v>11</v>
      </c>
      <c r="R2" s="22" t="s">
        <v>12</v>
      </c>
      <c r="S2" s="22" t="s">
        <v>13</v>
      </c>
      <c r="T2" s="22" t="s">
        <v>14</v>
      </c>
      <c r="U2" s="24" t="s">
        <v>10</v>
      </c>
      <c r="V2" s="80">
        <v>8</v>
      </c>
      <c r="W2" s="22" t="s">
        <v>11</v>
      </c>
      <c r="X2" s="22" t="s">
        <v>12</v>
      </c>
      <c r="Y2" s="22" t="s">
        <v>13</v>
      </c>
      <c r="Z2" s="22" t="s">
        <v>14</v>
      </c>
      <c r="AA2" s="24" t="s">
        <v>10</v>
      </c>
      <c r="AB2" s="80">
        <v>8</v>
      </c>
      <c r="AC2" s="22" t="s">
        <v>11</v>
      </c>
      <c r="AD2" s="22" t="s">
        <v>12</v>
      </c>
      <c r="AE2" s="22" t="s">
        <v>13</v>
      </c>
      <c r="AF2" s="22" t="s">
        <v>14</v>
      </c>
      <c r="AG2" s="24" t="s">
        <v>10</v>
      </c>
      <c r="AH2" s="80">
        <v>8</v>
      </c>
      <c r="AI2" s="22" t="s">
        <v>11</v>
      </c>
      <c r="AJ2" s="22" t="s">
        <v>12</v>
      </c>
      <c r="AK2" s="22" t="s">
        <v>13</v>
      </c>
      <c r="AL2" s="22" t="s">
        <v>14</v>
      </c>
      <c r="AM2" s="24" t="s">
        <v>10</v>
      </c>
      <c r="AN2" s="80">
        <v>7</v>
      </c>
      <c r="AO2" s="22" t="s">
        <v>11</v>
      </c>
      <c r="AP2" s="22" t="s">
        <v>12</v>
      </c>
      <c r="AQ2" s="22" t="s">
        <v>13</v>
      </c>
      <c r="AR2" s="22" t="s">
        <v>14</v>
      </c>
      <c r="AS2" s="24" t="s">
        <v>10</v>
      </c>
      <c r="AT2" s="80">
        <v>7</v>
      </c>
      <c r="AU2" s="22" t="s">
        <v>11</v>
      </c>
      <c r="AV2" s="22" t="s">
        <v>12</v>
      </c>
      <c r="AW2" s="22" t="s">
        <v>13</v>
      </c>
      <c r="AX2" s="23" t="s">
        <v>14</v>
      </c>
      <c r="AY2" s="24" t="s">
        <v>10</v>
      </c>
      <c r="AZ2" s="80">
        <v>11</v>
      </c>
      <c r="BA2" s="22" t="s">
        <v>11</v>
      </c>
      <c r="BB2" s="22" t="s">
        <v>12</v>
      </c>
      <c r="BC2" s="22" t="s">
        <v>13</v>
      </c>
      <c r="BD2" s="23" t="s">
        <v>14</v>
      </c>
      <c r="BE2" s="24" t="s">
        <v>10</v>
      </c>
      <c r="BF2" s="80">
        <v>7</v>
      </c>
      <c r="BG2" s="22" t="s">
        <v>11</v>
      </c>
      <c r="BH2" s="22" t="s">
        <v>12</v>
      </c>
      <c r="BI2" s="22" t="s">
        <v>13</v>
      </c>
      <c r="BJ2" s="23" t="s">
        <v>14</v>
      </c>
    </row>
    <row r="3" spans="1:62" ht="12.75" customHeight="1" x14ac:dyDescent="0.3">
      <c r="A3" s="10">
        <v>1</v>
      </c>
      <c r="B3" s="4" t="s">
        <v>130</v>
      </c>
      <c r="C3" s="4" t="s">
        <v>41</v>
      </c>
      <c r="D3" s="3">
        <v>2012</v>
      </c>
      <c r="E3" s="7">
        <f>(+R3+X3+AP3+AD3+AJ3+AV3+BB3+BH3)/20</f>
        <v>2</v>
      </c>
      <c r="F3" s="7">
        <f>T3</f>
        <v>142</v>
      </c>
      <c r="G3" s="7">
        <f>Z3</f>
        <v>138</v>
      </c>
      <c r="H3" s="7" t="str">
        <f>AF3</f>
        <v/>
      </c>
      <c r="I3" s="7" t="str">
        <f>AL3</f>
        <v/>
      </c>
      <c r="J3" s="7" t="str">
        <f>AR3</f>
        <v/>
      </c>
      <c r="K3" s="7" t="str">
        <f>AX3</f>
        <v/>
      </c>
      <c r="L3" s="7" t="str">
        <f>BD3</f>
        <v/>
      </c>
      <c r="M3" s="84" t="str">
        <f>BJ3</f>
        <v/>
      </c>
      <c r="N3" s="18">
        <f>IF(E3&lt;4,SUM(F3:M3),SUMPRODUCT(LARGE(F3:M3,{1;2;3;4})))</f>
        <v>280</v>
      </c>
      <c r="O3" s="75">
        <v>1</v>
      </c>
      <c r="P3" s="5">
        <v>5.5</v>
      </c>
      <c r="Q3" s="5">
        <f>CEILING(100*P3/$P$2,1)</f>
        <v>92</v>
      </c>
      <c r="R3" s="5">
        <f>IF(O3="",0,20)</f>
        <v>20</v>
      </c>
      <c r="S3" s="5">
        <f>IF(O3=1,30,IF(O3=2,20,IF(O3=3,10,0)))</f>
        <v>30</v>
      </c>
      <c r="T3" s="5">
        <f>IF(O3="","",Q3+R3+S3)</f>
        <v>142</v>
      </c>
      <c r="U3" s="75">
        <v>1</v>
      </c>
      <c r="V3" s="5">
        <v>7</v>
      </c>
      <c r="W3" s="5">
        <f>CEILING(100*V3/$V$2,1)</f>
        <v>88</v>
      </c>
      <c r="X3" s="5">
        <f>IF(U3="",0,20)</f>
        <v>20</v>
      </c>
      <c r="Y3" s="5">
        <f>IF(U3=1,30,IF(U3=2,20,IF(U3=3,10,0)))</f>
        <v>30</v>
      </c>
      <c r="Z3" s="5">
        <f>IF(U3="","",W3+X3+Y3)</f>
        <v>138</v>
      </c>
      <c r="AA3" s="75"/>
      <c r="AB3" s="5"/>
      <c r="AC3" s="5">
        <f>CEILING(100*AB3/$AB$2,1)</f>
        <v>0</v>
      </c>
      <c r="AD3" s="5">
        <f>IF(AA3="",0,20)</f>
        <v>0</v>
      </c>
      <c r="AE3" s="5">
        <f>IF(AA3=1,30,IF(AA3=2,20,IF(AA3=3,10,0)))</f>
        <v>0</v>
      </c>
      <c r="AF3" s="5" t="str">
        <f>IF(AA3="","",AC3+AD3+AE3)</f>
        <v/>
      </c>
      <c r="AG3" s="75"/>
      <c r="AH3" s="5"/>
      <c r="AI3" s="5">
        <f>CEILING(100*AH3/$AH$2,1)</f>
        <v>0</v>
      </c>
      <c r="AJ3" s="5">
        <f>IF(AG3="",0,20)</f>
        <v>0</v>
      </c>
      <c r="AK3" s="5">
        <f>IF(AG3=1,30,IF(AG3=2,20,IF(AG3=3,10,0)))</f>
        <v>0</v>
      </c>
      <c r="AL3" s="5" t="str">
        <f>IF(AG3="","",AI3+AJ3+AK3)</f>
        <v/>
      </c>
      <c r="AM3" s="75"/>
      <c r="AN3" s="5"/>
      <c r="AO3" s="5">
        <f>CEILING(100*AN3/$AN$2,1)</f>
        <v>0</v>
      </c>
      <c r="AP3" s="5">
        <f>IF(AM3="",0,20)</f>
        <v>0</v>
      </c>
      <c r="AQ3" s="5">
        <f>IF(AM3=1,30,IF(AM3=2,20,IF(AM3=3,10,0)))</f>
        <v>0</v>
      </c>
      <c r="AR3" s="5" t="str">
        <f>IF(AM3="","",AO3+AP3+AQ3)</f>
        <v/>
      </c>
      <c r="AS3" s="75"/>
      <c r="AT3" s="5"/>
      <c r="AU3" s="5">
        <f>CEILING(100*AT3/$AT$2,1)</f>
        <v>0</v>
      </c>
      <c r="AV3" s="5">
        <f>IF(AS3="",0,20)</f>
        <v>0</v>
      </c>
      <c r="AW3" s="5">
        <f>IF(AS3=1,30,IF(AS3=2,20,IF(AS3=3,10,0)))</f>
        <v>0</v>
      </c>
      <c r="AX3" s="76" t="str">
        <f>IF(AS3="","",AU3+AV3+AW3)</f>
        <v/>
      </c>
      <c r="AY3" s="75"/>
      <c r="AZ3" s="5"/>
      <c r="BA3" s="5">
        <f>CEILING(100*AZ3/$AZ$2,1)</f>
        <v>0</v>
      </c>
      <c r="BB3" s="5">
        <f>IF(AY3="",0,20)</f>
        <v>0</v>
      </c>
      <c r="BC3" s="5">
        <f>IF(AY3=1,30,IF(AY3=2,20,IF(AY3=3,10,0)))</f>
        <v>0</v>
      </c>
      <c r="BD3" s="76" t="str">
        <f>IF(AY3="","",BA3+BB3+BC3)</f>
        <v/>
      </c>
      <c r="BE3" s="50"/>
      <c r="BG3" s="5">
        <f>CEILING(100*BF3/$BF$2,1)</f>
        <v>0</v>
      </c>
      <c r="BH3" s="5">
        <f>IF(BE3="",0,20)</f>
        <v>0</v>
      </c>
      <c r="BI3" s="5">
        <f>IF(BE3=1,30,IF(BE3=2,20,IF(BE3=3,10,0)))</f>
        <v>0</v>
      </c>
      <c r="BJ3" s="76" t="str">
        <f>IF(BE3="","",BG3+BH3+BI3)</f>
        <v/>
      </c>
    </row>
    <row r="4" spans="1:62" ht="12.75" customHeight="1" x14ac:dyDescent="0.3">
      <c r="A4" s="10">
        <v>2</v>
      </c>
      <c r="B4" s="41" t="s">
        <v>137</v>
      </c>
      <c r="C4" s="162" t="s">
        <v>41</v>
      </c>
      <c r="D4" s="3">
        <v>2013</v>
      </c>
      <c r="E4" s="7">
        <f>(+R4+X4+AP4+AD4+AJ4+AV4+BB4+BH4)/20</f>
        <v>2</v>
      </c>
      <c r="F4" s="7">
        <f>T4</f>
        <v>87</v>
      </c>
      <c r="G4" s="7">
        <f>Z4</f>
        <v>122</v>
      </c>
      <c r="H4" s="7" t="str">
        <f>AF4</f>
        <v/>
      </c>
      <c r="I4" s="7" t="str">
        <f>AL4</f>
        <v/>
      </c>
      <c r="J4" s="7" t="str">
        <f>AR4</f>
        <v/>
      </c>
      <c r="K4" s="7" t="str">
        <f>AX4</f>
        <v/>
      </c>
      <c r="L4" s="7" t="str">
        <f>BD4</f>
        <v/>
      </c>
      <c r="M4" s="84" t="str">
        <f>BJ4</f>
        <v/>
      </c>
      <c r="N4" s="18">
        <f>IF(E4&lt;4,SUM(F4:M4),SUMPRODUCT(LARGE(F4:M4,{1;2;3;4})))</f>
        <v>209</v>
      </c>
      <c r="O4" s="75">
        <v>8</v>
      </c>
      <c r="P4" s="5">
        <v>4</v>
      </c>
      <c r="Q4" s="5">
        <f>CEILING(100*P4/$P$2,1)</f>
        <v>67</v>
      </c>
      <c r="R4" s="5">
        <f>IF(O4="",0,20)</f>
        <v>20</v>
      </c>
      <c r="S4" s="5">
        <f>IF(O4=1,30,IF(O4=2,20,IF(O4=3,10,0)))</f>
        <v>0</v>
      </c>
      <c r="T4" s="5">
        <f>IF(O4="","",Q4+R4+S4)</f>
        <v>87</v>
      </c>
      <c r="U4" s="75">
        <v>2</v>
      </c>
      <c r="V4" s="5">
        <v>6.5</v>
      </c>
      <c r="W4" s="5">
        <f>CEILING(100*V4/$V$2,1)</f>
        <v>82</v>
      </c>
      <c r="X4" s="5">
        <f>IF(U4="",0,20)</f>
        <v>20</v>
      </c>
      <c r="Y4" s="5">
        <f>IF(U4=1,30,IF(U4=2,20,IF(U4=3,10,0)))</f>
        <v>20</v>
      </c>
      <c r="Z4" s="5">
        <f>IF(U4="","",W4+X4+Y4)</f>
        <v>122</v>
      </c>
      <c r="AA4" s="75"/>
      <c r="AB4" s="5"/>
      <c r="AC4" s="5">
        <f>CEILING(100*AB4/$AB$2,1)</f>
        <v>0</v>
      </c>
      <c r="AD4" s="5">
        <f>IF(AA4="",0,20)</f>
        <v>0</v>
      </c>
      <c r="AE4" s="5">
        <f>IF(AA4=1,30,IF(AA4=2,20,IF(AA4=3,10,0)))</f>
        <v>0</v>
      </c>
      <c r="AF4" s="5" t="str">
        <f>IF(AA4="","",AC4+AD4+AE4)</f>
        <v/>
      </c>
      <c r="AG4" s="75"/>
      <c r="AH4" s="5"/>
      <c r="AI4" s="5">
        <f>CEILING(100*AH4/$AH$2,1)</f>
        <v>0</v>
      </c>
      <c r="AJ4" s="5">
        <f>IF(AG4="",0,20)</f>
        <v>0</v>
      </c>
      <c r="AK4" s="5">
        <f>IF(AG4=1,30,IF(AG4=2,20,IF(AG4=3,10,0)))</f>
        <v>0</v>
      </c>
      <c r="AL4" s="5" t="str">
        <f>IF(AG4="","",AI4+AJ4+AK4)</f>
        <v/>
      </c>
      <c r="AM4" s="75"/>
      <c r="AN4" s="5"/>
      <c r="AO4" s="5">
        <f>CEILING(100*AN4/$AN$2,1)</f>
        <v>0</v>
      </c>
      <c r="AP4" s="5">
        <f>IF(AM4="",0,20)</f>
        <v>0</v>
      </c>
      <c r="AQ4" s="5">
        <f>IF(AM4=1,30,IF(AM4=2,20,IF(AM4=3,10,0)))</f>
        <v>0</v>
      </c>
      <c r="AR4" s="5" t="str">
        <f>IF(AM4="","",AO4+AP4+AQ4)</f>
        <v/>
      </c>
      <c r="AS4" s="75"/>
      <c r="AT4" s="5"/>
      <c r="AU4" s="5">
        <f>CEILING(100*AT4/$AT$2,1)</f>
        <v>0</v>
      </c>
      <c r="AV4" s="5">
        <f>IF(AS4="",0,20)</f>
        <v>0</v>
      </c>
      <c r="AW4" s="5">
        <f>IF(AS4=1,30,IF(AS4=2,20,IF(AS4=3,10,0)))</f>
        <v>0</v>
      </c>
      <c r="AX4" s="76" t="str">
        <f>IF(AS4="","",AU4+AV4+AW4)</f>
        <v/>
      </c>
      <c r="AY4" s="75"/>
      <c r="AZ4" s="5"/>
      <c r="BA4" s="5">
        <f>CEILING(100*AZ4/$AZ$2,1)</f>
        <v>0</v>
      </c>
      <c r="BB4" s="5">
        <f>IF(AY4="",0,20)</f>
        <v>0</v>
      </c>
      <c r="BC4" s="5">
        <f>IF(AY4=1,30,IF(AY4=2,20,IF(AY4=3,10,0)))</f>
        <v>0</v>
      </c>
      <c r="BD4" s="76" t="str">
        <f>IF(AY4="","",BA4+BB4+BC4)</f>
        <v/>
      </c>
      <c r="BG4" s="5">
        <f>CEILING(100*BF4/$BF$2,1)</f>
        <v>0</v>
      </c>
      <c r="BH4" s="5">
        <f>IF(BE4="",0,20)</f>
        <v>0</v>
      </c>
      <c r="BI4" s="5">
        <f>IF(BE4=1,30,IF(BE4=2,20,IF(BE4=3,10,0)))</f>
        <v>0</v>
      </c>
      <c r="BJ4" s="76" t="str">
        <f>IF(BE4="","",BG4+BH4+BI4)</f>
        <v/>
      </c>
    </row>
    <row r="5" spans="1:62" ht="12.75" customHeight="1" x14ac:dyDescent="0.3">
      <c r="A5" s="10">
        <v>3</v>
      </c>
      <c r="B5" s="4" t="s">
        <v>131</v>
      </c>
      <c r="C5" s="4" t="s">
        <v>54</v>
      </c>
      <c r="D5" s="3">
        <v>2010</v>
      </c>
      <c r="E5" s="7">
        <f>(+R5+X5+AP5+AD5+AJ5+AV5+BB5+BH5)/20</f>
        <v>2</v>
      </c>
      <c r="F5" s="7">
        <f>T5</f>
        <v>124</v>
      </c>
      <c r="G5" s="7">
        <f>Z5</f>
        <v>83</v>
      </c>
      <c r="H5" s="7" t="str">
        <f>AF5</f>
        <v/>
      </c>
      <c r="I5" s="7" t="str">
        <f>AL5</f>
        <v/>
      </c>
      <c r="J5" s="7" t="str">
        <f>AR5</f>
        <v/>
      </c>
      <c r="K5" s="7" t="str">
        <f>AX5</f>
        <v/>
      </c>
      <c r="L5" s="7" t="str">
        <f>BD5</f>
        <v/>
      </c>
      <c r="M5" s="84" t="str">
        <f>BJ5</f>
        <v/>
      </c>
      <c r="N5" s="18">
        <f>IF(E5&lt;4,SUM(F5:M5),SUMPRODUCT(LARGE(F5:M5,{1;2;3;4})))</f>
        <v>207</v>
      </c>
      <c r="O5" s="75">
        <v>2</v>
      </c>
      <c r="P5" s="5">
        <v>5</v>
      </c>
      <c r="Q5" s="5">
        <f>CEILING(100*P5/$P$2,1)</f>
        <v>84</v>
      </c>
      <c r="R5" s="5">
        <f>IF(O5="",0,20)</f>
        <v>20</v>
      </c>
      <c r="S5" s="5">
        <f>IF(O5=1,30,IF(O5=2,20,IF(O5=3,10,0)))</f>
        <v>20</v>
      </c>
      <c r="T5" s="5">
        <f>IF(O5="","",Q5+R5+S5)</f>
        <v>124</v>
      </c>
      <c r="U5" s="75">
        <v>9</v>
      </c>
      <c r="V5" s="5">
        <v>5</v>
      </c>
      <c r="W5" s="5">
        <f>CEILING(100*V5/$V$2,1)</f>
        <v>63</v>
      </c>
      <c r="X5" s="5">
        <f>IF(U5="",0,20)</f>
        <v>20</v>
      </c>
      <c r="Y5" s="5">
        <f>IF(U5=1,30,IF(U5=2,20,IF(U5=3,10,0)))</f>
        <v>0</v>
      </c>
      <c r="Z5" s="5">
        <f>IF(U5="","",W5+X5+Y5)</f>
        <v>83</v>
      </c>
      <c r="AA5" s="75"/>
      <c r="AB5" s="5"/>
      <c r="AC5" s="5">
        <f>CEILING(100*AB5/$AB$2,1)</f>
        <v>0</v>
      </c>
      <c r="AD5" s="5">
        <f>IF(AA5="",0,20)</f>
        <v>0</v>
      </c>
      <c r="AE5" s="5">
        <f>IF(AA5=1,30,IF(AA5=2,20,IF(AA5=3,10,0)))</f>
        <v>0</v>
      </c>
      <c r="AF5" s="5" t="str">
        <f>IF(AA5="","",AC5+AD5+AE5)</f>
        <v/>
      </c>
      <c r="AG5" s="75"/>
      <c r="AH5" s="5"/>
      <c r="AI5" s="5">
        <f>CEILING(100*AH5/$AH$2,1)</f>
        <v>0</v>
      </c>
      <c r="AJ5" s="5">
        <f>IF(AG5="",0,20)</f>
        <v>0</v>
      </c>
      <c r="AK5" s="5">
        <f>IF(AG5=1,30,IF(AG5=2,20,IF(AG5=3,10,0)))</f>
        <v>0</v>
      </c>
      <c r="AL5" s="5" t="str">
        <f>IF(AG5="","",AI5+AJ5+AK5)</f>
        <v/>
      </c>
      <c r="AM5" s="75"/>
      <c r="AN5" s="5"/>
      <c r="AO5" s="5">
        <f>CEILING(100*AN5/$AN$2,1)</f>
        <v>0</v>
      </c>
      <c r="AP5" s="5">
        <f>IF(AM5="",0,20)</f>
        <v>0</v>
      </c>
      <c r="AQ5" s="5">
        <f>IF(AM5=1,30,IF(AM5=2,20,IF(AM5=3,10,0)))</f>
        <v>0</v>
      </c>
      <c r="AR5" s="5" t="str">
        <f>IF(AM5="","",AO5+AP5+AQ5)</f>
        <v/>
      </c>
      <c r="AS5" s="75"/>
      <c r="AT5" s="5"/>
      <c r="AU5" s="5">
        <f>CEILING(100*AT5/$AT$2,1)</f>
        <v>0</v>
      </c>
      <c r="AV5" s="5">
        <f>IF(AS5="",0,20)</f>
        <v>0</v>
      </c>
      <c r="AW5" s="5">
        <f>IF(AS5=1,30,IF(AS5=2,20,IF(AS5=3,10,0)))</f>
        <v>0</v>
      </c>
      <c r="AX5" s="76" t="str">
        <f>IF(AS5="","",AU5+AV5+AW5)</f>
        <v/>
      </c>
      <c r="AY5" s="75"/>
      <c r="AZ5" s="5"/>
      <c r="BA5" s="5">
        <f>CEILING(100*AZ5/$AZ$2,1)</f>
        <v>0</v>
      </c>
      <c r="BB5" s="5">
        <f>IF(AY5="",0,20)</f>
        <v>0</v>
      </c>
      <c r="BC5" s="5">
        <f>IF(AY5=1,30,IF(AY5=2,20,IF(AY5=3,10,0)))</f>
        <v>0</v>
      </c>
      <c r="BD5" s="76" t="str">
        <f>IF(AY5="","",BA5+BB5+BC5)</f>
        <v/>
      </c>
      <c r="BG5" s="5">
        <f>CEILING(100*BF5/$BF$2,1)</f>
        <v>0</v>
      </c>
      <c r="BH5" s="5">
        <f>IF(BE5="",0,20)</f>
        <v>0</v>
      </c>
      <c r="BI5" s="5">
        <f>IF(BE5=1,30,IF(BE5=2,20,IF(BE5=3,10,0)))</f>
        <v>0</v>
      </c>
      <c r="BJ5" s="76" t="str">
        <f>IF(BE5="","",BG5+BH5+BI5)</f>
        <v/>
      </c>
    </row>
    <row r="6" spans="1:62" ht="12.75" customHeight="1" x14ac:dyDescent="0.3">
      <c r="A6" s="10">
        <v>4</v>
      </c>
      <c r="B6" s="4" t="s">
        <v>132</v>
      </c>
      <c r="C6" s="4" t="s">
        <v>55</v>
      </c>
      <c r="D6" s="3">
        <v>2012</v>
      </c>
      <c r="E6" s="7">
        <f>(+R6+X6+AP6+AD6+AJ6+AV6+BB6+BH6)/20</f>
        <v>2</v>
      </c>
      <c r="F6" s="7">
        <f>T6</f>
        <v>114</v>
      </c>
      <c r="G6" s="7">
        <f>Z6</f>
        <v>89</v>
      </c>
      <c r="H6" s="7" t="str">
        <f>AF6</f>
        <v/>
      </c>
      <c r="I6" s="7" t="str">
        <f>AL6</f>
        <v/>
      </c>
      <c r="J6" s="7" t="str">
        <f>AR6</f>
        <v/>
      </c>
      <c r="K6" s="7" t="str">
        <f>AX6</f>
        <v/>
      </c>
      <c r="L6" s="7" t="str">
        <f>BD6</f>
        <v/>
      </c>
      <c r="M6" s="84" t="str">
        <f>BJ6</f>
        <v/>
      </c>
      <c r="N6" s="18">
        <f>IF(E6&lt;4,SUM(F6:M6),SUMPRODUCT(LARGE(F6:M6,{1;2;3;4})))</f>
        <v>203</v>
      </c>
      <c r="O6" s="75">
        <v>3</v>
      </c>
      <c r="P6" s="5">
        <v>5</v>
      </c>
      <c r="Q6" s="5">
        <f>CEILING(100*P6/$P$2,1)</f>
        <v>84</v>
      </c>
      <c r="R6" s="5">
        <f>IF(O6="",0,20)</f>
        <v>20</v>
      </c>
      <c r="S6" s="5">
        <f>IF(O6=1,30,IF(O6=2,20,IF(O6=3,10,0)))</f>
        <v>10</v>
      </c>
      <c r="T6" s="5">
        <f>IF(O6="","",Q6+R6+S6)</f>
        <v>114</v>
      </c>
      <c r="U6" s="75">
        <v>7</v>
      </c>
      <c r="V6" s="5">
        <v>5.5</v>
      </c>
      <c r="W6" s="5">
        <f>CEILING(100*V6/$V$2,1)</f>
        <v>69</v>
      </c>
      <c r="X6" s="5">
        <f>IF(U6="",0,20)</f>
        <v>20</v>
      </c>
      <c r="Y6" s="5">
        <f>IF(U6=1,30,IF(U6=2,20,IF(U6=3,10,0)))</f>
        <v>0</v>
      </c>
      <c r="Z6" s="5">
        <f>IF(U6="","",W6+X6+Y6)</f>
        <v>89</v>
      </c>
      <c r="AA6" s="75"/>
      <c r="AB6" s="5"/>
      <c r="AC6" s="5">
        <f>CEILING(100*AB6/$AB$2,1)</f>
        <v>0</v>
      </c>
      <c r="AD6" s="5">
        <f>IF(AA6="",0,20)</f>
        <v>0</v>
      </c>
      <c r="AE6" s="5">
        <f>IF(AA6=1,30,IF(AA6=2,20,IF(AA6=3,10,0)))</f>
        <v>0</v>
      </c>
      <c r="AF6" s="5" t="str">
        <f>IF(AA6="","",AC6+AD6+AE6)</f>
        <v/>
      </c>
      <c r="AG6" s="75"/>
      <c r="AH6" s="5"/>
      <c r="AI6" s="5">
        <f>CEILING(100*AH6/$AH$2,1)</f>
        <v>0</v>
      </c>
      <c r="AJ6" s="5">
        <f>IF(AG6="",0,20)</f>
        <v>0</v>
      </c>
      <c r="AK6" s="5">
        <f>IF(AG6=1,30,IF(AG6=2,20,IF(AG6=3,10,0)))</f>
        <v>0</v>
      </c>
      <c r="AL6" s="5" t="str">
        <f>IF(AG6="","",AI6+AJ6+AK6)</f>
        <v/>
      </c>
      <c r="AM6" s="75"/>
      <c r="AN6" s="5"/>
      <c r="AO6" s="5">
        <f>CEILING(100*AN6/$AN$2,1)</f>
        <v>0</v>
      </c>
      <c r="AP6" s="5">
        <f>IF(AM6="",0,20)</f>
        <v>0</v>
      </c>
      <c r="AQ6" s="5">
        <f>IF(AM6=1,30,IF(AM6=2,20,IF(AM6=3,10,0)))</f>
        <v>0</v>
      </c>
      <c r="AR6" s="5" t="str">
        <f>IF(AM6="","",AO6+AP6+AQ6)</f>
        <v/>
      </c>
      <c r="AS6" s="75"/>
      <c r="AT6" s="5"/>
      <c r="AU6" s="5">
        <f>CEILING(100*AT6/$AT$2,1)</f>
        <v>0</v>
      </c>
      <c r="AV6" s="5">
        <f>IF(AS6="",0,20)</f>
        <v>0</v>
      </c>
      <c r="AW6" s="5">
        <f>IF(AS6=1,30,IF(AS6=2,20,IF(AS6=3,10,0)))</f>
        <v>0</v>
      </c>
      <c r="AX6" s="76" t="str">
        <f>IF(AS6="","",AU6+AV6+AW6)</f>
        <v/>
      </c>
      <c r="AY6" s="75"/>
      <c r="AZ6" s="5"/>
      <c r="BA6" s="5">
        <f>CEILING(100*AZ6/$AZ$2,1)</f>
        <v>0</v>
      </c>
      <c r="BB6" s="5">
        <f>IF(AY6="",0,20)</f>
        <v>0</v>
      </c>
      <c r="BC6" s="5">
        <f>IF(AY6=1,30,IF(AY6=2,20,IF(AY6=3,10,0)))</f>
        <v>0</v>
      </c>
      <c r="BD6" s="76" t="str">
        <f>IF(AY6="","",BA6+BB6+BC6)</f>
        <v/>
      </c>
      <c r="BE6" s="2"/>
      <c r="BF6" s="2"/>
      <c r="BG6" s="5">
        <f>CEILING(100*BF6/$BF$2,1)</f>
        <v>0</v>
      </c>
      <c r="BH6" s="5">
        <f>IF(BE6="",0,20)</f>
        <v>0</v>
      </c>
      <c r="BI6" s="5">
        <f>IF(BE6=1,30,IF(BE6=2,20,IF(BE6=3,10,0)))</f>
        <v>0</v>
      </c>
      <c r="BJ6" s="76" t="str">
        <f>IF(BE6="","",BG6+BH6+BI6)</f>
        <v/>
      </c>
    </row>
    <row r="7" spans="1:62" ht="12.75" customHeight="1" x14ac:dyDescent="0.3">
      <c r="A7" s="10">
        <v>5</v>
      </c>
      <c r="B7" s="4" t="s">
        <v>144</v>
      </c>
      <c r="C7" s="4" t="s">
        <v>41</v>
      </c>
      <c r="D7" s="3">
        <v>2013</v>
      </c>
      <c r="E7" s="7">
        <f>(+R7+X7+AP7+AD7+AJ7+AV7+BB7+BH7)/20</f>
        <v>2</v>
      </c>
      <c r="F7" s="7">
        <f>T7</f>
        <v>70</v>
      </c>
      <c r="G7" s="7">
        <f>Z7</f>
        <v>105</v>
      </c>
      <c r="H7" s="7" t="str">
        <f>AF7</f>
        <v/>
      </c>
      <c r="I7" s="7" t="str">
        <f>AL7</f>
        <v/>
      </c>
      <c r="J7" s="7" t="str">
        <f>AR7</f>
        <v/>
      </c>
      <c r="K7" s="7" t="str">
        <f>AX7</f>
        <v/>
      </c>
      <c r="L7" s="7" t="str">
        <f>BD7</f>
        <v/>
      </c>
      <c r="M7" s="84" t="str">
        <f>BJ7</f>
        <v/>
      </c>
      <c r="N7" s="18">
        <f>IF(E7&lt;4,SUM(F7:M7),SUMPRODUCT(LARGE(F7:M7,{1;2;3;4})))</f>
        <v>175</v>
      </c>
      <c r="O7" s="75">
        <v>16</v>
      </c>
      <c r="P7" s="165">
        <v>3</v>
      </c>
      <c r="Q7" s="165">
        <f>CEILING(100*P7/$P$2,1)</f>
        <v>50</v>
      </c>
      <c r="R7" s="165">
        <f>IF(O7="",0,20)</f>
        <v>20</v>
      </c>
      <c r="S7" s="165">
        <f>IF(O7=1,30,IF(O7=2,20,IF(O7=3,10,0)))</f>
        <v>0</v>
      </c>
      <c r="T7" s="165">
        <f>IF(O7="","",Q7+R7+S7)</f>
        <v>70</v>
      </c>
      <c r="U7" s="75">
        <v>3</v>
      </c>
      <c r="V7" s="165">
        <v>6</v>
      </c>
      <c r="W7" s="165">
        <f>CEILING(100*V7/$V$2,1)</f>
        <v>75</v>
      </c>
      <c r="X7" s="165">
        <f>IF(U7="",0,20)</f>
        <v>20</v>
      </c>
      <c r="Y7" s="165">
        <f>IF(U7=1,30,IF(U7=2,20,IF(U7=3,10,0)))</f>
        <v>10</v>
      </c>
      <c r="Z7" s="165">
        <f>IF(U7="","",W7+X7+Y7)</f>
        <v>105</v>
      </c>
      <c r="AA7" s="75"/>
      <c r="AB7" s="165"/>
      <c r="AC7" s="165">
        <f>CEILING(100*AB7/$AB$2,1)</f>
        <v>0</v>
      </c>
      <c r="AD7" s="165">
        <f>IF(AA7="",0,20)</f>
        <v>0</v>
      </c>
      <c r="AE7" s="165">
        <f>IF(AA7=1,30,IF(AA7=2,20,IF(AA7=3,10,0)))</f>
        <v>0</v>
      </c>
      <c r="AF7" s="165" t="str">
        <f>IF(AA7="","",AC7+AD7+AE7)</f>
        <v/>
      </c>
      <c r="AG7" s="75"/>
      <c r="AH7" s="165"/>
      <c r="AI7" s="165">
        <f>CEILING(100*AH7/$AH$2,1)</f>
        <v>0</v>
      </c>
      <c r="AJ7" s="165">
        <f>IF(AG7="",0,20)</f>
        <v>0</v>
      </c>
      <c r="AK7" s="165">
        <f>IF(AG7=1,30,IF(AG7=2,20,IF(AG7=3,10,0)))</f>
        <v>0</v>
      </c>
      <c r="AL7" s="165" t="str">
        <f>IF(AG7="","",AI7+AJ7+AK7)</f>
        <v/>
      </c>
      <c r="AM7" s="75"/>
      <c r="AN7" s="165"/>
      <c r="AO7" s="165">
        <f>CEILING(100*AN7/$AN$2,1)</f>
        <v>0</v>
      </c>
      <c r="AP7" s="165">
        <f>IF(AM7="",0,20)</f>
        <v>0</v>
      </c>
      <c r="AQ7" s="165">
        <f>IF(AM7=1,30,IF(AM7=2,20,IF(AM7=3,10,0)))</f>
        <v>0</v>
      </c>
      <c r="AR7" s="165" t="str">
        <f>IF(AM7="","",AO7+AP7+AQ7)</f>
        <v/>
      </c>
      <c r="AS7" s="75"/>
      <c r="AT7" s="165"/>
      <c r="AU7" s="165">
        <f>CEILING(100*AT7/$AT$2,1)</f>
        <v>0</v>
      </c>
      <c r="AV7" s="165">
        <f>IF(AS7="",0,20)</f>
        <v>0</v>
      </c>
      <c r="AW7" s="165">
        <f>IF(AS7=1,30,IF(AS7=2,20,IF(AS7=3,10,0)))</f>
        <v>0</v>
      </c>
      <c r="AX7" s="76" t="str">
        <f>IF(AS7="","",AU7+AV7+AW7)</f>
        <v/>
      </c>
      <c r="AY7" s="75"/>
      <c r="AZ7" s="165"/>
      <c r="BA7" s="165">
        <f>CEILING(100*AZ7/$AZ$2,1)</f>
        <v>0</v>
      </c>
      <c r="BB7" s="165">
        <f>IF(AY7="",0,20)</f>
        <v>0</v>
      </c>
      <c r="BC7" s="165">
        <f>IF(AY7=1,30,IF(AY7=2,20,IF(AY7=3,10,0)))</f>
        <v>0</v>
      </c>
      <c r="BD7" s="76" t="str">
        <f>IF(AY7="","",BA7+BB7+BC7)</f>
        <v/>
      </c>
      <c r="BE7" s="164"/>
      <c r="BF7" s="164"/>
      <c r="BG7" s="165">
        <f>CEILING(100*BF7/$BF$2,1)</f>
        <v>0</v>
      </c>
      <c r="BH7" s="165">
        <f>IF(BE7="",0,20)</f>
        <v>0</v>
      </c>
      <c r="BI7" s="165">
        <f>IF(BE7=1,30,IF(BE7=2,20,IF(BE7=3,10,0)))</f>
        <v>0</v>
      </c>
      <c r="BJ7" s="76" t="str">
        <f>IF(BE7="","",BG7+BH7+BI7)</f>
        <v/>
      </c>
    </row>
    <row r="8" spans="1:62" ht="12.75" customHeight="1" x14ac:dyDescent="0.3">
      <c r="A8" s="10">
        <v>6</v>
      </c>
      <c r="B8" s="4" t="s">
        <v>133</v>
      </c>
      <c r="C8" s="4" t="s">
        <v>126</v>
      </c>
      <c r="D8" s="3">
        <v>2011</v>
      </c>
      <c r="E8" s="7">
        <f>(+R8+X8+AP8+AD8+AJ8+AV8+BB8+BH8)/20</f>
        <v>2</v>
      </c>
      <c r="F8" s="7">
        <f>T8</f>
        <v>95</v>
      </c>
      <c r="G8" s="7">
        <f>Z8</f>
        <v>77</v>
      </c>
      <c r="H8" s="7" t="str">
        <f>AF8</f>
        <v/>
      </c>
      <c r="I8" s="7" t="str">
        <f>AL8</f>
        <v/>
      </c>
      <c r="J8" s="7" t="str">
        <f>AR8</f>
        <v/>
      </c>
      <c r="K8" s="7" t="str">
        <f>AX8</f>
        <v/>
      </c>
      <c r="L8" s="7" t="str">
        <f>BD8</f>
        <v/>
      </c>
      <c r="M8" s="84" t="str">
        <f>BJ8</f>
        <v/>
      </c>
      <c r="N8" s="18">
        <f>IF(E8&lt;4,SUM(F8:M8),SUMPRODUCT(LARGE(F8:M8,{1;2;3;4})))</f>
        <v>172</v>
      </c>
      <c r="O8" s="75">
        <v>4</v>
      </c>
      <c r="P8" s="5">
        <v>4.5</v>
      </c>
      <c r="Q8" s="5">
        <f>CEILING(100*P8/$P$2,1)</f>
        <v>75</v>
      </c>
      <c r="R8" s="5">
        <f>IF(O8="",0,20)</f>
        <v>20</v>
      </c>
      <c r="S8" s="5">
        <f>IF(O8=1,30,IF(O8=2,20,IF(O8=3,10,0)))</f>
        <v>0</v>
      </c>
      <c r="T8" s="5">
        <f>IF(O8="","",Q8+R8+S8)</f>
        <v>95</v>
      </c>
      <c r="U8" s="75">
        <v>22</v>
      </c>
      <c r="V8" s="5">
        <v>4.5</v>
      </c>
      <c r="W8" s="5">
        <f>CEILING(100*V8/$V$2,1)</f>
        <v>57</v>
      </c>
      <c r="X8" s="5">
        <f>IF(U8="",0,20)</f>
        <v>20</v>
      </c>
      <c r="Y8" s="5">
        <f>IF(U8=1,30,IF(U8=2,20,IF(U8=3,10,0)))</f>
        <v>0</v>
      </c>
      <c r="Z8" s="5">
        <f>IF(U8="","",W8+X8+Y8)</f>
        <v>77</v>
      </c>
      <c r="AA8" s="75"/>
      <c r="AB8" s="5"/>
      <c r="AC8" s="5">
        <f>CEILING(100*AB8/$AB$2,1)</f>
        <v>0</v>
      </c>
      <c r="AD8" s="5">
        <f>IF(AA8="",0,20)</f>
        <v>0</v>
      </c>
      <c r="AE8" s="5">
        <f>IF(AA8=1,30,IF(AA8=2,20,IF(AA8=3,10,0)))</f>
        <v>0</v>
      </c>
      <c r="AF8" s="5" t="str">
        <f>IF(AA8="","",AC8+AD8+AE8)</f>
        <v/>
      </c>
      <c r="AG8" s="75"/>
      <c r="AH8" s="5"/>
      <c r="AI8" s="5">
        <f>CEILING(100*AH8/$AH$2,1)</f>
        <v>0</v>
      </c>
      <c r="AJ8" s="5">
        <f>IF(AG8="",0,20)</f>
        <v>0</v>
      </c>
      <c r="AK8" s="5">
        <f>IF(AG8=1,30,IF(AG8=2,20,IF(AG8=3,10,0)))</f>
        <v>0</v>
      </c>
      <c r="AL8" s="5" t="str">
        <f>IF(AG8="","",AI8+AJ8+AK8)</f>
        <v/>
      </c>
      <c r="AM8" s="75"/>
      <c r="AN8" s="5"/>
      <c r="AO8" s="5">
        <f>CEILING(100*AN8/$AN$2,1)</f>
        <v>0</v>
      </c>
      <c r="AP8" s="5">
        <f>IF(AM8="",0,20)</f>
        <v>0</v>
      </c>
      <c r="AQ8" s="5">
        <f>IF(AM8=1,30,IF(AM8=2,20,IF(AM8=3,10,0)))</f>
        <v>0</v>
      </c>
      <c r="AR8" s="5" t="str">
        <f>IF(AM8="","",AO8+AP8+AQ8)</f>
        <v/>
      </c>
      <c r="AS8" s="75"/>
      <c r="AT8" s="5"/>
      <c r="AU8" s="5">
        <f>CEILING(100*AT8/$AT$2,1)</f>
        <v>0</v>
      </c>
      <c r="AV8" s="5">
        <f>IF(AS8="",0,20)</f>
        <v>0</v>
      </c>
      <c r="AW8" s="5">
        <f>IF(AS8=1,30,IF(AS8=2,20,IF(AS8=3,10,0)))</f>
        <v>0</v>
      </c>
      <c r="AX8" s="76" t="str">
        <f>IF(AS8="","",AU8+AV8+AW8)</f>
        <v/>
      </c>
      <c r="AY8" s="75"/>
      <c r="AZ8" s="5"/>
      <c r="BA8" s="5">
        <f>CEILING(100*AZ8/$AZ$2,1)</f>
        <v>0</v>
      </c>
      <c r="BB8" s="5">
        <f>IF(AY8="",0,20)</f>
        <v>0</v>
      </c>
      <c r="BC8" s="5">
        <f>IF(AY8=1,30,IF(AY8=2,20,IF(AY8=3,10,0)))</f>
        <v>0</v>
      </c>
      <c r="BD8" s="76" t="str">
        <f>IF(AY8="","",BA8+BB8+BC8)</f>
        <v/>
      </c>
      <c r="BG8" s="5">
        <f>CEILING(100*BF8/$BF$2,1)</f>
        <v>0</v>
      </c>
      <c r="BH8" s="5">
        <f>IF(BE8="",0,20)</f>
        <v>0</v>
      </c>
      <c r="BI8" s="5">
        <f>IF(BE8=1,30,IF(BE8=2,20,IF(BE8=3,10,0)))</f>
        <v>0</v>
      </c>
      <c r="BJ8" s="76" t="str">
        <f>IF(BE8="","",BG8+BH8+BI8)</f>
        <v/>
      </c>
    </row>
    <row r="9" spans="1:62" ht="12.75" customHeight="1" x14ac:dyDescent="0.3">
      <c r="A9" s="10">
        <v>7</v>
      </c>
      <c r="B9" s="41" t="s">
        <v>136</v>
      </c>
      <c r="C9" s="41" t="s">
        <v>41</v>
      </c>
      <c r="D9" s="3">
        <v>2012</v>
      </c>
      <c r="E9" s="7">
        <f>(+R9+X9+AP9+AD9+AJ9+AV9+BB9+BH9)/20</f>
        <v>2</v>
      </c>
      <c r="F9" s="7">
        <f>T9</f>
        <v>95</v>
      </c>
      <c r="G9" s="7">
        <f>Z9</f>
        <v>70</v>
      </c>
      <c r="H9" s="7" t="str">
        <f>AF9</f>
        <v/>
      </c>
      <c r="I9" s="7" t="str">
        <f>AL9</f>
        <v/>
      </c>
      <c r="J9" s="7" t="str">
        <f>AR9</f>
        <v/>
      </c>
      <c r="K9" s="7" t="str">
        <f>AX9</f>
        <v/>
      </c>
      <c r="L9" s="7" t="str">
        <f>BD9</f>
        <v/>
      </c>
      <c r="M9" s="84" t="str">
        <f>BJ9</f>
        <v/>
      </c>
      <c r="N9" s="18">
        <f>IF(E9&lt;4,SUM(F9:L9),SUMPRODUCT(LARGE(F9:M9,{1;2;3;4})))</f>
        <v>165</v>
      </c>
      <c r="O9" s="75">
        <v>6</v>
      </c>
      <c r="P9" s="5">
        <v>4.5</v>
      </c>
      <c r="Q9" s="5">
        <f>CEILING(100*P9/$P$2,1)</f>
        <v>75</v>
      </c>
      <c r="R9" s="5">
        <f>IF(O9="",0,20)</f>
        <v>20</v>
      </c>
      <c r="S9" s="5">
        <f>IF(O9=1,30,IF(O9=2,20,IF(O9=3,10,0)))</f>
        <v>0</v>
      </c>
      <c r="T9" s="5">
        <f>IF(O9="","",Q9+R9+S9)</f>
        <v>95</v>
      </c>
      <c r="U9" s="75">
        <v>19</v>
      </c>
      <c r="V9" s="5">
        <v>4</v>
      </c>
      <c r="W9" s="5">
        <f>CEILING(100*V9/$V$2,1)</f>
        <v>50</v>
      </c>
      <c r="X9" s="5">
        <f>IF(U9="",0,20)</f>
        <v>20</v>
      </c>
      <c r="Y9" s="5">
        <f>IF(U9=1,30,IF(U9=2,20,IF(U9=3,10,0)))</f>
        <v>0</v>
      </c>
      <c r="Z9" s="5">
        <f>IF(U9="","",W9+X9+Y9)</f>
        <v>70</v>
      </c>
      <c r="AA9" s="75"/>
      <c r="AB9" s="5"/>
      <c r="AC9" s="5">
        <f>CEILING(100*AB9/$AB$2,1)</f>
        <v>0</v>
      </c>
      <c r="AD9" s="5">
        <f>IF(AA9="",0,20)</f>
        <v>0</v>
      </c>
      <c r="AE9" s="5">
        <f>IF(AA9=1,30,IF(AA9=2,20,IF(AA9=3,10,0)))</f>
        <v>0</v>
      </c>
      <c r="AF9" s="5" t="str">
        <f>IF(AA9="","",AC9+AD9+AE9)</f>
        <v/>
      </c>
      <c r="AG9" s="75"/>
      <c r="AH9" s="5"/>
      <c r="AI9" s="5">
        <f>CEILING(100*AH9/$AH$2,1)</f>
        <v>0</v>
      </c>
      <c r="AJ9" s="5">
        <f>IF(AG9="",0,20)</f>
        <v>0</v>
      </c>
      <c r="AK9" s="5">
        <f>IF(AG9=1,30,IF(AG9=2,20,IF(AG9=3,10,0)))</f>
        <v>0</v>
      </c>
      <c r="AL9" s="5" t="str">
        <f>IF(AG9="","",AI9+AJ9+AK9)</f>
        <v/>
      </c>
      <c r="AM9" s="75"/>
      <c r="AN9" s="5"/>
      <c r="AO9" s="5">
        <f>CEILING(100*AN9/$AN$2,1)</f>
        <v>0</v>
      </c>
      <c r="AP9" s="5">
        <f>IF(AM9="",0,20)</f>
        <v>0</v>
      </c>
      <c r="AQ9" s="5">
        <f>IF(AM9=1,30,IF(AM9=2,20,IF(AM9=3,10,0)))</f>
        <v>0</v>
      </c>
      <c r="AR9" s="5" t="str">
        <f>IF(AM9="","",AO9+AP9+AQ9)</f>
        <v/>
      </c>
      <c r="AS9" s="75"/>
      <c r="AT9" s="5"/>
      <c r="AU9" s="5">
        <f>CEILING(100*AT9/$AT$2,1)</f>
        <v>0</v>
      </c>
      <c r="AV9" s="5">
        <f>IF(AS9="",0,20)</f>
        <v>0</v>
      </c>
      <c r="AW9" s="5">
        <f>IF(AS9=1,30,IF(AS9=2,20,IF(AS9=3,10,0)))</f>
        <v>0</v>
      </c>
      <c r="AX9" s="76" t="str">
        <f>IF(AS9="","",AU9+AV9+AW9)</f>
        <v/>
      </c>
      <c r="AY9" s="75"/>
      <c r="AZ9" s="5"/>
      <c r="BA9" s="5">
        <f>CEILING(100*AZ9/$AZ$2,1)</f>
        <v>0</v>
      </c>
      <c r="BB9" s="5">
        <f>IF(AY9="",0,20)</f>
        <v>0</v>
      </c>
      <c r="BC9" s="5">
        <f>IF(AY9=1,30,IF(AY9=2,20,IF(AY9=3,10,0)))</f>
        <v>0</v>
      </c>
      <c r="BD9" s="76" t="str">
        <f>IF(AY9="","",BA9+BB9+BC9)</f>
        <v/>
      </c>
      <c r="BG9" s="5">
        <f>CEILING(100*BF9/$BF$2,1)</f>
        <v>0</v>
      </c>
      <c r="BH9" s="5">
        <f>IF(BE9="",0,20)</f>
        <v>0</v>
      </c>
      <c r="BI9" s="5">
        <f>IF(BE9=1,30,IF(BE9=2,20,IF(BE9=3,10,0)))</f>
        <v>0</v>
      </c>
      <c r="BJ9" s="76" t="str">
        <f>IF(BE9="","",BG9+BH9+BI9)</f>
        <v/>
      </c>
    </row>
    <row r="10" spans="1:62" ht="12.75" customHeight="1" x14ac:dyDescent="0.3">
      <c r="A10" s="10">
        <v>8</v>
      </c>
      <c r="B10" s="41" t="s">
        <v>138</v>
      </c>
      <c r="C10" s="4" t="s">
        <v>126</v>
      </c>
      <c r="D10" s="3">
        <v>2011</v>
      </c>
      <c r="E10" s="7">
        <f>(+R10+X10+AP10+AD10+AJ10+AV10+BB10+BH10)/20</f>
        <v>2</v>
      </c>
      <c r="F10" s="7">
        <f>T10</f>
        <v>87</v>
      </c>
      <c r="G10" s="7">
        <f>Z10</f>
        <v>77</v>
      </c>
      <c r="H10" s="7" t="str">
        <f>AF10</f>
        <v/>
      </c>
      <c r="I10" s="7" t="str">
        <f>AL10</f>
        <v/>
      </c>
      <c r="J10" s="7" t="str">
        <f>AR10</f>
        <v/>
      </c>
      <c r="K10" s="7" t="str">
        <f>AX10</f>
        <v/>
      </c>
      <c r="L10" s="7" t="str">
        <f>BD10</f>
        <v/>
      </c>
      <c r="M10" s="84" t="str">
        <f>BJ10</f>
        <v/>
      </c>
      <c r="N10" s="18">
        <f>IF(E10&lt;4,SUM(F10:M10),SUMPRODUCT(LARGE(F10:M10,{1;2;3;4})))</f>
        <v>164</v>
      </c>
      <c r="O10" s="75">
        <v>9</v>
      </c>
      <c r="P10" s="5">
        <v>4</v>
      </c>
      <c r="Q10" s="5">
        <f>CEILING(100*P10/$P$2,1)</f>
        <v>67</v>
      </c>
      <c r="R10" s="5">
        <f>IF(O10="",0,20)</f>
        <v>20</v>
      </c>
      <c r="S10" s="5">
        <f>IF(O10=1,30,IF(O10=2,20,IF(O10=3,10,0)))</f>
        <v>0</v>
      </c>
      <c r="T10" s="5">
        <f>IF(O10="","",Q10+R10+S10)</f>
        <v>87</v>
      </c>
      <c r="U10" s="75">
        <v>21</v>
      </c>
      <c r="V10" s="5">
        <v>4.5</v>
      </c>
      <c r="W10" s="5">
        <f>CEILING(100*V10/$V$2,1)</f>
        <v>57</v>
      </c>
      <c r="X10" s="5">
        <f>IF(U10="",0,20)</f>
        <v>20</v>
      </c>
      <c r="Y10" s="5">
        <f>IF(U10=1,30,IF(U10=2,20,IF(U10=3,10,0)))</f>
        <v>0</v>
      </c>
      <c r="Z10" s="5">
        <f>IF(U10="","",W10+X10+Y10)</f>
        <v>77</v>
      </c>
      <c r="AA10" s="75"/>
      <c r="AB10" s="5"/>
      <c r="AC10" s="5">
        <f>CEILING(100*AB10/$AB$2,1)</f>
        <v>0</v>
      </c>
      <c r="AD10" s="5">
        <f>IF(AA10="",0,20)</f>
        <v>0</v>
      </c>
      <c r="AE10" s="5">
        <f>IF(AA10=1,30,IF(AA10=2,20,IF(AA10=3,10,0)))</f>
        <v>0</v>
      </c>
      <c r="AF10" s="5" t="str">
        <f>IF(AA10="","",AC10+AD10+AE10)</f>
        <v/>
      </c>
      <c r="AG10" s="75"/>
      <c r="AH10" s="5"/>
      <c r="AI10" s="5">
        <f>CEILING(100*AH10/$AH$2,1)</f>
        <v>0</v>
      </c>
      <c r="AJ10" s="5">
        <f>IF(AG10="",0,20)</f>
        <v>0</v>
      </c>
      <c r="AK10" s="5">
        <f>IF(AG10=1,30,IF(AG10=2,20,IF(AG10=3,10,0)))</f>
        <v>0</v>
      </c>
      <c r="AL10" s="5" t="str">
        <f>IF(AG10="","",AI10+AJ10+AK10)</f>
        <v/>
      </c>
      <c r="AM10" s="75"/>
      <c r="AN10" s="5"/>
      <c r="AO10" s="5">
        <f>CEILING(100*AN10/$AN$2,1)</f>
        <v>0</v>
      </c>
      <c r="AP10" s="5">
        <f>IF(AM10="",0,20)</f>
        <v>0</v>
      </c>
      <c r="AQ10" s="5">
        <f>IF(AM10=1,30,IF(AM10=2,20,IF(AM10=3,10,0)))</f>
        <v>0</v>
      </c>
      <c r="AR10" s="5" t="str">
        <f>IF(AM10="","",AO10+AP10+AQ10)</f>
        <v/>
      </c>
      <c r="AS10" s="75"/>
      <c r="AT10" s="5"/>
      <c r="AU10" s="5">
        <f>CEILING(100*AT10/$AT$2,1)</f>
        <v>0</v>
      </c>
      <c r="AV10" s="5">
        <f>IF(AS10="",0,20)</f>
        <v>0</v>
      </c>
      <c r="AW10" s="5">
        <f>IF(AS10=1,30,IF(AS10=2,20,IF(AS10=3,10,0)))</f>
        <v>0</v>
      </c>
      <c r="AX10" s="76" t="str">
        <f>IF(AS10="","",AU10+AV10+AW10)</f>
        <v/>
      </c>
      <c r="AY10" s="75"/>
      <c r="AZ10" s="5"/>
      <c r="BA10" s="5">
        <f>CEILING(100*AZ10/$AZ$2,1)</f>
        <v>0</v>
      </c>
      <c r="BB10" s="5">
        <f>IF(AY10="",0,20)</f>
        <v>0</v>
      </c>
      <c r="BC10" s="5">
        <f>IF(AY10=1,30,IF(AY10=2,20,IF(AY10=3,10,0)))</f>
        <v>0</v>
      </c>
      <c r="BD10" s="76" t="str">
        <f>IF(AY10="","",BA10+BB10+BC10)</f>
        <v/>
      </c>
      <c r="BG10" s="5">
        <f>CEILING(100*BF10/$BF$2,1)</f>
        <v>0</v>
      </c>
      <c r="BH10" s="5">
        <f>IF(BE10="",0,20)</f>
        <v>0</v>
      </c>
      <c r="BI10" s="5">
        <f>IF(BE10=1,30,IF(BE10=2,20,IF(BE10=3,10,0)))</f>
        <v>0</v>
      </c>
      <c r="BJ10" s="76" t="str">
        <f>IF(BE10="","",BG10+BH10+BI10)</f>
        <v/>
      </c>
    </row>
    <row r="11" spans="1:62" ht="12.75" customHeight="1" x14ac:dyDescent="0.3">
      <c r="A11" s="10">
        <v>9</v>
      </c>
      <c r="B11" s="4" t="s">
        <v>139</v>
      </c>
      <c r="C11" s="4" t="s">
        <v>128</v>
      </c>
      <c r="D11" s="3">
        <v>2011</v>
      </c>
      <c r="E11" s="7">
        <f>(+R11+X11+AP11+AD11+AJ11+AV11+BB11+BH11)/20</f>
        <v>2</v>
      </c>
      <c r="F11" s="7">
        <f>T11</f>
        <v>87</v>
      </c>
      <c r="G11" s="7">
        <f>Z11</f>
        <v>64</v>
      </c>
      <c r="H11" s="7" t="str">
        <f>AF11</f>
        <v/>
      </c>
      <c r="I11" s="7" t="str">
        <f>AL11</f>
        <v/>
      </c>
      <c r="J11" s="7" t="str">
        <f>AR11</f>
        <v/>
      </c>
      <c r="K11" s="7" t="str">
        <f>AX11</f>
        <v/>
      </c>
      <c r="L11" s="7" t="str">
        <f>BD11</f>
        <v/>
      </c>
      <c r="M11" s="84" t="str">
        <f>BJ11</f>
        <v/>
      </c>
      <c r="N11" s="18">
        <f>IF(E11&lt;4,SUM(F11:M11),SUMPRODUCT(LARGE(F11:M11,{1;2;3;4})))</f>
        <v>151</v>
      </c>
      <c r="O11" s="75">
        <v>10</v>
      </c>
      <c r="P11" s="5">
        <v>4</v>
      </c>
      <c r="Q11" s="5">
        <f>CEILING(100*P11/$P$2,1)</f>
        <v>67</v>
      </c>
      <c r="R11" s="5">
        <f>IF(O11="",0,20)</f>
        <v>20</v>
      </c>
      <c r="S11" s="5">
        <f>IF(O11=1,30,IF(O11=2,20,IF(O11=3,10,0)))</f>
        <v>0</v>
      </c>
      <c r="T11" s="5">
        <f>IF(O11="","",Q11+R11+S11)</f>
        <v>87</v>
      </c>
      <c r="U11" s="75">
        <v>30</v>
      </c>
      <c r="V11" s="5">
        <v>3.5</v>
      </c>
      <c r="W11" s="5">
        <f>CEILING(100*V11/$V$2,1)</f>
        <v>44</v>
      </c>
      <c r="X11" s="5">
        <f>IF(U11="",0,20)</f>
        <v>20</v>
      </c>
      <c r="Y11" s="5">
        <f>IF(U11=1,30,IF(U11=2,20,IF(U11=3,10,0)))</f>
        <v>0</v>
      </c>
      <c r="Z11" s="5">
        <f>IF(U11="","",W11+X11+Y11)</f>
        <v>64</v>
      </c>
      <c r="AA11" s="75"/>
      <c r="AB11" s="5"/>
      <c r="AC11" s="5">
        <f>CEILING(100*AB11/$AB$2,1)</f>
        <v>0</v>
      </c>
      <c r="AD11" s="5">
        <f>IF(AA11="",0,20)</f>
        <v>0</v>
      </c>
      <c r="AE11" s="5">
        <f>IF(AA11=1,30,IF(AA11=2,20,IF(AA11=3,10,0)))</f>
        <v>0</v>
      </c>
      <c r="AF11" s="5" t="str">
        <f>IF(AA11="","",AC11+AD11+AE11)</f>
        <v/>
      </c>
      <c r="AG11" s="75"/>
      <c r="AH11" s="5"/>
      <c r="AI11" s="5">
        <f>CEILING(100*AH11/$AH$2,1)</f>
        <v>0</v>
      </c>
      <c r="AJ11" s="5">
        <f>IF(AG11="",0,20)</f>
        <v>0</v>
      </c>
      <c r="AK11" s="5">
        <f>IF(AG11=1,30,IF(AG11=2,20,IF(AG11=3,10,0)))</f>
        <v>0</v>
      </c>
      <c r="AL11" s="5" t="str">
        <f>IF(AG11="","",AI11+AJ11+AK11)</f>
        <v/>
      </c>
      <c r="AM11" s="75"/>
      <c r="AN11" s="5"/>
      <c r="AO11" s="5">
        <f>CEILING(100*AN11/$AN$2,1)</f>
        <v>0</v>
      </c>
      <c r="AP11" s="5">
        <f>IF(AM11="",0,20)</f>
        <v>0</v>
      </c>
      <c r="AQ11" s="5">
        <f>IF(AM11=1,30,IF(AM11=2,20,IF(AM11=3,10,0)))</f>
        <v>0</v>
      </c>
      <c r="AR11" s="5" t="str">
        <f>IF(AM11="","",AO11+AP11+AQ11)</f>
        <v/>
      </c>
      <c r="AS11" s="75"/>
      <c r="AT11" s="5"/>
      <c r="AU11" s="5">
        <f>CEILING(100*AT11/$AT$2,1)</f>
        <v>0</v>
      </c>
      <c r="AV11" s="5">
        <f>IF(AS11="",0,20)</f>
        <v>0</v>
      </c>
      <c r="AW11" s="5">
        <f>IF(AS11=1,30,IF(AS11=2,20,IF(AS11=3,10,0)))</f>
        <v>0</v>
      </c>
      <c r="AX11" s="76" t="str">
        <f>IF(AS11="","",AU11+AV11+AW11)</f>
        <v/>
      </c>
      <c r="AY11" s="75"/>
      <c r="AZ11" s="5"/>
      <c r="BA11" s="5">
        <f>CEILING(100*AZ11/$AZ$2,1)</f>
        <v>0</v>
      </c>
      <c r="BB11" s="5">
        <f>IF(AY11="",0,20)</f>
        <v>0</v>
      </c>
      <c r="BC11" s="5">
        <f>IF(AY11=1,30,IF(AY11=2,20,IF(AY11=3,10,0)))</f>
        <v>0</v>
      </c>
      <c r="BD11" s="76" t="str">
        <f>IF(AY11="","",BA11+BB11+BC11)</f>
        <v/>
      </c>
      <c r="BG11" s="5">
        <f>CEILING(100*BF11/$BF$2,1)</f>
        <v>0</v>
      </c>
      <c r="BH11" s="5">
        <f>IF(BE11="",0,20)</f>
        <v>0</v>
      </c>
      <c r="BI11" s="5">
        <f>IF(BE11=1,30,IF(BE11=2,20,IF(BE11=3,10,0)))</f>
        <v>0</v>
      </c>
      <c r="BJ11" s="76" t="str">
        <f>IF(BE11="","",BG11+BH11+BI11)</f>
        <v/>
      </c>
    </row>
    <row r="12" spans="1:62" ht="12.75" customHeight="1" x14ac:dyDescent="0.3">
      <c r="A12" s="10">
        <v>10</v>
      </c>
      <c r="B12" s="4" t="s">
        <v>149</v>
      </c>
      <c r="C12" s="4" t="s">
        <v>55</v>
      </c>
      <c r="D12" s="3">
        <v>2013</v>
      </c>
      <c r="E12" s="7">
        <f>(+R12+X12+AP12+AD12+AJ12+AV12+BB12+BH12)/20</f>
        <v>2</v>
      </c>
      <c r="F12" s="7">
        <f>T12</f>
        <v>70</v>
      </c>
      <c r="G12" s="7">
        <f>Z12</f>
        <v>70</v>
      </c>
      <c r="H12" s="7" t="str">
        <f>AF12</f>
        <v/>
      </c>
      <c r="I12" s="7" t="str">
        <f>AL12</f>
        <v/>
      </c>
      <c r="J12" s="7" t="str">
        <f>AR12</f>
        <v/>
      </c>
      <c r="K12" s="7" t="str">
        <f>AX12</f>
        <v/>
      </c>
      <c r="L12" s="7" t="str">
        <f>BD12</f>
        <v/>
      </c>
      <c r="M12" s="84" t="str">
        <f>BJ12</f>
        <v/>
      </c>
      <c r="N12" s="18">
        <f>IF(E12&lt;4,SUM(F12:M12),SUMPRODUCT(LARGE(F12:M12,{1;2;3;4})))</f>
        <v>140</v>
      </c>
      <c r="O12" s="75">
        <v>22</v>
      </c>
      <c r="P12" s="5">
        <v>3</v>
      </c>
      <c r="Q12" s="5">
        <f>CEILING(100*P12/$P$2,1)</f>
        <v>50</v>
      </c>
      <c r="R12" s="5">
        <f>IF(O12="",0,20)</f>
        <v>20</v>
      </c>
      <c r="S12" s="5">
        <f>IF(O12=1,30,IF(O12=2,20,IF(O12=3,10,0)))</f>
        <v>0</v>
      </c>
      <c r="T12" s="5">
        <f>IF(O12="","",Q12+R12+S12)</f>
        <v>70</v>
      </c>
      <c r="U12" s="75">
        <v>28</v>
      </c>
      <c r="V12" s="5">
        <v>4</v>
      </c>
      <c r="W12" s="5">
        <f>CEILING(100*V12/$V$2,1)</f>
        <v>50</v>
      </c>
      <c r="X12" s="5">
        <f>IF(U12="",0,20)</f>
        <v>20</v>
      </c>
      <c r="Y12" s="5">
        <f>IF(U12=1,30,IF(U12=2,20,IF(U12=3,10,0)))</f>
        <v>0</v>
      </c>
      <c r="Z12" s="5">
        <f>IF(U12="","",W12+X12+Y12)</f>
        <v>70</v>
      </c>
      <c r="AA12" s="75"/>
      <c r="AB12" s="5"/>
      <c r="AC12" s="5">
        <f>CEILING(100*AB12/$AB$2,1)</f>
        <v>0</v>
      </c>
      <c r="AD12" s="5">
        <f>IF(AA12="",0,20)</f>
        <v>0</v>
      </c>
      <c r="AE12" s="5">
        <f>IF(AA12=1,30,IF(AA12=2,20,IF(AA12=3,10,0)))</f>
        <v>0</v>
      </c>
      <c r="AF12" s="5" t="str">
        <f>IF(AA12="","",AC12+AD12+AE12)</f>
        <v/>
      </c>
      <c r="AG12" s="75"/>
      <c r="AH12" s="5"/>
      <c r="AI12" s="5">
        <f>CEILING(100*AH12/$AH$2,1)</f>
        <v>0</v>
      </c>
      <c r="AJ12" s="5">
        <f>IF(AG12="",0,20)</f>
        <v>0</v>
      </c>
      <c r="AK12" s="5">
        <f>IF(AG12=1,30,IF(AG12=2,20,IF(AG12=3,10,0)))</f>
        <v>0</v>
      </c>
      <c r="AL12" s="5" t="str">
        <f>IF(AG12="","",AI12+AJ12+AK12)</f>
        <v/>
      </c>
      <c r="AM12" s="75"/>
      <c r="AN12" s="5"/>
      <c r="AO12" s="5">
        <f>CEILING(100*AN12/$AN$2,1)</f>
        <v>0</v>
      </c>
      <c r="AP12" s="5">
        <f>IF(AM12="",0,20)</f>
        <v>0</v>
      </c>
      <c r="AQ12" s="5">
        <f>IF(AM12=1,30,IF(AM12=2,20,IF(AM12=3,10,0)))</f>
        <v>0</v>
      </c>
      <c r="AR12" s="5" t="str">
        <f>IF(AM12="","",AO12+AP12+AQ12)</f>
        <v/>
      </c>
      <c r="AS12" s="75"/>
      <c r="AT12" s="5"/>
      <c r="AU12" s="5">
        <f>CEILING(100*AT12/$AT$2,1)</f>
        <v>0</v>
      </c>
      <c r="AV12" s="5">
        <f>IF(AS12="",0,20)</f>
        <v>0</v>
      </c>
      <c r="AW12" s="5">
        <f>IF(AS12=1,30,IF(AS12=2,20,IF(AS12=3,10,0)))</f>
        <v>0</v>
      </c>
      <c r="AX12" s="76" t="str">
        <f>IF(AS12="","",AU12+AV12+AW12)</f>
        <v/>
      </c>
      <c r="AY12" s="75"/>
      <c r="AZ12" s="5"/>
      <c r="BA12" s="5">
        <f>CEILING(100*AZ12/$AZ$2,1)</f>
        <v>0</v>
      </c>
      <c r="BB12" s="5">
        <f>IF(AY12="",0,20)</f>
        <v>0</v>
      </c>
      <c r="BC12" s="5">
        <f>IF(AY12=1,30,IF(AY12=2,20,IF(AY12=3,10,0)))</f>
        <v>0</v>
      </c>
      <c r="BD12" s="76" t="str">
        <f>IF(AY12="","",BA12+BB12+BC12)</f>
        <v/>
      </c>
      <c r="BG12" s="5">
        <f>CEILING(100*BF12/$BF$2,1)</f>
        <v>0</v>
      </c>
      <c r="BH12" s="5">
        <f>IF(BE12="",0,20)</f>
        <v>0</v>
      </c>
      <c r="BI12" s="5">
        <f>IF(BE12=1,30,IF(BE12=2,20,IF(BE12=3,10,0)))</f>
        <v>0</v>
      </c>
      <c r="BJ12" s="76" t="str">
        <f>IF(BE12="","",BG12+BH12+BI12)</f>
        <v/>
      </c>
    </row>
    <row r="13" spans="1:62" ht="12.75" customHeight="1" x14ac:dyDescent="0.3">
      <c r="A13" s="10">
        <v>11</v>
      </c>
      <c r="B13" s="4" t="s">
        <v>150</v>
      </c>
      <c r="C13" s="10" t="s">
        <v>55</v>
      </c>
      <c r="D13" s="3">
        <v>2011</v>
      </c>
      <c r="E13" s="7">
        <f>(+R13+X13+AP13+AD13+AJ13+AV13+BB13+BH13)/20</f>
        <v>2</v>
      </c>
      <c r="F13" s="7">
        <f>T13</f>
        <v>70</v>
      </c>
      <c r="G13" s="7">
        <f>Z13</f>
        <v>58</v>
      </c>
      <c r="H13" s="7" t="str">
        <f>AF13</f>
        <v/>
      </c>
      <c r="I13" s="7" t="str">
        <f>AL13</f>
        <v/>
      </c>
      <c r="J13" s="7" t="str">
        <f>AR13</f>
        <v/>
      </c>
      <c r="K13" s="7" t="str">
        <f>AX13</f>
        <v/>
      </c>
      <c r="L13" s="7" t="str">
        <f>BD13</f>
        <v/>
      </c>
      <c r="M13" s="84" t="str">
        <f>BJ13</f>
        <v/>
      </c>
      <c r="N13" s="18">
        <f>IF(E13&lt;4,SUM(F13:M13),SUMPRODUCT(LARGE(F13:M13,{1;2;3;4})))</f>
        <v>128</v>
      </c>
      <c r="O13" s="75">
        <v>23</v>
      </c>
      <c r="P13" s="5">
        <v>3</v>
      </c>
      <c r="Q13" s="5">
        <f>CEILING(100*P13/$P$2,1)</f>
        <v>50</v>
      </c>
      <c r="R13" s="5">
        <f>IF(O13="",0,20)</f>
        <v>20</v>
      </c>
      <c r="S13" s="5">
        <f>IF(O13=1,30,IF(O13=2,20,IF(O13=3,10,0)))</f>
        <v>0</v>
      </c>
      <c r="T13" s="5">
        <f>IF(O13="","",Q13+R13+S13)</f>
        <v>70</v>
      </c>
      <c r="U13" s="75">
        <v>39</v>
      </c>
      <c r="V13" s="5">
        <v>3</v>
      </c>
      <c r="W13" s="5">
        <f>CEILING(100*V13/$V$2,1)</f>
        <v>38</v>
      </c>
      <c r="X13" s="5">
        <f>IF(U13="",0,20)</f>
        <v>20</v>
      </c>
      <c r="Y13" s="5">
        <f>IF(U13=1,30,IF(U13=2,20,IF(U13=3,10,0)))</f>
        <v>0</v>
      </c>
      <c r="Z13" s="5">
        <f>IF(U13="","",W13+X13+Y13)</f>
        <v>58</v>
      </c>
      <c r="AA13" s="75"/>
      <c r="AB13" s="5"/>
      <c r="AC13" s="5">
        <f>CEILING(100*AB13/$AB$2,1)</f>
        <v>0</v>
      </c>
      <c r="AD13" s="5">
        <f>IF(AA13="",0,20)</f>
        <v>0</v>
      </c>
      <c r="AE13" s="5">
        <f>IF(AA13=1,30,IF(AA13=2,20,IF(AA13=3,10,0)))</f>
        <v>0</v>
      </c>
      <c r="AF13" s="5" t="str">
        <f>IF(AA13="","",AC13+AD13+AE13)</f>
        <v/>
      </c>
      <c r="AG13" s="75"/>
      <c r="AH13" s="5"/>
      <c r="AI13" s="5">
        <f>CEILING(100*AH13/$AH$2,1)</f>
        <v>0</v>
      </c>
      <c r="AJ13" s="5">
        <f>IF(AG13="",0,20)</f>
        <v>0</v>
      </c>
      <c r="AK13" s="5">
        <f>IF(AG13=1,30,IF(AG13=2,20,IF(AG13=3,10,0)))</f>
        <v>0</v>
      </c>
      <c r="AL13" s="5" t="str">
        <f>IF(AG13="","",AI13+AJ13+AK13)</f>
        <v/>
      </c>
      <c r="AM13" s="75"/>
      <c r="AN13" s="5"/>
      <c r="AO13" s="5">
        <f>CEILING(100*AN13/$AN$2,1)</f>
        <v>0</v>
      </c>
      <c r="AP13" s="5">
        <f>IF(AM13="",0,20)</f>
        <v>0</v>
      </c>
      <c r="AQ13" s="5">
        <f>IF(AM13=1,30,IF(AM13=2,20,IF(AM13=3,10,0)))</f>
        <v>0</v>
      </c>
      <c r="AR13" s="5" t="str">
        <f>IF(AM13="","",AO13+AP13+AQ13)</f>
        <v/>
      </c>
      <c r="AS13" s="75"/>
      <c r="AT13" s="5"/>
      <c r="AU13" s="5">
        <f>CEILING(100*AT13/$AT$2,1)</f>
        <v>0</v>
      </c>
      <c r="AV13" s="5">
        <f>IF(AS13="",0,20)</f>
        <v>0</v>
      </c>
      <c r="AW13" s="5">
        <f>IF(AS13=1,30,IF(AS13=2,20,IF(AS13=3,10,0)))</f>
        <v>0</v>
      </c>
      <c r="AX13" s="76" t="str">
        <f>IF(AS13="","",AU13+AV13+AW13)</f>
        <v/>
      </c>
      <c r="AY13" s="75"/>
      <c r="AZ13" s="5"/>
      <c r="BA13" s="5">
        <f>CEILING(100*AZ13/$AZ$2,1)</f>
        <v>0</v>
      </c>
      <c r="BB13" s="5">
        <f>IF(AY13="",0,20)</f>
        <v>0</v>
      </c>
      <c r="BC13" s="5">
        <f>IF(AY13=1,30,IF(AY13=2,20,IF(AY13=3,10,0)))</f>
        <v>0</v>
      </c>
      <c r="BD13" s="76" t="str">
        <f>IF(AY13="","",BA13+BB13+BC13)</f>
        <v/>
      </c>
      <c r="BG13" s="5">
        <f>CEILING(100*BF13/$BF$2,1)</f>
        <v>0</v>
      </c>
      <c r="BH13" s="5">
        <f>IF(BE13="",0,20)</f>
        <v>0</v>
      </c>
      <c r="BI13" s="5">
        <f>IF(BE13=1,30,IF(BE13=2,20,IF(BE13=3,10,0)))</f>
        <v>0</v>
      </c>
      <c r="BJ13" s="76" t="str">
        <f>IF(BE13="","",BG13+BH13+BI13)</f>
        <v/>
      </c>
    </row>
    <row r="14" spans="1:62" ht="12.75" customHeight="1" x14ac:dyDescent="0.3">
      <c r="A14" s="10">
        <v>12</v>
      </c>
      <c r="B14" s="43" t="s">
        <v>154</v>
      </c>
      <c r="C14" s="4" t="s">
        <v>54</v>
      </c>
      <c r="D14" s="47">
        <v>2013</v>
      </c>
      <c r="E14" s="7">
        <f>(+R14+X14+AP14+AD14+AJ14+AV14+BB14+BH14)/20</f>
        <v>2</v>
      </c>
      <c r="F14" s="7">
        <f>T14</f>
        <v>54</v>
      </c>
      <c r="G14" s="7">
        <f>Z14</f>
        <v>58</v>
      </c>
      <c r="H14" s="7" t="str">
        <f>AF14</f>
        <v/>
      </c>
      <c r="I14" s="7" t="str">
        <f>AL14</f>
        <v/>
      </c>
      <c r="J14" s="7" t="str">
        <f>AR14</f>
        <v/>
      </c>
      <c r="K14" s="7" t="str">
        <f>AX14</f>
        <v/>
      </c>
      <c r="L14" s="7" t="str">
        <f>BD14</f>
        <v/>
      </c>
      <c r="M14" s="84" t="str">
        <f>BJ14</f>
        <v/>
      </c>
      <c r="N14" s="18">
        <f>IF(E14&lt;4,SUM(F14:M14),SUMPRODUCT(LARGE(F14:M14,{1;2;3;4})))</f>
        <v>112</v>
      </c>
      <c r="O14" s="75">
        <v>27</v>
      </c>
      <c r="P14" s="5">
        <v>2</v>
      </c>
      <c r="Q14" s="5">
        <f>CEILING(100*P14/$P$2,1)</f>
        <v>34</v>
      </c>
      <c r="R14" s="5">
        <f>IF(O14="",0,20)</f>
        <v>20</v>
      </c>
      <c r="S14" s="5">
        <f>IF(O14=1,30,IF(O14=2,20,IF(O14=3,10,0)))</f>
        <v>0</v>
      </c>
      <c r="T14" s="5">
        <f>IF(O14="","",Q14+R14+S14)</f>
        <v>54</v>
      </c>
      <c r="U14" s="75">
        <v>41</v>
      </c>
      <c r="V14" s="5">
        <v>3</v>
      </c>
      <c r="W14" s="5">
        <f>CEILING(100*V14/$V$2,1)</f>
        <v>38</v>
      </c>
      <c r="X14" s="5">
        <f>IF(U14="",0,20)</f>
        <v>20</v>
      </c>
      <c r="Y14" s="5">
        <f>IF(U14=1,30,IF(U14=2,20,IF(U14=3,10,0)))</f>
        <v>0</v>
      </c>
      <c r="Z14" s="5">
        <f>IF(U14="","",W14+X14+Y14)</f>
        <v>58</v>
      </c>
      <c r="AA14" s="75"/>
      <c r="AB14" s="5"/>
      <c r="AC14" s="5">
        <f>CEILING(100*AB14/$AB$2,1)</f>
        <v>0</v>
      </c>
      <c r="AD14" s="5">
        <f>IF(AA14="",0,20)</f>
        <v>0</v>
      </c>
      <c r="AE14" s="5">
        <f>IF(AA14=1,30,IF(AA14=2,20,IF(AA14=3,10,0)))</f>
        <v>0</v>
      </c>
      <c r="AF14" s="5" t="str">
        <f>IF(AA14="","",AC14+AD14+AE14)</f>
        <v/>
      </c>
      <c r="AG14" s="75"/>
      <c r="AH14" s="5"/>
      <c r="AI14" s="5">
        <f>CEILING(100*AH14/$AH$2,1)</f>
        <v>0</v>
      </c>
      <c r="AJ14" s="5">
        <f>IF(AG14="",0,20)</f>
        <v>0</v>
      </c>
      <c r="AK14" s="5">
        <f>IF(AG14=1,30,IF(AG14=2,20,IF(AG14=3,10,0)))</f>
        <v>0</v>
      </c>
      <c r="AL14" s="5" t="str">
        <f>IF(AG14="","",AI14+AJ14+AK14)</f>
        <v/>
      </c>
      <c r="AM14" s="75"/>
      <c r="AN14" s="5"/>
      <c r="AO14" s="5">
        <f>CEILING(100*AN14/$AN$2,1)</f>
        <v>0</v>
      </c>
      <c r="AP14" s="5">
        <f>IF(AM14="",0,20)</f>
        <v>0</v>
      </c>
      <c r="AQ14" s="5">
        <f>IF(AM14=1,30,IF(AM14=2,20,IF(AM14=3,10,0)))</f>
        <v>0</v>
      </c>
      <c r="AR14" s="5" t="str">
        <f>IF(AM14="","",AO14+AP14+AQ14)</f>
        <v/>
      </c>
      <c r="AS14" s="75"/>
      <c r="AT14" s="5"/>
      <c r="AU14" s="5">
        <f>CEILING(100*AT14/$AT$2,1)</f>
        <v>0</v>
      </c>
      <c r="AV14" s="5">
        <f>IF(AS14="",0,20)</f>
        <v>0</v>
      </c>
      <c r="AW14" s="5">
        <f>IF(AS14=1,30,IF(AS14=2,20,IF(AS14=3,10,0)))</f>
        <v>0</v>
      </c>
      <c r="AX14" s="76" t="str">
        <f>IF(AS14="","",AU14+AV14+AW14)</f>
        <v/>
      </c>
      <c r="AY14" s="75"/>
      <c r="AZ14" s="5"/>
      <c r="BA14" s="5">
        <f>CEILING(100*AZ14/$AZ$2,1)</f>
        <v>0</v>
      </c>
      <c r="BB14" s="5">
        <f>IF(AY14="",0,20)</f>
        <v>0</v>
      </c>
      <c r="BC14" s="5">
        <f>IF(AY14=1,30,IF(AY14=2,20,IF(AY14=3,10,0)))</f>
        <v>0</v>
      </c>
      <c r="BD14" s="76" t="str">
        <f>IF(AY14="","",BA14+BB14+BC14)</f>
        <v/>
      </c>
      <c r="BG14" s="5">
        <f>CEILING(100*BF14/$BF$2,1)</f>
        <v>0</v>
      </c>
      <c r="BH14" s="5">
        <f>IF(BE14="",0,20)</f>
        <v>0</v>
      </c>
      <c r="BI14" s="5">
        <f>IF(BE14=1,30,IF(BE14=2,20,IF(BE14=3,10,0)))</f>
        <v>0</v>
      </c>
      <c r="BJ14" s="76" t="str">
        <f>IF(BE14="","",BG14+BH14+BI14)</f>
        <v/>
      </c>
    </row>
    <row r="15" spans="1:62" ht="12.75" customHeight="1" x14ac:dyDescent="0.3">
      <c r="A15" s="10">
        <v>13</v>
      </c>
      <c r="B15" s="4" t="s">
        <v>189</v>
      </c>
      <c r="C15" s="4" t="s">
        <v>41</v>
      </c>
      <c r="D15" s="3">
        <v>2010</v>
      </c>
      <c r="E15" s="7">
        <f>(+R15+X15+AP15+AD15+AJ15+AV15+BB15+BH15)/20</f>
        <v>1</v>
      </c>
      <c r="F15" s="7" t="str">
        <f>T15</f>
        <v/>
      </c>
      <c r="G15" s="7">
        <f>Z15</f>
        <v>105</v>
      </c>
      <c r="H15" s="7" t="str">
        <f>AF15</f>
        <v/>
      </c>
      <c r="I15" s="7" t="str">
        <f>AL15</f>
        <v/>
      </c>
      <c r="J15" s="7" t="str">
        <f>AR15</f>
        <v/>
      </c>
      <c r="K15" s="7" t="str">
        <f>AX15</f>
        <v/>
      </c>
      <c r="L15" s="7" t="str">
        <f>BD15</f>
        <v/>
      </c>
      <c r="M15" s="84" t="str">
        <f>BJ15</f>
        <v/>
      </c>
      <c r="N15" s="18">
        <f>IF(E15&lt;4,SUM(F15:M15),SUMPRODUCT(LARGE(F15:M15,{1;2;3;4})))</f>
        <v>105</v>
      </c>
      <c r="O15" s="75"/>
      <c r="P15" s="5"/>
      <c r="Q15" s="5">
        <f>CEILING(100*P15/$P$2,1)</f>
        <v>0</v>
      </c>
      <c r="R15" s="5">
        <f>IF(O15="",0,20)</f>
        <v>0</v>
      </c>
      <c r="S15" s="5">
        <f>IF(O15=1,30,IF(O15=2,20,IF(O15=3,10,0)))</f>
        <v>0</v>
      </c>
      <c r="T15" s="5" t="str">
        <f>IF(O15="","",Q15+R15+S15)</f>
        <v/>
      </c>
      <c r="U15" s="75">
        <v>3</v>
      </c>
      <c r="V15" s="5">
        <v>6</v>
      </c>
      <c r="W15" s="5">
        <f>CEILING(100*V15/$V$2,1)</f>
        <v>75</v>
      </c>
      <c r="X15" s="5">
        <f>IF(U15="",0,20)</f>
        <v>20</v>
      </c>
      <c r="Y15" s="5">
        <f>IF(U15=1,30,IF(U15=2,20,IF(U15=3,10,0)))</f>
        <v>10</v>
      </c>
      <c r="Z15" s="5">
        <f>IF(U15="","",W15+X15+Y15)</f>
        <v>105</v>
      </c>
      <c r="AA15" s="75"/>
      <c r="AB15" s="5"/>
      <c r="AC15" s="5">
        <f>CEILING(100*AB15/$AB$2,1)</f>
        <v>0</v>
      </c>
      <c r="AD15" s="5">
        <f>IF(AA15="",0,20)</f>
        <v>0</v>
      </c>
      <c r="AE15" s="5">
        <f>IF(AA15=1,30,IF(AA15=2,20,IF(AA15=3,10,0)))</f>
        <v>0</v>
      </c>
      <c r="AF15" s="5" t="str">
        <f>IF(AA15="","",AC15+AD15+AE15)</f>
        <v/>
      </c>
      <c r="AG15" s="75"/>
      <c r="AH15" s="5"/>
      <c r="AI15" s="5">
        <f>CEILING(100*AH15/$AH$2,1)</f>
        <v>0</v>
      </c>
      <c r="AJ15" s="5">
        <f>IF(AG15="",0,20)</f>
        <v>0</v>
      </c>
      <c r="AK15" s="5">
        <f>IF(AG15=1,30,IF(AG15=2,20,IF(AG15=3,10,0)))</f>
        <v>0</v>
      </c>
      <c r="AL15" s="5" t="str">
        <f>IF(AG15="","",AI15+AJ15+AK15)</f>
        <v/>
      </c>
      <c r="AM15" s="75"/>
      <c r="AN15" s="5"/>
      <c r="AO15" s="5">
        <f>CEILING(100*AN15/$AN$2,1)</f>
        <v>0</v>
      </c>
      <c r="AP15" s="5">
        <f>IF(AM15="",0,20)</f>
        <v>0</v>
      </c>
      <c r="AQ15" s="5">
        <f>IF(AM15=1,30,IF(AM15=2,20,IF(AM15=3,10,0)))</f>
        <v>0</v>
      </c>
      <c r="AR15" s="5" t="str">
        <f>IF(AM15="","",AO15+AP15+AQ15)</f>
        <v/>
      </c>
      <c r="AS15" s="75"/>
      <c r="AT15" s="5"/>
      <c r="AU15" s="5">
        <f>CEILING(100*AT15/$AT$2,1)</f>
        <v>0</v>
      </c>
      <c r="AV15" s="5">
        <f>IF(AS15="",0,20)</f>
        <v>0</v>
      </c>
      <c r="AW15" s="5">
        <f>IF(AS15=1,30,IF(AS15=2,20,IF(AS15=3,10,0)))</f>
        <v>0</v>
      </c>
      <c r="AX15" s="76" t="str">
        <f>IF(AS15="","",AU15+AV15+AW15)</f>
        <v/>
      </c>
      <c r="AY15" s="75"/>
      <c r="AZ15" s="5"/>
      <c r="BA15" s="5">
        <f>CEILING(100*AZ15/$AZ$2,1)</f>
        <v>0</v>
      </c>
      <c r="BB15" s="5">
        <f>IF(AY15="",0,20)</f>
        <v>0</v>
      </c>
      <c r="BC15" s="5">
        <f>IF(AY15=1,30,IF(AY15=2,20,IF(AY15=3,10,0)))</f>
        <v>0</v>
      </c>
      <c r="BD15" s="76" t="str">
        <f>IF(AY15="","",BA15+BB15+BC15)</f>
        <v/>
      </c>
      <c r="BG15" s="5">
        <f>CEILING(100*BF15/$BF$2,1)</f>
        <v>0</v>
      </c>
      <c r="BH15" s="5">
        <f>IF(BE15="",0,20)</f>
        <v>0</v>
      </c>
      <c r="BI15" s="5">
        <f>IF(BE15=1,30,IF(BE15=2,20,IF(BE15=3,10,0)))</f>
        <v>0</v>
      </c>
      <c r="BJ15" s="76" t="str">
        <f>IF(BE15="","",BG15+BH15+BI15)</f>
        <v/>
      </c>
    </row>
    <row r="16" spans="1:62" ht="12.75" customHeight="1" thickBot="1" x14ac:dyDescent="0.35">
      <c r="A16" s="11">
        <v>14</v>
      </c>
      <c r="B16" s="150" t="s">
        <v>134</v>
      </c>
      <c r="C16" s="150" t="s">
        <v>41</v>
      </c>
      <c r="D16" s="6">
        <v>2013</v>
      </c>
      <c r="E16" s="6">
        <f>(+R16+X16+AP16+AD16+AJ16+AV16+BB16+BH16)/20</f>
        <v>1</v>
      </c>
      <c r="F16" s="6">
        <f>T16</f>
        <v>95</v>
      </c>
      <c r="G16" s="6" t="str">
        <f>Z16</f>
        <v/>
      </c>
      <c r="H16" s="6" t="str">
        <f>AF16</f>
        <v/>
      </c>
      <c r="I16" s="6" t="str">
        <f>AL16</f>
        <v/>
      </c>
      <c r="J16" s="6" t="str">
        <f>AR16</f>
        <v/>
      </c>
      <c r="K16" s="6" t="str">
        <f>AX16</f>
        <v/>
      </c>
      <c r="L16" s="6" t="str">
        <f>BD16</f>
        <v/>
      </c>
      <c r="M16" s="6" t="str">
        <f>BJ16</f>
        <v/>
      </c>
      <c r="N16" s="19">
        <f>IF(E16&lt;4,SUM(F16:M16),SUMPRODUCT(LARGE(F16:M16,{1;2;3;4})))</f>
        <v>95</v>
      </c>
      <c r="O16" s="77">
        <v>5</v>
      </c>
      <c r="P16" s="78">
        <v>4.5</v>
      </c>
      <c r="Q16" s="78">
        <f>CEILING(100*P16/$P$2,1)</f>
        <v>75</v>
      </c>
      <c r="R16" s="78">
        <f>IF(O16="",0,20)</f>
        <v>20</v>
      </c>
      <c r="S16" s="78">
        <f>IF(O16=1,30,IF(O16=2,20,IF(O16=3,10,0)))</f>
        <v>0</v>
      </c>
      <c r="T16" s="78">
        <f>IF(O16="","",Q16+R16+S16)</f>
        <v>95</v>
      </c>
      <c r="U16" s="77"/>
      <c r="V16" s="78"/>
      <c r="W16" s="78">
        <f>CEILING(100*V16/$V$2,1)</f>
        <v>0</v>
      </c>
      <c r="X16" s="78">
        <f>IF(U16="",0,20)</f>
        <v>0</v>
      </c>
      <c r="Y16" s="78">
        <f>IF(U16=1,30,IF(U16=2,20,IF(U16=3,10,0)))</f>
        <v>0</v>
      </c>
      <c r="Z16" s="78" t="str">
        <f>IF(U16="","",W16+X16+Y16)</f>
        <v/>
      </c>
      <c r="AA16" s="77"/>
      <c r="AB16" s="78"/>
      <c r="AC16" s="78">
        <f>CEILING(100*AB16/$AB$2,1)</f>
        <v>0</v>
      </c>
      <c r="AD16" s="78">
        <f>IF(AA16="",0,20)</f>
        <v>0</v>
      </c>
      <c r="AE16" s="78">
        <f>IF(AA16=1,30,IF(AA16=2,20,IF(AA16=3,10,0)))</f>
        <v>0</v>
      </c>
      <c r="AF16" s="78" t="str">
        <f>IF(AA16="","",AC16+AD16+AE16)</f>
        <v/>
      </c>
      <c r="AG16" s="77"/>
      <c r="AH16" s="78"/>
      <c r="AI16" s="78">
        <f>CEILING(100*AH16/$AH$2,1)</f>
        <v>0</v>
      </c>
      <c r="AJ16" s="78">
        <f>IF(AG16="",0,20)</f>
        <v>0</v>
      </c>
      <c r="AK16" s="78">
        <f>IF(AG16=1,30,IF(AG16=2,20,IF(AG16=3,10,0)))</f>
        <v>0</v>
      </c>
      <c r="AL16" s="78" t="str">
        <f>IF(AG16="","",AI16+AJ16+AK16)</f>
        <v/>
      </c>
      <c r="AM16" s="77"/>
      <c r="AN16" s="78"/>
      <c r="AO16" s="78">
        <f>CEILING(100*AN16/$AN$2,1)</f>
        <v>0</v>
      </c>
      <c r="AP16" s="78">
        <f>IF(AM16="",0,20)</f>
        <v>0</v>
      </c>
      <c r="AQ16" s="78">
        <f>IF(AM16=1,30,IF(AM16=2,20,IF(AM16=3,10,0)))</f>
        <v>0</v>
      </c>
      <c r="AR16" s="78" t="str">
        <f>IF(AM16="","",AO16+AP16+AQ16)</f>
        <v/>
      </c>
      <c r="AS16" s="77"/>
      <c r="AT16" s="78"/>
      <c r="AU16" s="78">
        <f>CEILING(100*AT16/$AT$2,1)</f>
        <v>0</v>
      </c>
      <c r="AV16" s="78">
        <f>IF(AS16="",0,20)</f>
        <v>0</v>
      </c>
      <c r="AW16" s="78">
        <f>IF(AS16=1,30,IF(AS16=2,20,IF(AS16=3,10,0)))</f>
        <v>0</v>
      </c>
      <c r="AX16" s="79" t="str">
        <f>IF(AS16="","",AU16+AV16+AW16)</f>
        <v/>
      </c>
      <c r="AY16" s="77"/>
      <c r="AZ16" s="78"/>
      <c r="BA16" s="78">
        <f>CEILING(100*AZ16/$AZ$2,1)</f>
        <v>0</v>
      </c>
      <c r="BB16" s="78">
        <f>IF(AY16="",0,20)</f>
        <v>0</v>
      </c>
      <c r="BC16" s="78">
        <f>IF(AY16=1,30,IF(AY16=2,20,IF(AY16=3,10,0)))</f>
        <v>0</v>
      </c>
      <c r="BD16" s="79" t="str">
        <f>IF(AY16="","",BA16+BB16+BC16)</f>
        <v/>
      </c>
      <c r="BE16" s="148"/>
      <c r="BF16" s="149"/>
      <c r="BG16" s="78">
        <f>CEILING(100*BF16/$BF$2,1)</f>
        <v>0</v>
      </c>
      <c r="BH16" s="78">
        <f>IF(BE16="",0,20)</f>
        <v>0</v>
      </c>
      <c r="BI16" s="78">
        <f>IF(BE16=1,30,IF(BE16=2,20,IF(BE16=3,10,0)))</f>
        <v>0</v>
      </c>
      <c r="BJ16" s="79" t="str">
        <f>IF(BE16="","",BG16+BH16+BI16)</f>
        <v/>
      </c>
    </row>
    <row r="17" spans="1:62" ht="12.75" customHeight="1" thickTop="1" x14ac:dyDescent="0.3">
      <c r="A17" s="10">
        <v>15</v>
      </c>
      <c r="B17" s="10" t="s">
        <v>161</v>
      </c>
      <c r="C17" s="10" t="s">
        <v>55</v>
      </c>
      <c r="D17" s="7">
        <v>2013</v>
      </c>
      <c r="E17" s="7">
        <f>(+R17+X17+AP17+AD17+AJ17+AV17+BB17+BH17)/20</f>
        <v>2</v>
      </c>
      <c r="F17" s="7">
        <f>T17</f>
        <v>37</v>
      </c>
      <c r="G17" s="7">
        <f>Z17</f>
        <v>52</v>
      </c>
      <c r="H17" s="7" t="str">
        <f>AF17</f>
        <v/>
      </c>
      <c r="I17" s="7" t="str">
        <f>AL17</f>
        <v/>
      </c>
      <c r="J17" s="7" t="str">
        <f>AR17</f>
        <v/>
      </c>
      <c r="K17" s="7" t="str">
        <f>AX17</f>
        <v/>
      </c>
      <c r="L17" s="7" t="str">
        <f>BD17</f>
        <v/>
      </c>
      <c r="M17" s="84" t="str">
        <f>BJ17</f>
        <v/>
      </c>
      <c r="N17" s="18">
        <f>IF(E17&lt;4,SUM(F17:M17),SUMPRODUCT(LARGE(F17:M17,{1;2;3;4})))</f>
        <v>89</v>
      </c>
      <c r="O17" s="75">
        <v>35</v>
      </c>
      <c r="P17" s="5">
        <v>1</v>
      </c>
      <c r="Q17" s="5">
        <f>CEILING(100*P17/$P$2,1)</f>
        <v>17</v>
      </c>
      <c r="R17" s="5">
        <f>IF(O17="",0,20)</f>
        <v>20</v>
      </c>
      <c r="S17" s="5">
        <f>IF(O17=1,30,IF(O17=2,20,IF(O17=3,10,0)))</f>
        <v>0</v>
      </c>
      <c r="T17" s="5">
        <f>IF(O17="","",Q17+R17+S17)</f>
        <v>37</v>
      </c>
      <c r="U17" s="75">
        <v>46</v>
      </c>
      <c r="V17" s="5">
        <v>2.5</v>
      </c>
      <c r="W17" s="5">
        <f>CEILING(100*V17/$V$2,1)</f>
        <v>32</v>
      </c>
      <c r="X17" s="5">
        <f>IF(U17="",0,20)</f>
        <v>20</v>
      </c>
      <c r="Y17" s="5">
        <f>IF(U17=1,30,IF(U17=2,20,IF(U17=3,10,0)))</f>
        <v>0</v>
      </c>
      <c r="Z17" s="5">
        <f>IF(U17="","",W17+X17+Y17)</f>
        <v>52</v>
      </c>
      <c r="AA17" s="75"/>
      <c r="AB17" s="5"/>
      <c r="AC17" s="5">
        <f>CEILING(100*AB17/$AB$2,1)</f>
        <v>0</v>
      </c>
      <c r="AD17" s="5">
        <f>IF(AA17="",0,20)</f>
        <v>0</v>
      </c>
      <c r="AE17" s="5">
        <f>IF(AA17=1,30,IF(AA17=2,20,IF(AA17=3,10,0)))</f>
        <v>0</v>
      </c>
      <c r="AF17" s="5" t="str">
        <f>IF(AA17="","",AC17+AD17+AE17)</f>
        <v/>
      </c>
      <c r="AG17" s="75"/>
      <c r="AH17" s="5"/>
      <c r="AI17" s="5">
        <f>CEILING(100*AH17/$AH$2,1)</f>
        <v>0</v>
      </c>
      <c r="AJ17" s="5">
        <f>IF(AG17="",0,20)</f>
        <v>0</v>
      </c>
      <c r="AK17" s="5">
        <f>IF(AG17=1,30,IF(AG17=2,20,IF(AG17=3,10,0)))</f>
        <v>0</v>
      </c>
      <c r="AL17" s="5" t="str">
        <f>IF(AG17="","",AI17+AJ17+AK17)</f>
        <v/>
      </c>
      <c r="AM17" s="75"/>
      <c r="AN17" s="5"/>
      <c r="AO17" s="5">
        <f>CEILING(100*AN17/$AN$2,1)</f>
        <v>0</v>
      </c>
      <c r="AP17" s="5">
        <f>IF(AM17="",0,20)</f>
        <v>0</v>
      </c>
      <c r="AQ17" s="5">
        <f>IF(AM17=1,30,IF(AM17=2,20,IF(AM17=3,10,0)))</f>
        <v>0</v>
      </c>
      <c r="AR17" s="5" t="str">
        <f>IF(AM17="","",AO17+AP17+AQ17)</f>
        <v/>
      </c>
      <c r="AS17" s="75"/>
      <c r="AT17" s="5"/>
      <c r="AU17" s="5">
        <f>CEILING(100*AT17/$AT$2,1)</f>
        <v>0</v>
      </c>
      <c r="AV17" s="5">
        <f>IF(AS17="",0,20)</f>
        <v>0</v>
      </c>
      <c r="AW17" s="5">
        <f>IF(AS17=1,30,IF(AS17=2,20,IF(AS17=3,10,0)))</f>
        <v>0</v>
      </c>
      <c r="AX17" s="76" t="str">
        <f>IF(AS17="","",AU17+AV17+AW17)</f>
        <v/>
      </c>
      <c r="AY17" s="75"/>
      <c r="AZ17" s="5"/>
      <c r="BA17" s="5">
        <f>CEILING(100*AZ17/$AZ$2,1)</f>
        <v>0</v>
      </c>
      <c r="BB17" s="5">
        <f>IF(AY17="",0,20)</f>
        <v>0</v>
      </c>
      <c r="BC17" s="5">
        <f>IF(AY17=1,30,IF(AY17=2,20,IF(AY17=3,10,0)))</f>
        <v>0</v>
      </c>
      <c r="BD17" s="76" t="str">
        <f>IF(AY17="","",BA17+BB17+BC17)</f>
        <v/>
      </c>
      <c r="BG17" s="5">
        <f>CEILING(100*BF17/$BF$2,1)</f>
        <v>0</v>
      </c>
      <c r="BH17" s="5">
        <f>IF(BE17="",0,20)</f>
        <v>0</v>
      </c>
      <c r="BI17" s="5">
        <f>IF(BE17=1,30,IF(BE17=2,20,IF(BE17=3,10,0)))</f>
        <v>0</v>
      </c>
      <c r="BJ17" s="76" t="str">
        <f>IF(BE17="","",BG17+BH17+BI17)</f>
        <v/>
      </c>
    </row>
    <row r="18" spans="1:62" s="2" customFormat="1" ht="12.75" customHeight="1" x14ac:dyDescent="0.3">
      <c r="A18" s="10">
        <v>16</v>
      </c>
      <c r="B18" s="4" t="s">
        <v>190</v>
      </c>
      <c r="C18" s="4" t="s">
        <v>41</v>
      </c>
      <c r="D18" s="3">
        <v>2011</v>
      </c>
      <c r="E18" s="7">
        <f>(+R18+X18+AP18+AD18+AJ18+AV18+BB18+BH18)/20</f>
        <v>1</v>
      </c>
      <c r="F18" s="7" t="str">
        <f>T18</f>
        <v/>
      </c>
      <c r="G18" s="7">
        <f>Z18</f>
        <v>89</v>
      </c>
      <c r="H18" s="7" t="str">
        <f>AF18</f>
        <v/>
      </c>
      <c r="I18" s="7" t="str">
        <f>AL18</f>
        <v/>
      </c>
      <c r="J18" s="7" t="str">
        <f>AR18</f>
        <v/>
      </c>
      <c r="K18" s="7" t="str">
        <f>AX18</f>
        <v/>
      </c>
      <c r="L18" s="7" t="str">
        <f>BD18</f>
        <v/>
      </c>
      <c r="M18" s="84" t="str">
        <f>BJ18</f>
        <v/>
      </c>
      <c r="N18" s="18">
        <f>IF(E18&lt;4,SUM(F18:M18),SUMPRODUCT(LARGE(F18:M18,{1;2;3;4})))</f>
        <v>89</v>
      </c>
      <c r="O18" s="75"/>
      <c r="P18" s="5"/>
      <c r="Q18" s="5">
        <f>CEILING(100*P18/$P$2,1)</f>
        <v>0</v>
      </c>
      <c r="R18" s="5">
        <f>IF(O18="",0,20)</f>
        <v>0</v>
      </c>
      <c r="S18" s="5">
        <f>IF(O18=1,30,IF(O18=2,20,IF(O18=3,10,0)))</f>
        <v>0</v>
      </c>
      <c r="T18" s="5" t="str">
        <f>IF(O18="","",Q18+R18+S18)</f>
        <v/>
      </c>
      <c r="U18" s="75">
        <v>4</v>
      </c>
      <c r="V18" s="5">
        <v>5.5</v>
      </c>
      <c r="W18" s="5">
        <f>CEILING(100*V18/$V$2,1)</f>
        <v>69</v>
      </c>
      <c r="X18" s="5">
        <f>IF(U18="",0,20)</f>
        <v>20</v>
      </c>
      <c r="Y18" s="5">
        <f>IF(U18=1,30,IF(U18=2,20,IF(U18=3,10,0)))</f>
        <v>0</v>
      </c>
      <c r="Z18" s="5">
        <f>IF(U18="","",W18+X18+Y18)</f>
        <v>89</v>
      </c>
      <c r="AA18" s="75"/>
      <c r="AB18" s="5"/>
      <c r="AC18" s="5">
        <f>CEILING(100*AB18/$AB$2,1)</f>
        <v>0</v>
      </c>
      <c r="AD18" s="5">
        <f>IF(AA18="",0,20)</f>
        <v>0</v>
      </c>
      <c r="AE18" s="5">
        <f>IF(AA18=1,30,IF(AA18=2,20,IF(AA18=3,10,0)))</f>
        <v>0</v>
      </c>
      <c r="AF18" s="5" t="str">
        <f>IF(AA18="","",AC18+AD18+AE18)</f>
        <v/>
      </c>
      <c r="AG18" s="75"/>
      <c r="AH18" s="5"/>
      <c r="AI18" s="5">
        <f>CEILING(100*AH18/$AH$2,1)</f>
        <v>0</v>
      </c>
      <c r="AJ18" s="5">
        <f>IF(AG18="",0,20)</f>
        <v>0</v>
      </c>
      <c r="AK18" s="5">
        <f>IF(AG18=1,30,IF(AG18=2,20,IF(AG18=3,10,0)))</f>
        <v>0</v>
      </c>
      <c r="AL18" s="5" t="str">
        <f>IF(AG18="","",AI18+AJ18+AK18)</f>
        <v/>
      </c>
      <c r="AM18" s="75"/>
      <c r="AN18" s="5"/>
      <c r="AO18" s="5">
        <f>CEILING(100*AN18/$AN$2,1)</f>
        <v>0</v>
      </c>
      <c r="AP18" s="5">
        <f>IF(AM18="",0,20)</f>
        <v>0</v>
      </c>
      <c r="AQ18" s="5">
        <f>IF(AM18=1,30,IF(AM18=2,20,IF(AM18=3,10,0)))</f>
        <v>0</v>
      </c>
      <c r="AR18" s="5" t="str">
        <f>IF(AM18="","",AO18+AP18+AQ18)</f>
        <v/>
      </c>
      <c r="AS18" s="75"/>
      <c r="AT18" s="5"/>
      <c r="AU18" s="5">
        <f>CEILING(100*AT18/$AT$2,1)</f>
        <v>0</v>
      </c>
      <c r="AV18" s="5">
        <f>IF(AS18="",0,20)</f>
        <v>0</v>
      </c>
      <c r="AW18" s="5">
        <f>IF(AS18=1,30,IF(AS18=2,20,IF(AS18=3,10,0)))</f>
        <v>0</v>
      </c>
      <c r="AX18" s="76" t="str">
        <f>IF(AS18="","",AU18+AV18+AW18)</f>
        <v/>
      </c>
      <c r="AY18" s="75"/>
      <c r="AZ18" s="5"/>
      <c r="BA18" s="5">
        <f>CEILING(100*AZ18/$AZ$2,1)</f>
        <v>0</v>
      </c>
      <c r="BB18" s="5">
        <f>IF(AY18="",0,20)</f>
        <v>0</v>
      </c>
      <c r="BC18" s="5">
        <f>IF(AY18=1,30,IF(AY18=2,20,IF(AY18=3,10,0)))</f>
        <v>0</v>
      </c>
      <c r="BD18" s="76" t="str">
        <f>IF(AY18="","",BA18+BB18+BC18)</f>
        <v/>
      </c>
      <c r="BG18" s="5">
        <f>CEILING(100*BF18/$BF$2,1)</f>
        <v>0</v>
      </c>
      <c r="BH18" s="5">
        <f>IF(BE18="",0,20)</f>
        <v>0</v>
      </c>
      <c r="BI18" s="5">
        <f>IF(BE18=1,30,IF(BE18=2,20,IF(BE18=3,10,0)))</f>
        <v>0</v>
      </c>
      <c r="BJ18" s="76" t="str">
        <f>IF(BE18="","",BG18+BH18+BI18)</f>
        <v/>
      </c>
    </row>
    <row r="19" spans="1:62" s="2" customFormat="1" ht="12.75" customHeight="1" x14ac:dyDescent="0.3">
      <c r="A19" s="10">
        <v>17</v>
      </c>
      <c r="B19" s="41" t="s">
        <v>140</v>
      </c>
      <c r="C19" s="43" t="s">
        <v>41</v>
      </c>
      <c r="D19" s="7">
        <v>2012</v>
      </c>
      <c r="E19" s="7">
        <f>(+R19+X19+AP19+AD19+AJ19+AV19+BB19+BH19)/20</f>
        <v>1</v>
      </c>
      <c r="F19" s="7">
        <f>T19</f>
        <v>79</v>
      </c>
      <c r="G19" s="7" t="str">
        <f>Z19</f>
        <v/>
      </c>
      <c r="H19" s="7" t="str">
        <f>AF19</f>
        <v/>
      </c>
      <c r="I19" s="7" t="str">
        <f>AL19</f>
        <v/>
      </c>
      <c r="J19" s="7" t="str">
        <f>AR19</f>
        <v/>
      </c>
      <c r="K19" s="7" t="str">
        <f>AX19</f>
        <v/>
      </c>
      <c r="L19" s="7" t="str">
        <f>BD19</f>
        <v/>
      </c>
      <c r="M19" s="84" t="str">
        <f>BJ19</f>
        <v/>
      </c>
      <c r="N19" s="18">
        <f>IF(E19&lt;4,SUM(F19:M19),SUMPRODUCT(LARGE(F19:M19,{1;2;3;4})))</f>
        <v>79</v>
      </c>
      <c r="O19" s="75">
        <v>11</v>
      </c>
      <c r="P19" s="5">
        <v>3.5</v>
      </c>
      <c r="Q19" s="5">
        <f>CEILING(100*P19/$P$2,1)</f>
        <v>59</v>
      </c>
      <c r="R19" s="5">
        <f>IF(O19="",0,20)</f>
        <v>20</v>
      </c>
      <c r="S19" s="5">
        <f>IF(O19=1,30,IF(O19=2,20,IF(O19=3,10,0)))</f>
        <v>0</v>
      </c>
      <c r="T19" s="5">
        <f>IF(O19="","",Q19+R19+S19)</f>
        <v>79</v>
      </c>
      <c r="U19" s="75"/>
      <c r="V19" s="5"/>
      <c r="W19" s="5">
        <f>CEILING(100*V19/$V$2,1)</f>
        <v>0</v>
      </c>
      <c r="X19" s="5">
        <f>IF(U19="",0,20)</f>
        <v>0</v>
      </c>
      <c r="Y19" s="5">
        <f>IF(U19=1,30,IF(U19=2,20,IF(U19=3,10,0)))</f>
        <v>0</v>
      </c>
      <c r="Z19" s="5" t="str">
        <f>IF(U19="","",W19+X19+Y19)</f>
        <v/>
      </c>
      <c r="AA19" s="75"/>
      <c r="AB19" s="5"/>
      <c r="AC19" s="5">
        <f>CEILING(100*AB19/$AB$2,1)</f>
        <v>0</v>
      </c>
      <c r="AD19" s="5">
        <f>IF(AA19="",0,20)</f>
        <v>0</v>
      </c>
      <c r="AE19" s="5">
        <f>IF(AA19=1,30,IF(AA19=2,20,IF(AA19=3,10,0)))</f>
        <v>0</v>
      </c>
      <c r="AF19" s="5" t="str">
        <f>IF(AA19="","",AC19+AD19+AE19)</f>
        <v/>
      </c>
      <c r="AG19" s="75"/>
      <c r="AH19" s="5"/>
      <c r="AI19" s="5">
        <f>CEILING(100*AH19/$AH$2,1)</f>
        <v>0</v>
      </c>
      <c r="AJ19" s="5">
        <f>IF(AG19="",0,20)</f>
        <v>0</v>
      </c>
      <c r="AK19" s="5">
        <f>IF(AG19=1,30,IF(AG19=2,20,IF(AG19=3,10,0)))</f>
        <v>0</v>
      </c>
      <c r="AL19" s="5" t="str">
        <f>IF(AG19="","",AI19+AJ19+AK19)</f>
        <v/>
      </c>
      <c r="AM19" s="75"/>
      <c r="AN19" s="5"/>
      <c r="AO19" s="5">
        <f>CEILING(100*AN19/$AN$2,1)</f>
        <v>0</v>
      </c>
      <c r="AP19" s="5">
        <f>IF(AM19="",0,20)</f>
        <v>0</v>
      </c>
      <c r="AQ19" s="5">
        <f>IF(AM19=1,30,IF(AM19=2,20,IF(AM19=3,10,0)))</f>
        <v>0</v>
      </c>
      <c r="AR19" s="5" t="str">
        <f>IF(AM19="","",AO19+AP19+AQ19)</f>
        <v/>
      </c>
      <c r="AS19" s="75"/>
      <c r="AT19" s="5"/>
      <c r="AU19" s="5">
        <f>CEILING(100*AT19/$AT$2,1)</f>
        <v>0</v>
      </c>
      <c r="AV19" s="5">
        <f>IF(AS19="",0,20)</f>
        <v>0</v>
      </c>
      <c r="AW19" s="5">
        <f>IF(AS19=1,30,IF(AS19=2,20,IF(AS19=3,10,0)))</f>
        <v>0</v>
      </c>
      <c r="AX19" s="76" t="str">
        <f>IF(AS19="","",AU19+AV19+AW19)</f>
        <v/>
      </c>
      <c r="AY19" s="75"/>
      <c r="AZ19" s="5"/>
      <c r="BA19" s="5">
        <f>CEILING(100*AZ19/$AZ$2,1)</f>
        <v>0</v>
      </c>
      <c r="BB19" s="5">
        <f>IF(AY19="",0,20)</f>
        <v>0</v>
      </c>
      <c r="BC19" s="5">
        <f>IF(AY19=1,30,IF(AY19=2,20,IF(AY19=3,10,0)))</f>
        <v>0</v>
      </c>
      <c r="BD19" s="76" t="str">
        <f>IF(AY19="","",BA19+BB19+BC19)</f>
        <v/>
      </c>
      <c r="BG19" s="5">
        <f>CEILING(100*BF19/$BF$2,1)</f>
        <v>0</v>
      </c>
      <c r="BH19" s="5">
        <f>IF(BE19="",0,20)</f>
        <v>0</v>
      </c>
      <c r="BI19" s="5">
        <f>IF(BE19=1,30,IF(BE19=2,20,IF(BE19=3,10,0)))</f>
        <v>0</v>
      </c>
      <c r="BJ19" s="76" t="str">
        <f>IF(BE19="","",BG19+BH19+BI19)</f>
        <v/>
      </c>
    </row>
    <row r="20" spans="1:62" ht="12.75" customHeight="1" x14ac:dyDescent="0.35">
      <c r="A20" s="10">
        <v>18</v>
      </c>
      <c r="B20" s="41" t="s">
        <v>177</v>
      </c>
      <c r="C20" s="53" t="s">
        <v>164</v>
      </c>
      <c r="D20" s="3">
        <v>2012</v>
      </c>
      <c r="E20" s="7">
        <f>(+R20+X20+AP20+AD20+AJ20+AV20+BB20+BH20)/20</f>
        <v>1</v>
      </c>
      <c r="F20" s="7">
        <f>T20</f>
        <v>79</v>
      </c>
      <c r="G20" s="7" t="str">
        <f>Z20</f>
        <v/>
      </c>
      <c r="H20" s="7" t="str">
        <f>AF20</f>
        <v/>
      </c>
      <c r="I20" s="10" t="str">
        <f>AL20</f>
        <v/>
      </c>
      <c r="J20" s="10" t="str">
        <f>AR20</f>
        <v/>
      </c>
      <c r="K20" s="7" t="str">
        <f>AX20</f>
        <v/>
      </c>
      <c r="L20" s="7" t="str">
        <f>BD20</f>
        <v/>
      </c>
      <c r="M20" s="84" t="str">
        <f>BJ20</f>
        <v/>
      </c>
      <c r="N20" s="18">
        <f>IF(E20&lt;4,SUM(F20:M20),SUMPRODUCT(LARGE(F20:M20,{1;2;3;4})))</f>
        <v>79</v>
      </c>
      <c r="O20" s="75">
        <v>12</v>
      </c>
      <c r="P20" s="5">
        <v>3.5</v>
      </c>
      <c r="Q20" s="5">
        <f>CEILING(100*P20/$P$2,1)</f>
        <v>59</v>
      </c>
      <c r="R20" s="5">
        <f>IF(O20="",0,20)</f>
        <v>20</v>
      </c>
      <c r="S20" s="5">
        <f>IF(O20=1,30,IF(O20=2,20,IF(O20=3,10,0)))</f>
        <v>0</v>
      </c>
      <c r="T20" s="5">
        <f>IF(O20="","",Q20+R20+S20)</f>
        <v>79</v>
      </c>
      <c r="U20" s="75"/>
      <c r="V20" s="5"/>
      <c r="W20" s="5">
        <f>CEILING(100*V20/$V$2,1)</f>
        <v>0</v>
      </c>
      <c r="X20" s="5">
        <f>IF(U20="",0,20)</f>
        <v>0</v>
      </c>
      <c r="Y20" s="5">
        <f>IF(U20=1,30,IF(U20=2,20,IF(U20=3,10,0)))</f>
        <v>0</v>
      </c>
      <c r="Z20" s="5" t="str">
        <f>IF(U20="","",W20+X20+Y20)</f>
        <v/>
      </c>
      <c r="AA20" s="75"/>
      <c r="AB20" s="5"/>
      <c r="AC20" s="5">
        <f>CEILING(100*AB20/$AB$2,1)</f>
        <v>0</v>
      </c>
      <c r="AD20" s="5">
        <f>IF(AA20="",0,20)</f>
        <v>0</v>
      </c>
      <c r="AE20" s="5">
        <f>IF(AA20=1,30,IF(AA20=2,20,IF(AA20=3,10,0)))</f>
        <v>0</v>
      </c>
      <c r="AF20" s="5" t="str">
        <f>IF(AA20="","",AC20+AD20+AE20)</f>
        <v/>
      </c>
      <c r="AG20" s="75"/>
      <c r="AH20" s="5"/>
      <c r="AI20" s="5">
        <f>CEILING(100*AH20/$AH$2,1)</f>
        <v>0</v>
      </c>
      <c r="AJ20" s="5">
        <f>IF(AG20="",0,20)</f>
        <v>0</v>
      </c>
      <c r="AK20" s="5">
        <f>IF(AG20=1,30,IF(AG20=2,20,IF(AG20=3,10,0)))</f>
        <v>0</v>
      </c>
      <c r="AL20" s="5" t="str">
        <f>IF(AG20="","",AI20+AJ20+AK20)</f>
        <v/>
      </c>
      <c r="AM20" s="75"/>
      <c r="AN20" s="5"/>
      <c r="AO20" s="5">
        <f>CEILING(100*AN20/$AN$2,1)</f>
        <v>0</v>
      </c>
      <c r="AP20" s="5">
        <f>IF(AM20="",0,20)</f>
        <v>0</v>
      </c>
      <c r="AQ20" s="5">
        <f>IF(AM20=1,30,IF(AM20=2,20,IF(AM20=3,10,0)))</f>
        <v>0</v>
      </c>
      <c r="AR20" s="5" t="str">
        <f>IF(AM20="","",AO20+AP20+AQ20)</f>
        <v/>
      </c>
      <c r="AS20" s="75"/>
      <c r="AT20" s="5"/>
      <c r="AU20" s="5">
        <f>CEILING(100*AT20/$AT$2,1)</f>
        <v>0</v>
      </c>
      <c r="AV20" s="5">
        <f>IF(AS20="",0,20)</f>
        <v>0</v>
      </c>
      <c r="AW20" s="5">
        <f>IF(AS20=1,30,IF(AS20=2,20,IF(AS20=3,10,0)))</f>
        <v>0</v>
      </c>
      <c r="AX20" s="76" t="str">
        <f>IF(AS20="","",AU20+AV20+AW20)</f>
        <v/>
      </c>
      <c r="AY20" s="75"/>
      <c r="AZ20" s="5"/>
      <c r="BA20" s="5">
        <f>CEILING(100*AZ20/$AZ$2,1)</f>
        <v>0</v>
      </c>
      <c r="BB20" s="5">
        <f>IF(AY20="",0,20)</f>
        <v>0</v>
      </c>
      <c r="BC20" s="5">
        <f>IF(AY20=1,30,IF(AY20=2,20,IF(AY20=3,10,0)))</f>
        <v>0</v>
      </c>
      <c r="BD20" s="76" t="str">
        <f>IF(AY20="","",BA20+BB20+BC20)</f>
        <v/>
      </c>
      <c r="BG20" s="5">
        <f>CEILING(100*BF20/$BF$2,1)</f>
        <v>0</v>
      </c>
      <c r="BH20" s="5">
        <f>IF(BE20="",0,20)</f>
        <v>0</v>
      </c>
      <c r="BI20" s="5">
        <f>IF(BE20=1,30,IF(BE20=2,20,IF(BE20=3,10,0)))</f>
        <v>0</v>
      </c>
      <c r="BJ20" s="76" t="str">
        <f>IF(BE20="","",BG20+BH20+BI20)</f>
        <v/>
      </c>
    </row>
    <row r="21" spans="1:62" ht="12.75" customHeight="1" x14ac:dyDescent="0.3">
      <c r="A21" s="10">
        <v>19</v>
      </c>
      <c r="B21" s="43" t="s">
        <v>142</v>
      </c>
      <c r="C21" s="43" t="s">
        <v>164</v>
      </c>
      <c r="D21" s="47">
        <v>2014</v>
      </c>
      <c r="E21" s="7">
        <f>(+R21+X21+AP21+AD21+AJ21+AV21+BB21+BH21)/20</f>
        <v>1</v>
      </c>
      <c r="F21" s="7">
        <f>T21</f>
        <v>79</v>
      </c>
      <c r="G21" s="7" t="str">
        <f>Z21</f>
        <v/>
      </c>
      <c r="H21" s="7" t="str">
        <f>AF21</f>
        <v/>
      </c>
      <c r="I21" s="7" t="str">
        <f>AL21</f>
        <v/>
      </c>
      <c r="J21" s="7" t="str">
        <f>AR21</f>
        <v/>
      </c>
      <c r="K21" s="7" t="str">
        <f>AX21</f>
        <v/>
      </c>
      <c r="L21" s="7" t="str">
        <f>BD21</f>
        <v/>
      </c>
      <c r="M21" s="84" t="str">
        <f>BJ21</f>
        <v/>
      </c>
      <c r="N21" s="18">
        <f>IF(E21&lt;4,SUM(F21:M21),SUMPRODUCT(LARGE(F21:M21,{1;2;3;4})))</f>
        <v>79</v>
      </c>
      <c r="O21" s="75">
        <v>14</v>
      </c>
      <c r="P21" s="5">
        <v>3.5</v>
      </c>
      <c r="Q21" s="5">
        <f>CEILING(100*P21/$P$2,1)</f>
        <v>59</v>
      </c>
      <c r="R21" s="5">
        <f>IF(O21="",0,20)</f>
        <v>20</v>
      </c>
      <c r="S21" s="5">
        <f>IF(O21=1,30,IF(O21=2,20,IF(O21=3,10,0)))</f>
        <v>0</v>
      </c>
      <c r="T21" s="5">
        <f>IF(O21="","",Q21+R21+S21)</f>
        <v>79</v>
      </c>
      <c r="U21" s="75"/>
      <c r="V21" s="5"/>
      <c r="W21" s="5">
        <f>CEILING(100*V21/$V$2,1)</f>
        <v>0</v>
      </c>
      <c r="X21" s="5">
        <f>IF(U21="",0,20)</f>
        <v>0</v>
      </c>
      <c r="Y21" s="5">
        <f>IF(U21=1,30,IF(U21=2,20,IF(U21=3,10,0)))</f>
        <v>0</v>
      </c>
      <c r="Z21" s="5" t="str">
        <f>IF(U21="","",W21+X21+Y21)</f>
        <v/>
      </c>
      <c r="AA21" s="75"/>
      <c r="AB21" s="5"/>
      <c r="AC21" s="5">
        <f>CEILING(100*AB21/$AB$2,1)</f>
        <v>0</v>
      </c>
      <c r="AD21" s="5">
        <f>IF(AA21="",0,20)</f>
        <v>0</v>
      </c>
      <c r="AE21" s="5">
        <f>IF(AA21=1,30,IF(AA21=2,20,IF(AA21=3,10,0)))</f>
        <v>0</v>
      </c>
      <c r="AF21" s="5" t="str">
        <f>IF(AA21="","",AC21+AD21+AE21)</f>
        <v/>
      </c>
      <c r="AG21" s="75"/>
      <c r="AH21" s="5"/>
      <c r="AI21" s="5">
        <f>CEILING(100*AH21/$AH$2,1)</f>
        <v>0</v>
      </c>
      <c r="AJ21" s="5">
        <f>IF(AG21="",0,20)</f>
        <v>0</v>
      </c>
      <c r="AK21" s="5">
        <f>IF(AG21=1,30,IF(AG21=2,20,IF(AG21=3,10,0)))</f>
        <v>0</v>
      </c>
      <c r="AL21" s="5" t="str">
        <f>IF(AG21="","",AI21+AJ21+AK21)</f>
        <v/>
      </c>
      <c r="AM21" s="75"/>
      <c r="AN21" s="5"/>
      <c r="AO21" s="5">
        <f>CEILING(100*AN21/$AN$2,1)</f>
        <v>0</v>
      </c>
      <c r="AP21" s="5">
        <f>IF(AM21="",0,20)</f>
        <v>0</v>
      </c>
      <c r="AQ21" s="5">
        <f>IF(AM21=1,30,IF(AM21=2,20,IF(AM21=3,10,0)))</f>
        <v>0</v>
      </c>
      <c r="AR21" s="5" t="str">
        <f>IF(AM21="","",AO21+AP21+AQ21)</f>
        <v/>
      </c>
      <c r="AS21" s="75"/>
      <c r="AT21" s="5"/>
      <c r="AU21" s="5">
        <f>CEILING(100*AT21/$AT$2,1)</f>
        <v>0</v>
      </c>
      <c r="AV21" s="5">
        <f>IF(AS21="",0,20)</f>
        <v>0</v>
      </c>
      <c r="AW21" s="5">
        <f>IF(AS21=1,30,IF(AS21=2,20,IF(AS21=3,10,0)))</f>
        <v>0</v>
      </c>
      <c r="AX21" s="76" t="str">
        <f>IF(AS21="","",AU21+AV21+AW21)</f>
        <v/>
      </c>
      <c r="AY21" s="75"/>
      <c r="AZ21" s="5"/>
      <c r="BA21" s="5">
        <f>CEILING(100*AZ21/$AZ$2,1)</f>
        <v>0</v>
      </c>
      <c r="BB21" s="5">
        <f>IF(AY21="",0,20)</f>
        <v>0</v>
      </c>
      <c r="BC21" s="5">
        <f>IF(AY21=1,30,IF(AY21=2,20,IF(AY21=3,10,0)))</f>
        <v>0</v>
      </c>
      <c r="BD21" s="76" t="str">
        <f>IF(AY21="","",BA21+BB21+BC21)</f>
        <v/>
      </c>
      <c r="BG21" s="5">
        <f>CEILING(100*BF21/$BF$2,1)</f>
        <v>0</v>
      </c>
      <c r="BH21" s="5">
        <f>IF(BE21="",0,20)</f>
        <v>0</v>
      </c>
      <c r="BI21" s="5">
        <f>IF(BE21=1,30,IF(BE21=2,20,IF(BE21=3,10,0)))</f>
        <v>0</v>
      </c>
      <c r="BJ21" s="76" t="str">
        <f>IF(BE21="","",BG21+BH21+BI21)</f>
        <v/>
      </c>
    </row>
    <row r="22" spans="1:62" ht="12.75" customHeight="1" x14ac:dyDescent="0.3">
      <c r="A22" s="10">
        <v>20</v>
      </c>
      <c r="B22" s="41" t="s">
        <v>191</v>
      </c>
      <c r="C22" s="41" t="s">
        <v>55</v>
      </c>
      <c r="D22" s="3">
        <v>2011</v>
      </c>
      <c r="E22" s="7">
        <f>(+R22+X22+AP22+AD22+AJ22+AV22+BB22+BH22)/20</f>
        <v>1</v>
      </c>
      <c r="F22" s="10" t="str">
        <f>T22</f>
        <v/>
      </c>
      <c r="G22" s="10">
        <f>Z22</f>
        <v>77</v>
      </c>
      <c r="H22" s="10" t="str">
        <f>AF22</f>
        <v/>
      </c>
      <c r="I22" s="10" t="str">
        <f>AL22</f>
        <v/>
      </c>
      <c r="J22" s="10" t="str">
        <f>AR22</f>
        <v/>
      </c>
      <c r="K22" s="7" t="str">
        <f>AX22</f>
        <v/>
      </c>
      <c r="L22" s="7" t="str">
        <f>BD22</f>
        <v/>
      </c>
      <c r="M22" s="84" t="str">
        <f>BJ22</f>
        <v/>
      </c>
      <c r="N22" s="18">
        <f>IF(E22&lt;4,SUM(F22:M22),SUMPRODUCT(LARGE(F22:M22,{1;2;3;4})))</f>
        <v>77</v>
      </c>
      <c r="O22" s="75"/>
      <c r="P22" s="5"/>
      <c r="Q22" s="5">
        <f>CEILING(100*P22/$P$2,1)</f>
        <v>0</v>
      </c>
      <c r="R22" s="5">
        <f>IF(O22="",0,20)</f>
        <v>0</v>
      </c>
      <c r="S22" s="5">
        <f>IF(O22=1,30,IF(O22=2,20,IF(O22=3,10,0)))</f>
        <v>0</v>
      </c>
      <c r="T22" s="5" t="str">
        <f>IF(O22="","",Q22+R22+S22)</f>
        <v/>
      </c>
      <c r="U22" s="75">
        <v>16</v>
      </c>
      <c r="V22" s="5">
        <v>4.5</v>
      </c>
      <c r="W22" s="5">
        <f>CEILING(100*V22/$V$2,1)</f>
        <v>57</v>
      </c>
      <c r="X22" s="5">
        <f>IF(U22="",0,20)</f>
        <v>20</v>
      </c>
      <c r="Y22" s="5">
        <f>IF(U22=1,30,IF(U22=2,20,IF(U22=3,10,0)))</f>
        <v>0</v>
      </c>
      <c r="Z22" s="5">
        <f>IF(U22="","",W22+X22+Y22)</f>
        <v>77</v>
      </c>
      <c r="AA22" s="75"/>
      <c r="AB22" s="5"/>
      <c r="AC22" s="5">
        <f>CEILING(100*AB22/$AB$2,1)</f>
        <v>0</v>
      </c>
      <c r="AD22" s="5">
        <f>IF(AA22="",0,20)</f>
        <v>0</v>
      </c>
      <c r="AE22" s="5">
        <f>IF(AA22=1,30,IF(AA22=2,20,IF(AA22=3,10,0)))</f>
        <v>0</v>
      </c>
      <c r="AF22" s="5" t="str">
        <f>IF(AA22="","",AC22+AD22+AE22)</f>
        <v/>
      </c>
      <c r="AG22" s="75"/>
      <c r="AH22" s="5"/>
      <c r="AI22" s="5">
        <f>CEILING(100*AH22/$AH$2,1)</f>
        <v>0</v>
      </c>
      <c r="AJ22" s="5">
        <f>IF(AG22="",0,20)</f>
        <v>0</v>
      </c>
      <c r="AK22" s="5">
        <f>IF(AG22=1,30,IF(AG22=2,20,IF(AG22=3,10,0)))</f>
        <v>0</v>
      </c>
      <c r="AL22" s="5" t="str">
        <f>IF(AG22="","",AI22+AJ22+AK22)</f>
        <v/>
      </c>
      <c r="AM22" s="75"/>
      <c r="AN22" s="5"/>
      <c r="AO22" s="5">
        <f>CEILING(100*AN22/$AN$2,1)</f>
        <v>0</v>
      </c>
      <c r="AP22" s="5">
        <f>IF(AM22="",0,20)</f>
        <v>0</v>
      </c>
      <c r="AQ22" s="5">
        <f>IF(AM22=1,30,IF(AM22=2,20,IF(AM22=3,10,0)))</f>
        <v>0</v>
      </c>
      <c r="AR22" s="5" t="str">
        <f>IF(AM22="","",AO22+AP22+AQ22)</f>
        <v/>
      </c>
      <c r="AS22" s="75"/>
      <c r="AT22" s="5"/>
      <c r="AU22" s="5">
        <f>CEILING(100*AT22/$AT$2,1)</f>
        <v>0</v>
      </c>
      <c r="AV22" s="5">
        <f>IF(AS22="",0,20)</f>
        <v>0</v>
      </c>
      <c r="AW22" s="5">
        <f>IF(AS22=1,30,IF(AS22=2,20,IF(AS22=3,10,0)))</f>
        <v>0</v>
      </c>
      <c r="AX22" s="76" t="str">
        <f>IF(AS22="","",AU22+AV22+AW22)</f>
        <v/>
      </c>
      <c r="AY22" s="75"/>
      <c r="AZ22" s="5"/>
      <c r="BA22" s="5">
        <f>CEILING(100*AZ22/$AZ$2,1)</f>
        <v>0</v>
      </c>
      <c r="BB22" s="5">
        <f>IF(AY22="",0,20)</f>
        <v>0</v>
      </c>
      <c r="BC22" s="5">
        <f>IF(AY22=1,30,IF(AY22=2,20,IF(AY22=3,10,0)))</f>
        <v>0</v>
      </c>
      <c r="BD22" s="76" t="str">
        <f>IF(AY22="","",BA22+BB22+BC22)</f>
        <v/>
      </c>
      <c r="BE22" s="2"/>
      <c r="BF22" s="2"/>
      <c r="BG22" s="5">
        <f>CEILING(100*BF22/$BF$2,1)</f>
        <v>0</v>
      </c>
      <c r="BH22" s="5">
        <f>IF(BE22="",0,20)</f>
        <v>0</v>
      </c>
      <c r="BI22" s="5">
        <f>IF(BE22=1,30,IF(BE22=2,20,IF(BE22=3,10,0)))</f>
        <v>0</v>
      </c>
      <c r="BJ22" s="76" t="str">
        <f>IF(BE22="","",BG22+BH22+BI22)</f>
        <v/>
      </c>
    </row>
    <row r="23" spans="1:62" ht="12.75" customHeight="1" x14ac:dyDescent="0.3">
      <c r="A23" s="10">
        <v>21</v>
      </c>
      <c r="B23" s="4" t="s">
        <v>143</v>
      </c>
      <c r="C23" s="4" t="s">
        <v>87</v>
      </c>
      <c r="D23" s="3">
        <v>2010</v>
      </c>
      <c r="E23" s="7">
        <f>(+R23+X23+AP23+AD23+AJ23+AV23+BB23+BH23)/20</f>
        <v>1</v>
      </c>
      <c r="F23" s="7">
        <f>T23</f>
        <v>70</v>
      </c>
      <c r="G23" s="7" t="str">
        <f>Z23</f>
        <v/>
      </c>
      <c r="H23" s="7" t="str">
        <f>AF23</f>
        <v/>
      </c>
      <c r="I23" s="7" t="str">
        <f>AL23</f>
        <v/>
      </c>
      <c r="J23" s="7" t="str">
        <f>AR23</f>
        <v/>
      </c>
      <c r="K23" s="7" t="str">
        <f>AX23</f>
        <v/>
      </c>
      <c r="L23" s="7" t="str">
        <f>BD23</f>
        <v/>
      </c>
      <c r="M23" s="84" t="str">
        <f>BJ23</f>
        <v/>
      </c>
      <c r="N23" s="18">
        <f>IF(E23&lt;4,SUM(F23:M23),SUMPRODUCT(LARGE(F23:M23,{1;2;3;4})))</f>
        <v>70</v>
      </c>
      <c r="O23" s="75">
        <v>15</v>
      </c>
      <c r="P23" s="5">
        <v>3</v>
      </c>
      <c r="Q23" s="5">
        <f>CEILING(100*P23/$P$2,1)</f>
        <v>50</v>
      </c>
      <c r="R23" s="5">
        <f>IF(O23="",0,20)</f>
        <v>20</v>
      </c>
      <c r="S23" s="5">
        <f>IF(O23=1,30,IF(O23=2,20,IF(O23=3,10,0)))</f>
        <v>0</v>
      </c>
      <c r="T23" s="5">
        <f>IF(O23="","",Q23+R23+S23)</f>
        <v>70</v>
      </c>
      <c r="U23" s="75"/>
      <c r="V23" s="5"/>
      <c r="W23" s="5">
        <f>CEILING(100*V23/$V$2,1)</f>
        <v>0</v>
      </c>
      <c r="X23" s="5">
        <f>IF(U23="",0,20)</f>
        <v>0</v>
      </c>
      <c r="Y23" s="5">
        <f>IF(U23=1,30,IF(U23=2,20,IF(U23=3,10,0)))</f>
        <v>0</v>
      </c>
      <c r="Z23" s="5" t="str">
        <f>IF(U23="","",W23+X23+Y23)</f>
        <v/>
      </c>
      <c r="AA23" s="75"/>
      <c r="AB23" s="5"/>
      <c r="AC23" s="5">
        <f>CEILING(100*AB23/$AB$2,1)</f>
        <v>0</v>
      </c>
      <c r="AD23" s="5">
        <f>IF(AA23="",0,20)</f>
        <v>0</v>
      </c>
      <c r="AE23" s="5">
        <f>IF(AA23=1,30,IF(AA23=2,20,IF(AA23=3,10,0)))</f>
        <v>0</v>
      </c>
      <c r="AF23" s="5" t="str">
        <f>IF(AA23="","",AC23+AD23+AE23)</f>
        <v/>
      </c>
      <c r="AG23" s="75"/>
      <c r="AH23" s="5"/>
      <c r="AI23" s="5">
        <f>CEILING(100*AH23/$AH$2,1)</f>
        <v>0</v>
      </c>
      <c r="AJ23" s="5">
        <f>IF(AG23="",0,20)</f>
        <v>0</v>
      </c>
      <c r="AK23" s="5">
        <f>IF(AG23=1,30,IF(AG23=2,20,IF(AG23=3,10,0)))</f>
        <v>0</v>
      </c>
      <c r="AL23" s="5" t="str">
        <f>IF(AG23="","",AI23+AJ23+AK23)</f>
        <v/>
      </c>
      <c r="AM23" s="75"/>
      <c r="AN23" s="5"/>
      <c r="AO23" s="5">
        <f>CEILING(100*AN23/$AN$2,1)</f>
        <v>0</v>
      </c>
      <c r="AP23" s="5">
        <f>IF(AM23="",0,20)</f>
        <v>0</v>
      </c>
      <c r="AQ23" s="5">
        <f>IF(AM23=1,30,IF(AM23=2,20,IF(AM23=3,10,0)))</f>
        <v>0</v>
      </c>
      <c r="AR23" s="5" t="str">
        <f>IF(AM23="","",AO23+AP23+AQ23)</f>
        <v/>
      </c>
      <c r="AS23" s="75"/>
      <c r="AT23" s="5"/>
      <c r="AU23" s="5">
        <f>CEILING(100*AT23/$AT$2,1)</f>
        <v>0</v>
      </c>
      <c r="AV23" s="5">
        <f>IF(AS23="",0,20)</f>
        <v>0</v>
      </c>
      <c r="AW23" s="5">
        <f>IF(AS23=1,30,IF(AS23=2,20,IF(AS23=3,10,0)))</f>
        <v>0</v>
      </c>
      <c r="AX23" s="76" t="str">
        <f>IF(AS23="","",AU23+AV23+AW23)</f>
        <v/>
      </c>
      <c r="AY23" s="75"/>
      <c r="AZ23" s="5"/>
      <c r="BA23" s="5">
        <f>CEILING(100*AZ23/$AZ$2,1)</f>
        <v>0</v>
      </c>
      <c r="BB23" s="5">
        <f>IF(AY23="",0,20)</f>
        <v>0</v>
      </c>
      <c r="BC23" s="5">
        <f>IF(AY23=1,30,IF(AY23=2,20,IF(AY23=3,10,0)))</f>
        <v>0</v>
      </c>
      <c r="BD23" s="76" t="str">
        <f>IF(AY23="","",BA23+BB23+BC23)</f>
        <v/>
      </c>
      <c r="BG23" s="5">
        <f>CEILING(100*BF23/$BF$2,1)</f>
        <v>0</v>
      </c>
      <c r="BH23" s="5">
        <f>IF(BE23="",0,20)</f>
        <v>0</v>
      </c>
      <c r="BI23" s="5">
        <f>IF(BE23=1,30,IF(BE23=2,20,IF(BE23=3,10,0)))</f>
        <v>0</v>
      </c>
      <c r="BJ23" s="76" t="str">
        <f>IF(BE23="","",BG23+BH23+BI23)</f>
        <v/>
      </c>
    </row>
    <row r="24" spans="1:62" s="2" customFormat="1" ht="12.75" customHeight="1" x14ac:dyDescent="0.3">
      <c r="A24" s="10">
        <v>22</v>
      </c>
      <c r="B24" s="4" t="s">
        <v>145</v>
      </c>
      <c r="C24" s="4" t="s">
        <v>126</v>
      </c>
      <c r="D24" s="3">
        <v>2011</v>
      </c>
      <c r="E24" s="7">
        <f>(+R24+X24+AP24+AD24+AJ24+AV24+BB24+BH24)/20</f>
        <v>1</v>
      </c>
      <c r="F24" s="7">
        <f>T24</f>
        <v>70</v>
      </c>
      <c r="G24" s="7" t="str">
        <f>Z24</f>
        <v/>
      </c>
      <c r="H24" s="7" t="str">
        <f>AF24</f>
        <v/>
      </c>
      <c r="I24" s="7" t="str">
        <f>AL24</f>
        <v/>
      </c>
      <c r="J24" s="7" t="str">
        <f>AR24</f>
        <v/>
      </c>
      <c r="K24" s="7" t="str">
        <f>AX24</f>
        <v/>
      </c>
      <c r="L24" s="7" t="str">
        <f>BD24</f>
        <v/>
      </c>
      <c r="M24" s="84" t="str">
        <f>BJ24</f>
        <v/>
      </c>
      <c r="N24" s="18">
        <f>IF(E24&lt;4,SUM(F24:M24),SUMPRODUCT(LARGE(F24:M24,{1;2;3;4})))</f>
        <v>70</v>
      </c>
      <c r="O24" s="75">
        <v>17</v>
      </c>
      <c r="P24" s="5">
        <v>3</v>
      </c>
      <c r="Q24" s="5">
        <f>CEILING(100*P24/$P$2,1)</f>
        <v>50</v>
      </c>
      <c r="R24" s="5">
        <f>IF(O24="",0,20)</f>
        <v>20</v>
      </c>
      <c r="S24" s="5">
        <f>IF(O24=1,30,IF(O24=2,20,IF(O24=3,10,0)))</f>
        <v>0</v>
      </c>
      <c r="T24" s="5">
        <f>IF(O24="","",Q24+R24+S24)</f>
        <v>70</v>
      </c>
      <c r="U24" s="75"/>
      <c r="V24" s="5"/>
      <c r="W24" s="5">
        <f>CEILING(100*V24/$V$2,1)</f>
        <v>0</v>
      </c>
      <c r="X24" s="5">
        <f>IF(U24="",0,20)</f>
        <v>0</v>
      </c>
      <c r="Y24" s="5">
        <f>IF(U24=1,30,IF(U24=2,20,IF(U24=3,10,0)))</f>
        <v>0</v>
      </c>
      <c r="Z24" s="5" t="str">
        <f>IF(U24="","",W24+X24+Y24)</f>
        <v/>
      </c>
      <c r="AA24" s="75"/>
      <c r="AB24" s="5"/>
      <c r="AC24" s="5">
        <f>CEILING(100*AB24/$AB$2,1)</f>
        <v>0</v>
      </c>
      <c r="AD24" s="5">
        <f>IF(AA24="",0,20)</f>
        <v>0</v>
      </c>
      <c r="AE24" s="5">
        <f>IF(AA24=1,30,IF(AA24=2,20,IF(AA24=3,10,0)))</f>
        <v>0</v>
      </c>
      <c r="AF24" s="5" t="str">
        <f>IF(AA24="","",AC24+AD24+AE24)</f>
        <v/>
      </c>
      <c r="AG24" s="75"/>
      <c r="AH24" s="5"/>
      <c r="AI24" s="5">
        <f>CEILING(100*AH24/$AH$2,1)</f>
        <v>0</v>
      </c>
      <c r="AJ24" s="5">
        <f>IF(AG24="",0,20)</f>
        <v>0</v>
      </c>
      <c r="AK24" s="5">
        <f>IF(AG24=1,30,IF(AG24=2,20,IF(AG24=3,10,0)))</f>
        <v>0</v>
      </c>
      <c r="AL24" s="5" t="str">
        <f>IF(AG24="","",AI24+AJ24+AK24)</f>
        <v/>
      </c>
      <c r="AM24" s="75"/>
      <c r="AN24" s="5"/>
      <c r="AO24" s="5">
        <f>CEILING(100*AN24/$AN$2,1)</f>
        <v>0</v>
      </c>
      <c r="AP24" s="5">
        <f>IF(AM24="",0,20)</f>
        <v>0</v>
      </c>
      <c r="AQ24" s="5">
        <f>IF(AM24=1,30,IF(AM24=2,20,IF(AM24=3,10,0)))</f>
        <v>0</v>
      </c>
      <c r="AR24" s="5" t="str">
        <f>IF(AM24="","",AO24+AP24+AQ24)</f>
        <v/>
      </c>
      <c r="AS24" s="75"/>
      <c r="AT24" s="5"/>
      <c r="AU24" s="5">
        <f>CEILING(100*AT24/$AT$2,1)</f>
        <v>0</v>
      </c>
      <c r="AV24" s="5">
        <f>IF(AS24="",0,20)</f>
        <v>0</v>
      </c>
      <c r="AW24" s="5">
        <f>IF(AS24=1,30,IF(AS24=2,20,IF(AS24=3,10,0)))</f>
        <v>0</v>
      </c>
      <c r="AX24" s="76" t="str">
        <f>IF(AS24="","",AU24+AV24+AW24)</f>
        <v/>
      </c>
      <c r="AY24" s="75"/>
      <c r="AZ24" s="5"/>
      <c r="BA24" s="5">
        <f>CEILING(100*AZ24/$AZ$2,1)</f>
        <v>0</v>
      </c>
      <c r="BB24" s="5">
        <f>IF(AY24="",0,20)</f>
        <v>0</v>
      </c>
      <c r="BC24" s="5">
        <f>IF(AY24=1,30,IF(AY24=2,20,IF(AY24=3,10,0)))</f>
        <v>0</v>
      </c>
      <c r="BD24" s="76" t="str">
        <f>IF(AY24="","",BA24+BB24+BC24)</f>
        <v/>
      </c>
      <c r="BE24"/>
      <c r="BF24"/>
      <c r="BG24" s="5">
        <f>CEILING(100*BF24/$BF$2,1)</f>
        <v>0</v>
      </c>
      <c r="BH24" s="5">
        <f>IF(BE24="",0,20)</f>
        <v>0</v>
      </c>
      <c r="BI24" s="5">
        <f>IF(BE24=1,30,IF(BE24=2,20,IF(BE24=3,10,0)))</f>
        <v>0</v>
      </c>
      <c r="BJ24" s="76" t="str">
        <f>IF(BE24="","",BG24+BH24+BI24)</f>
        <v/>
      </c>
    </row>
    <row r="25" spans="1:62" s="2" customFormat="1" ht="12.75" customHeight="1" x14ac:dyDescent="0.3">
      <c r="A25" s="10">
        <v>23</v>
      </c>
      <c r="B25" s="4" t="s">
        <v>146</v>
      </c>
      <c r="C25" s="4" t="s">
        <v>54</v>
      </c>
      <c r="D25" s="3">
        <v>2011</v>
      </c>
      <c r="E25" s="7">
        <f>(+R25+X25+AP25+AD25+AJ25+AV25+BB25+BH25)/20</f>
        <v>1</v>
      </c>
      <c r="F25" s="7">
        <f>T25</f>
        <v>70</v>
      </c>
      <c r="G25" s="7" t="str">
        <f>Z25</f>
        <v/>
      </c>
      <c r="H25" s="7" t="str">
        <f>AF25</f>
        <v/>
      </c>
      <c r="I25" s="7" t="str">
        <f>AL25</f>
        <v/>
      </c>
      <c r="J25" s="7" t="str">
        <f>AR25</f>
        <v/>
      </c>
      <c r="K25" s="7" t="str">
        <f>AX25</f>
        <v/>
      </c>
      <c r="L25" s="7" t="str">
        <f>BD25</f>
        <v/>
      </c>
      <c r="M25" s="84" t="str">
        <f>BJ25</f>
        <v/>
      </c>
      <c r="N25" s="18">
        <f>IF(E25&lt;4,SUM(F25:M25),SUMPRODUCT(LARGE(F25:M25,{1;2;3;4})))</f>
        <v>70</v>
      </c>
      <c r="O25" s="75">
        <v>18</v>
      </c>
      <c r="P25" s="5">
        <v>3</v>
      </c>
      <c r="Q25" s="5">
        <f>CEILING(100*P25/$P$2,1)</f>
        <v>50</v>
      </c>
      <c r="R25" s="5">
        <f>IF(O25="",0,20)</f>
        <v>20</v>
      </c>
      <c r="S25" s="5">
        <f>IF(O25=1,30,IF(O25=2,20,IF(O25=3,10,0)))</f>
        <v>0</v>
      </c>
      <c r="T25" s="5">
        <f>IF(O25="","",Q25+R25+S25)</f>
        <v>70</v>
      </c>
      <c r="U25" s="75"/>
      <c r="V25" s="5"/>
      <c r="W25" s="5">
        <f>CEILING(100*V25/$V$2,1)</f>
        <v>0</v>
      </c>
      <c r="X25" s="5">
        <f>IF(U25="",0,20)</f>
        <v>0</v>
      </c>
      <c r="Y25" s="5">
        <f>IF(U25=1,30,IF(U25=2,20,IF(U25=3,10,0)))</f>
        <v>0</v>
      </c>
      <c r="Z25" s="5" t="str">
        <f>IF(U25="","",W25+X25+Y25)</f>
        <v/>
      </c>
      <c r="AA25" s="75"/>
      <c r="AB25" s="5"/>
      <c r="AC25" s="5">
        <f>CEILING(100*AB25/$AB$2,1)</f>
        <v>0</v>
      </c>
      <c r="AD25" s="5">
        <f>IF(AA25="",0,20)</f>
        <v>0</v>
      </c>
      <c r="AE25" s="5">
        <f>IF(AA25=1,30,IF(AA25=2,20,IF(AA25=3,10,0)))</f>
        <v>0</v>
      </c>
      <c r="AF25" s="5" t="str">
        <f>IF(AA25="","",AC25+AD25+AE25)</f>
        <v/>
      </c>
      <c r="AG25" s="75"/>
      <c r="AH25" s="5"/>
      <c r="AI25" s="5">
        <f>CEILING(100*AH25/$AH$2,1)</f>
        <v>0</v>
      </c>
      <c r="AJ25" s="5">
        <f>IF(AG25="",0,20)</f>
        <v>0</v>
      </c>
      <c r="AK25" s="5">
        <f>IF(AG25=1,30,IF(AG25=2,20,IF(AG25=3,10,0)))</f>
        <v>0</v>
      </c>
      <c r="AL25" s="5" t="str">
        <f>IF(AG25="","",AI25+AJ25+AK25)</f>
        <v/>
      </c>
      <c r="AM25" s="75"/>
      <c r="AN25" s="5"/>
      <c r="AO25" s="5">
        <f>CEILING(100*AN25/$AN$2,1)</f>
        <v>0</v>
      </c>
      <c r="AP25" s="5">
        <f>IF(AM25="",0,20)</f>
        <v>0</v>
      </c>
      <c r="AQ25" s="5">
        <f>IF(AM25=1,30,IF(AM25=2,20,IF(AM25=3,10,0)))</f>
        <v>0</v>
      </c>
      <c r="AR25" s="5" t="str">
        <f>IF(AM25="","",AO25+AP25+AQ25)</f>
        <v/>
      </c>
      <c r="AS25" s="75"/>
      <c r="AT25" s="5"/>
      <c r="AU25" s="5">
        <f>CEILING(100*AT25/$AT$2,1)</f>
        <v>0</v>
      </c>
      <c r="AV25" s="5">
        <f>IF(AS25="",0,20)</f>
        <v>0</v>
      </c>
      <c r="AW25" s="5">
        <f>IF(AS25=1,30,IF(AS25=2,20,IF(AS25=3,10,0)))</f>
        <v>0</v>
      </c>
      <c r="AX25" s="76" t="str">
        <f>IF(AS25="","",AU25+AV25+AW25)</f>
        <v/>
      </c>
      <c r="AY25" s="75"/>
      <c r="AZ25" s="5"/>
      <c r="BA25" s="5">
        <f>CEILING(100*AZ25/$AZ$2,1)</f>
        <v>0</v>
      </c>
      <c r="BB25" s="5">
        <f>IF(AY25="",0,20)</f>
        <v>0</v>
      </c>
      <c r="BC25" s="5">
        <f>IF(AY25=1,30,IF(AY25=2,20,IF(AY25=3,10,0)))</f>
        <v>0</v>
      </c>
      <c r="BD25" s="76" t="str">
        <f>IF(AY25="","",BA25+BB25+BC25)</f>
        <v/>
      </c>
      <c r="BE25"/>
      <c r="BF25"/>
      <c r="BG25" s="5">
        <f>CEILING(100*BF25/$BF$2,1)</f>
        <v>0</v>
      </c>
      <c r="BH25" s="5">
        <f>IF(BE25="",0,20)</f>
        <v>0</v>
      </c>
      <c r="BI25" s="5">
        <f>IF(BE25=1,30,IF(BE25=2,20,IF(BE25=3,10,0)))</f>
        <v>0</v>
      </c>
      <c r="BJ25" s="76" t="str">
        <f>IF(BE25="","",BG25+BH25+BI25)</f>
        <v/>
      </c>
    </row>
    <row r="26" spans="1:62" ht="12.75" customHeight="1" x14ac:dyDescent="0.3">
      <c r="A26" s="10">
        <v>24</v>
      </c>
      <c r="B26" s="4" t="s">
        <v>176</v>
      </c>
      <c r="C26" s="4" t="s">
        <v>164</v>
      </c>
      <c r="D26" s="3">
        <v>2012</v>
      </c>
      <c r="E26" s="7">
        <f>(+R26+X26+AP26+AD26+AJ26+AV26+BB26+BH26)/20</f>
        <v>1</v>
      </c>
      <c r="F26" s="7">
        <f>T26</f>
        <v>70</v>
      </c>
      <c r="G26" s="7" t="str">
        <f>Z26</f>
        <v/>
      </c>
      <c r="H26" s="7" t="str">
        <f>AF26</f>
        <v/>
      </c>
      <c r="I26" s="7" t="str">
        <f>AL26</f>
        <v/>
      </c>
      <c r="J26" s="7" t="str">
        <f>AR26</f>
        <v/>
      </c>
      <c r="K26" s="7" t="str">
        <f>AX26</f>
        <v/>
      </c>
      <c r="L26" s="7" t="str">
        <f>BD26</f>
        <v/>
      </c>
      <c r="M26" s="84" t="str">
        <f>BJ26</f>
        <v/>
      </c>
      <c r="N26" s="18">
        <f>IF(E26&lt;4,SUM(F26:M26),SUMPRODUCT(LARGE(F26:M26,{1;2;3;4})))</f>
        <v>70</v>
      </c>
      <c r="O26" s="75">
        <v>19</v>
      </c>
      <c r="P26" s="5">
        <v>3</v>
      </c>
      <c r="Q26" s="5">
        <f>CEILING(100*P26/$P$2,1)</f>
        <v>50</v>
      </c>
      <c r="R26" s="5">
        <f>IF(O26="",0,20)</f>
        <v>20</v>
      </c>
      <c r="S26" s="5">
        <f>IF(O26=1,30,IF(O26=2,20,IF(O26=3,10,0)))</f>
        <v>0</v>
      </c>
      <c r="T26" s="5">
        <f>IF(O26="","",Q26+R26+S26)</f>
        <v>70</v>
      </c>
      <c r="U26" s="75"/>
      <c r="V26" s="5"/>
      <c r="W26" s="5">
        <f>CEILING(100*V26/$V$2,1)</f>
        <v>0</v>
      </c>
      <c r="X26" s="5">
        <f>IF(U26="",0,20)</f>
        <v>0</v>
      </c>
      <c r="Y26" s="5">
        <f>IF(U26=1,30,IF(U26=2,20,IF(U26=3,10,0)))</f>
        <v>0</v>
      </c>
      <c r="Z26" s="5" t="str">
        <f>IF(U26="","",W26+X26+Y26)</f>
        <v/>
      </c>
      <c r="AA26" s="75"/>
      <c r="AB26" s="5"/>
      <c r="AC26" s="5">
        <f>CEILING(100*AB26/$AB$2,1)</f>
        <v>0</v>
      </c>
      <c r="AD26" s="5">
        <f>IF(AA26="",0,20)</f>
        <v>0</v>
      </c>
      <c r="AE26" s="5">
        <f>IF(AA26=1,30,IF(AA26=2,20,IF(AA26=3,10,0)))</f>
        <v>0</v>
      </c>
      <c r="AF26" s="5" t="str">
        <f>IF(AA26="","",AC26+AD26+AE26)</f>
        <v/>
      </c>
      <c r="AG26" s="75"/>
      <c r="AH26" s="5"/>
      <c r="AI26" s="5">
        <f>CEILING(100*AH26/$AH$2,1)</f>
        <v>0</v>
      </c>
      <c r="AJ26" s="5">
        <f>IF(AG26="",0,20)</f>
        <v>0</v>
      </c>
      <c r="AK26" s="5">
        <f>IF(AG26=1,30,IF(AG26=2,20,IF(AG26=3,10,0)))</f>
        <v>0</v>
      </c>
      <c r="AL26" s="5" t="str">
        <f>IF(AG26="","",AI26+AJ26+AK26)</f>
        <v/>
      </c>
      <c r="AM26" s="75"/>
      <c r="AN26" s="5"/>
      <c r="AO26" s="5">
        <f>CEILING(100*AN26/$AN$2,1)</f>
        <v>0</v>
      </c>
      <c r="AP26" s="5">
        <f>IF(AM26="",0,20)</f>
        <v>0</v>
      </c>
      <c r="AQ26" s="5">
        <f>IF(AM26=1,30,IF(AM26=2,20,IF(AM26=3,10,0)))</f>
        <v>0</v>
      </c>
      <c r="AR26" s="5" t="str">
        <f>IF(AM26="","",AO26+AP26+AQ26)</f>
        <v/>
      </c>
      <c r="AS26" s="75"/>
      <c r="AT26" s="5"/>
      <c r="AU26" s="5">
        <f>CEILING(100*AT26/$AT$2,1)</f>
        <v>0</v>
      </c>
      <c r="AV26" s="5">
        <f>IF(AS26="",0,20)</f>
        <v>0</v>
      </c>
      <c r="AW26" s="5">
        <f>IF(AS26=1,30,IF(AS26=2,20,IF(AS26=3,10,0)))</f>
        <v>0</v>
      </c>
      <c r="AX26" s="76" t="str">
        <f>IF(AS26="","",AU26+AV26+AW26)</f>
        <v/>
      </c>
      <c r="AY26" s="75"/>
      <c r="AZ26" s="5"/>
      <c r="BA26" s="5">
        <f>CEILING(100*AZ26/$AZ$2,1)</f>
        <v>0</v>
      </c>
      <c r="BB26" s="5">
        <f>IF(AY26="",0,20)</f>
        <v>0</v>
      </c>
      <c r="BC26" s="5">
        <f>IF(AY26=1,30,IF(AY26=2,20,IF(AY26=3,10,0)))</f>
        <v>0</v>
      </c>
      <c r="BD26" s="76" t="str">
        <f>IF(AY26="","",BA26+BB26+BC26)</f>
        <v/>
      </c>
      <c r="BG26" s="5">
        <f>CEILING(100*BF26/$BF$2,1)</f>
        <v>0</v>
      </c>
      <c r="BH26" s="5">
        <f>IF(BE26="",0,20)</f>
        <v>0</v>
      </c>
      <c r="BI26" s="5">
        <f>IF(BE26=1,30,IF(BE26=2,20,IF(BE26=3,10,0)))</f>
        <v>0</v>
      </c>
      <c r="BJ26" s="76" t="str">
        <f>IF(BE26="","",BG26+BH26+BI26)</f>
        <v/>
      </c>
    </row>
    <row r="27" spans="1:62" ht="12.75" customHeight="1" x14ac:dyDescent="0.3">
      <c r="A27" s="10">
        <v>25</v>
      </c>
      <c r="B27" s="41" t="s">
        <v>147</v>
      </c>
      <c r="C27" s="41" t="s">
        <v>87</v>
      </c>
      <c r="D27" s="3">
        <v>2012</v>
      </c>
      <c r="E27" s="7">
        <f>(+R27+X27+AP27+AD27+AJ27+AV27+BB27+BH27)/20</f>
        <v>1</v>
      </c>
      <c r="F27" s="7">
        <f>T27</f>
        <v>70</v>
      </c>
      <c r="G27" s="7" t="str">
        <f>Z27</f>
        <v/>
      </c>
      <c r="H27" s="7" t="str">
        <f>AF27</f>
        <v/>
      </c>
      <c r="I27" s="10" t="str">
        <f>AL27</f>
        <v/>
      </c>
      <c r="J27" s="10" t="str">
        <f>AR27</f>
        <v/>
      </c>
      <c r="K27" s="7" t="str">
        <f>AX27</f>
        <v/>
      </c>
      <c r="L27" s="7" t="str">
        <f>BD27</f>
        <v/>
      </c>
      <c r="M27" s="84" t="str">
        <f>BJ27</f>
        <v/>
      </c>
      <c r="N27" s="18">
        <f>IF(E27&lt;4,SUM(F27:M27),SUMPRODUCT(LARGE(F27:M27,{1;2;3;4})))</f>
        <v>70</v>
      </c>
      <c r="O27" s="75">
        <v>20</v>
      </c>
      <c r="P27" s="5">
        <v>3</v>
      </c>
      <c r="Q27" s="5">
        <f>CEILING(100*P27/$P$2,1)</f>
        <v>50</v>
      </c>
      <c r="R27" s="5">
        <f>IF(O27="",0,20)</f>
        <v>20</v>
      </c>
      <c r="S27" s="5">
        <f>IF(O27=1,30,IF(O27=2,20,IF(O27=3,10,0)))</f>
        <v>0</v>
      </c>
      <c r="T27" s="5">
        <f>IF(O27="","",Q27+R27+S27)</f>
        <v>70</v>
      </c>
      <c r="U27" s="75"/>
      <c r="V27" s="5"/>
      <c r="W27" s="5">
        <f>CEILING(100*V27/$V$2,1)</f>
        <v>0</v>
      </c>
      <c r="X27" s="5">
        <f>IF(U27="",0,20)</f>
        <v>0</v>
      </c>
      <c r="Y27" s="5">
        <f>IF(U27=1,30,IF(U27=2,20,IF(U27=3,10,0)))</f>
        <v>0</v>
      </c>
      <c r="Z27" s="5" t="str">
        <f>IF(U27="","",W27+X27+Y27)</f>
        <v/>
      </c>
      <c r="AA27" s="75"/>
      <c r="AB27" s="5"/>
      <c r="AC27" s="5">
        <f>CEILING(100*AB27/$AB$2,1)</f>
        <v>0</v>
      </c>
      <c r="AD27" s="5">
        <f>IF(AA27="",0,20)</f>
        <v>0</v>
      </c>
      <c r="AE27" s="5">
        <f>IF(AA27=1,30,IF(AA27=2,20,IF(AA27=3,10,0)))</f>
        <v>0</v>
      </c>
      <c r="AF27" s="5" t="str">
        <f>IF(AA27="","",AC27+AD27+AE27)</f>
        <v/>
      </c>
      <c r="AG27" s="75"/>
      <c r="AH27" s="5"/>
      <c r="AI27" s="5">
        <f>CEILING(100*AH27/$AH$2,1)</f>
        <v>0</v>
      </c>
      <c r="AJ27" s="5">
        <f>IF(AG27="",0,20)</f>
        <v>0</v>
      </c>
      <c r="AK27" s="5">
        <f>IF(AG27=1,30,IF(AG27=2,20,IF(AG27=3,10,0)))</f>
        <v>0</v>
      </c>
      <c r="AL27" s="5" t="str">
        <f>IF(AG27="","",AI27+AJ27+AK27)</f>
        <v/>
      </c>
      <c r="AM27" s="75"/>
      <c r="AN27" s="5"/>
      <c r="AO27" s="5">
        <f>CEILING(100*AN27/$AN$2,1)</f>
        <v>0</v>
      </c>
      <c r="AP27" s="5">
        <f>IF(AM27="",0,20)</f>
        <v>0</v>
      </c>
      <c r="AQ27" s="5">
        <f>IF(AM27=1,30,IF(AM27=2,20,IF(AM27=3,10,0)))</f>
        <v>0</v>
      </c>
      <c r="AR27" s="5" t="str">
        <f>IF(AM27="","",AO27+AP27+AQ27)</f>
        <v/>
      </c>
      <c r="AS27" s="75"/>
      <c r="AT27" s="5"/>
      <c r="AU27" s="5">
        <f>CEILING(100*AT27/$AT$2,1)</f>
        <v>0</v>
      </c>
      <c r="AV27" s="5">
        <f>IF(AS27="",0,20)</f>
        <v>0</v>
      </c>
      <c r="AW27" s="5">
        <f>IF(AS27=1,30,IF(AS27=2,20,IF(AS27=3,10,0)))</f>
        <v>0</v>
      </c>
      <c r="AX27" s="76" t="str">
        <f>IF(AS27="","",AU27+AV27+AW27)</f>
        <v/>
      </c>
      <c r="AY27" s="75"/>
      <c r="AZ27" s="5"/>
      <c r="BA27" s="5">
        <f>CEILING(100*AZ27/$AZ$2,1)</f>
        <v>0</v>
      </c>
      <c r="BB27" s="5">
        <f>IF(AY27="",0,20)</f>
        <v>0</v>
      </c>
      <c r="BC27" s="5">
        <f>IF(AY27=1,30,IF(AY27=2,20,IF(AY27=3,10,0)))</f>
        <v>0</v>
      </c>
      <c r="BD27" s="76" t="str">
        <f>IF(AY27="","",BA27+BB27+BC27)</f>
        <v/>
      </c>
      <c r="BG27" s="5">
        <f>CEILING(100*BF27/$BF$2,1)</f>
        <v>0</v>
      </c>
      <c r="BH27" s="5">
        <f>IF(BE27="",0,20)</f>
        <v>0</v>
      </c>
      <c r="BI27" s="5">
        <f>IF(BE27=1,30,IF(BE27=2,20,IF(BE27=3,10,0)))</f>
        <v>0</v>
      </c>
      <c r="BJ27" s="76" t="str">
        <f>IF(BE27="","",BG27+BH27+BI27)</f>
        <v/>
      </c>
    </row>
    <row r="28" spans="1:62" ht="12.75" customHeight="1" x14ac:dyDescent="0.3">
      <c r="A28" s="10">
        <v>26</v>
      </c>
      <c r="B28" s="4" t="s">
        <v>148</v>
      </c>
      <c r="C28" s="41" t="s">
        <v>41</v>
      </c>
      <c r="D28" s="3">
        <v>2012</v>
      </c>
      <c r="E28" s="7">
        <f>(+R28+X28+AP28+AD28+AJ28+AV28+BB28+BH28)/20</f>
        <v>1</v>
      </c>
      <c r="F28" s="7">
        <f>T28</f>
        <v>70</v>
      </c>
      <c r="G28" s="7" t="str">
        <f>Z28</f>
        <v/>
      </c>
      <c r="H28" s="7" t="str">
        <f>AF28</f>
        <v/>
      </c>
      <c r="I28" s="7" t="str">
        <f>AL28</f>
        <v/>
      </c>
      <c r="J28" s="7" t="str">
        <f>AR28</f>
        <v/>
      </c>
      <c r="K28" s="7" t="str">
        <f>AX28</f>
        <v/>
      </c>
      <c r="L28" s="7" t="str">
        <f>BD28</f>
        <v/>
      </c>
      <c r="M28" s="84" t="str">
        <f>BJ28</f>
        <v/>
      </c>
      <c r="N28" s="18">
        <f>IF(E28&lt;4,SUM(F28:M28),SUMPRODUCT(LARGE(F28:M28,{1;2;3;4})))</f>
        <v>70</v>
      </c>
      <c r="O28" s="75">
        <v>21</v>
      </c>
      <c r="P28" s="5">
        <v>3</v>
      </c>
      <c r="Q28" s="5">
        <f>CEILING(100*P28/$P$2,1)</f>
        <v>50</v>
      </c>
      <c r="R28" s="5">
        <f>IF(O28="",0,20)</f>
        <v>20</v>
      </c>
      <c r="S28" s="5">
        <f>IF(O28=1,30,IF(O28=2,20,IF(O28=3,10,0)))</f>
        <v>0</v>
      </c>
      <c r="T28" s="5">
        <f>IF(O28="","",Q28+R28+S28)</f>
        <v>70</v>
      </c>
      <c r="U28" s="75"/>
      <c r="V28" s="5"/>
      <c r="W28" s="5">
        <f>CEILING(100*V28/$V$2,1)</f>
        <v>0</v>
      </c>
      <c r="X28" s="5">
        <f>IF(U28="",0,20)</f>
        <v>0</v>
      </c>
      <c r="Y28" s="5">
        <f>IF(U28=1,30,IF(U28=2,20,IF(U28=3,10,0)))</f>
        <v>0</v>
      </c>
      <c r="Z28" s="5" t="str">
        <f>IF(U28="","",W28+X28+Y28)</f>
        <v/>
      </c>
      <c r="AA28" s="75"/>
      <c r="AB28" s="5"/>
      <c r="AC28" s="5">
        <f>CEILING(100*AB28/$AB$2,1)</f>
        <v>0</v>
      </c>
      <c r="AD28" s="5">
        <f>IF(AA28="",0,20)</f>
        <v>0</v>
      </c>
      <c r="AE28" s="5">
        <f>IF(AA28=1,30,IF(AA28=2,20,IF(AA28=3,10,0)))</f>
        <v>0</v>
      </c>
      <c r="AF28" s="5" t="str">
        <f>IF(AA28="","",AC28+AD28+AE28)</f>
        <v/>
      </c>
      <c r="AG28" s="75"/>
      <c r="AH28" s="5"/>
      <c r="AI28" s="5">
        <f>CEILING(100*AH28/$AH$2,1)</f>
        <v>0</v>
      </c>
      <c r="AJ28" s="5">
        <f>IF(AG28="",0,20)</f>
        <v>0</v>
      </c>
      <c r="AK28" s="5">
        <f>IF(AG28=1,30,IF(AG28=2,20,IF(AG28=3,10,0)))</f>
        <v>0</v>
      </c>
      <c r="AL28" s="5" t="str">
        <f>IF(AG28="","",AI28+AJ28+AK28)</f>
        <v/>
      </c>
      <c r="AM28" s="75"/>
      <c r="AN28" s="5"/>
      <c r="AO28" s="5">
        <f>CEILING(100*AN28/$AN$2,1)</f>
        <v>0</v>
      </c>
      <c r="AP28" s="5">
        <f>IF(AM28="",0,20)</f>
        <v>0</v>
      </c>
      <c r="AQ28" s="5">
        <f>IF(AM28=1,30,IF(AM28=2,20,IF(AM28=3,10,0)))</f>
        <v>0</v>
      </c>
      <c r="AR28" s="5" t="str">
        <f>IF(AM28="","",AO28+AP28+AQ28)</f>
        <v/>
      </c>
      <c r="AS28" s="75"/>
      <c r="AT28" s="5"/>
      <c r="AU28" s="5">
        <f>CEILING(100*AT28/$AT$2,1)</f>
        <v>0</v>
      </c>
      <c r="AV28" s="5">
        <f>IF(AS28="",0,20)</f>
        <v>0</v>
      </c>
      <c r="AW28" s="5">
        <f>IF(AS28=1,30,IF(AS28=2,20,IF(AS28=3,10,0)))</f>
        <v>0</v>
      </c>
      <c r="AX28" s="76" t="str">
        <f>IF(AS28="","",AU28+AV28+AW28)</f>
        <v/>
      </c>
      <c r="AY28" s="75"/>
      <c r="AZ28" s="5"/>
      <c r="BA28" s="5">
        <f>CEILING(100*AZ28/$AZ$2,1)</f>
        <v>0</v>
      </c>
      <c r="BB28" s="5">
        <f>IF(AY28="",0,20)</f>
        <v>0</v>
      </c>
      <c r="BC28" s="5">
        <f>IF(AY28=1,30,IF(AY28=2,20,IF(AY28=3,10,0)))</f>
        <v>0</v>
      </c>
      <c r="BD28" s="76" t="str">
        <f>IF(AY28="","",BA28+BB28+BC28)</f>
        <v/>
      </c>
      <c r="BG28" s="5">
        <f>CEILING(100*BF28/$BF$2,1)</f>
        <v>0</v>
      </c>
      <c r="BH28" s="5">
        <f>IF(BE28="",0,20)</f>
        <v>0</v>
      </c>
      <c r="BI28" s="5">
        <f>IF(BE28=1,30,IF(BE28=2,20,IF(BE28=3,10,0)))</f>
        <v>0</v>
      </c>
      <c r="BJ28" s="76" t="str">
        <f>IF(BE28="","",BG28+BH28+BI28)</f>
        <v/>
      </c>
    </row>
    <row r="29" spans="1:62" ht="12.75" customHeight="1" x14ac:dyDescent="0.3">
      <c r="A29" s="10">
        <v>27</v>
      </c>
      <c r="B29" s="4" t="s">
        <v>188</v>
      </c>
      <c r="C29" s="4" t="s">
        <v>129</v>
      </c>
      <c r="D29" s="3">
        <v>2013</v>
      </c>
      <c r="E29" s="7">
        <f>(+R29+X29+AP29+AD29+AJ29+AV29+BB29+BH29)/20</f>
        <v>1</v>
      </c>
      <c r="F29" s="7" t="str">
        <f>T29</f>
        <v/>
      </c>
      <c r="G29" s="7">
        <f>Z29</f>
        <v>64</v>
      </c>
      <c r="H29" s="7" t="str">
        <f>AF29</f>
        <v/>
      </c>
      <c r="I29" s="7" t="str">
        <f>AL29</f>
        <v/>
      </c>
      <c r="J29" s="7" t="str">
        <f>AR29</f>
        <v/>
      </c>
      <c r="K29" s="7" t="str">
        <f>AX29</f>
        <v/>
      </c>
      <c r="L29" s="7" t="str">
        <f>BD29</f>
        <v/>
      </c>
      <c r="M29" s="84" t="str">
        <f>BJ29</f>
        <v/>
      </c>
      <c r="N29" s="18">
        <f>IF(E29&lt;4,SUM(F29:M29),SUMPRODUCT(LARGE(F29:M29,{1;2;3;4})))</f>
        <v>64</v>
      </c>
      <c r="O29" s="75"/>
      <c r="P29" s="5"/>
      <c r="Q29" s="5">
        <f>CEILING(100*P29/$P$2,1)</f>
        <v>0</v>
      </c>
      <c r="R29" s="5">
        <f>IF(O29="",0,20)</f>
        <v>0</v>
      </c>
      <c r="S29" s="5">
        <f>IF(O29=1,30,IF(O29=2,20,IF(O29=3,10,0)))</f>
        <v>0</v>
      </c>
      <c r="T29" s="5" t="str">
        <f>IF(O29="","",Q29+R29+S29)</f>
        <v/>
      </c>
      <c r="U29" s="75">
        <v>35</v>
      </c>
      <c r="V29" s="5">
        <v>3.5</v>
      </c>
      <c r="W29" s="5">
        <f>CEILING(100*V29/$V$2,1)</f>
        <v>44</v>
      </c>
      <c r="X29" s="5">
        <f>IF(U29="",0,20)</f>
        <v>20</v>
      </c>
      <c r="Y29" s="5">
        <f>IF(U29=1,30,IF(U29=2,20,IF(U29=3,10,0)))</f>
        <v>0</v>
      </c>
      <c r="Z29" s="5">
        <f>IF(U29="","",W29+X29+Y29)</f>
        <v>64</v>
      </c>
      <c r="AA29" s="75"/>
      <c r="AB29" s="5"/>
      <c r="AC29" s="5">
        <f>CEILING(100*AB29/$AB$2,1)</f>
        <v>0</v>
      </c>
      <c r="AD29" s="5">
        <f>IF(AA29="",0,20)</f>
        <v>0</v>
      </c>
      <c r="AE29" s="5">
        <f>IF(AA29=1,30,IF(AA29=2,20,IF(AA29=3,10,0)))</f>
        <v>0</v>
      </c>
      <c r="AF29" s="5" t="str">
        <f>IF(AA29="","",AC29+AD29+AE29)</f>
        <v/>
      </c>
      <c r="AG29" s="75"/>
      <c r="AH29" s="5"/>
      <c r="AI29" s="5">
        <f>CEILING(100*AH29/$AH$2,1)</f>
        <v>0</v>
      </c>
      <c r="AJ29" s="5">
        <f>IF(AG29="",0,20)</f>
        <v>0</v>
      </c>
      <c r="AK29" s="5">
        <f>IF(AG29=1,30,IF(AG29=2,20,IF(AG29=3,10,0)))</f>
        <v>0</v>
      </c>
      <c r="AL29" s="5" t="str">
        <f>IF(AG29="","",AI29+AJ29+AK29)</f>
        <v/>
      </c>
      <c r="AM29" s="75"/>
      <c r="AN29" s="5"/>
      <c r="AO29" s="5">
        <f>CEILING(100*AN29/$AN$2,1)</f>
        <v>0</v>
      </c>
      <c r="AP29" s="5">
        <f>IF(AM29="",0,20)</f>
        <v>0</v>
      </c>
      <c r="AQ29" s="5">
        <f>IF(AM29=1,30,IF(AM29=2,20,IF(AM29=3,10,0)))</f>
        <v>0</v>
      </c>
      <c r="AR29" s="5" t="str">
        <f>IF(AM29="","",AO29+AP29+AQ29)</f>
        <v/>
      </c>
      <c r="AS29" s="75"/>
      <c r="AT29" s="5"/>
      <c r="AU29" s="5">
        <f>CEILING(100*AT29/$AT$2,1)</f>
        <v>0</v>
      </c>
      <c r="AV29" s="5">
        <f>IF(AS29="",0,20)</f>
        <v>0</v>
      </c>
      <c r="AW29" s="5">
        <f>IF(AS29=1,30,IF(AS29=2,20,IF(AS29=3,10,0)))</f>
        <v>0</v>
      </c>
      <c r="AX29" s="76" t="str">
        <f>IF(AS29="","",AU29+AV29+AW29)</f>
        <v/>
      </c>
      <c r="AY29" s="75"/>
      <c r="AZ29" s="5"/>
      <c r="BA29" s="5">
        <f>CEILING(100*AZ29/$AZ$2,1)</f>
        <v>0</v>
      </c>
      <c r="BB29" s="5">
        <f>IF(AY29="",0,20)</f>
        <v>0</v>
      </c>
      <c r="BC29" s="5">
        <f>IF(AY29=1,30,IF(AY29=2,20,IF(AY29=3,10,0)))</f>
        <v>0</v>
      </c>
      <c r="BD29" s="76" t="str">
        <f>IF(AY29="","",BA29+BB29+BC29)</f>
        <v/>
      </c>
      <c r="BG29" s="5">
        <f>CEILING(100*BF29/$BF$2,1)</f>
        <v>0</v>
      </c>
      <c r="BH29" s="5">
        <f>IF(BE29="",0,20)</f>
        <v>0</v>
      </c>
      <c r="BI29" s="5">
        <f>IF(BE29=1,30,IF(BE29=2,20,IF(BE29=3,10,0)))</f>
        <v>0</v>
      </c>
      <c r="BJ29" s="76" t="str">
        <f>IF(BE29="","",BG29+BH29+BI29)</f>
        <v/>
      </c>
    </row>
    <row r="30" spans="1:62" ht="12.75" customHeight="1" x14ac:dyDescent="0.3">
      <c r="A30" s="10">
        <v>28</v>
      </c>
      <c r="B30" s="4" t="s">
        <v>151</v>
      </c>
      <c r="C30" s="4" t="s">
        <v>54</v>
      </c>
      <c r="D30" s="3">
        <v>2011</v>
      </c>
      <c r="E30" s="7">
        <f>(+R30+X30+AP30+AD30+AJ30+AV30+BB30+BH30)/20</f>
        <v>1</v>
      </c>
      <c r="F30" s="7">
        <f>T30</f>
        <v>62</v>
      </c>
      <c r="G30" s="7" t="str">
        <f>Z30</f>
        <v/>
      </c>
      <c r="H30" s="7" t="str">
        <f>AF30</f>
        <v/>
      </c>
      <c r="I30" s="7" t="str">
        <f>AL30</f>
        <v/>
      </c>
      <c r="J30" s="7" t="str">
        <f>AR30</f>
        <v/>
      </c>
      <c r="K30" s="7" t="str">
        <f>AX30</f>
        <v/>
      </c>
      <c r="L30" s="7" t="str">
        <f>BD30</f>
        <v/>
      </c>
      <c r="M30" s="84" t="str">
        <f>BJ30</f>
        <v/>
      </c>
      <c r="N30" s="18">
        <f>IF(E30&lt;4,SUM(F30:M30),SUMPRODUCT(LARGE(F30:M30,{1;2;3;4})))</f>
        <v>62</v>
      </c>
      <c r="O30" s="75">
        <v>24</v>
      </c>
      <c r="P30" s="5">
        <v>2.5</v>
      </c>
      <c r="Q30" s="5">
        <f>CEILING(100*P30/$P$2,1)</f>
        <v>42</v>
      </c>
      <c r="R30" s="5">
        <f>IF(O30="",0,20)</f>
        <v>20</v>
      </c>
      <c r="S30" s="5">
        <f>IF(O30=1,30,IF(O30=2,20,IF(O30=3,10,0)))</f>
        <v>0</v>
      </c>
      <c r="T30" s="5">
        <f>IF(O30="","",Q30+R30+S30)</f>
        <v>62</v>
      </c>
      <c r="U30" s="75"/>
      <c r="V30" s="5"/>
      <c r="W30" s="5">
        <f>CEILING(100*V30/$V$2,1)</f>
        <v>0</v>
      </c>
      <c r="X30" s="5">
        <f>IF(U30="",0,20)</f>
        <v>0</v>
      </c>
      <c r="Y30" s="5">
        <f>IF(U30=1,30,IF(U30=2,20,IF(U30=3,10,0)))</f>
        <v>0</v>
      </c>
      <c r="Z30" s="5" t="str">
        <f>IF(U30="","",W30+X30+Y30)</f>
        <v/>
      </c>
      <c r="AA30" s="75"/>
      <c r="AB30" s="5"/>
      <c r="AC30" s="5">
        <f>CEILING(100*AB30/$AB$2,1)</f>
        <v>0</v>
      </c>
      <c r="AD30" s="5">
        <f>IF(AA30="",0,20)</f>
        <v>0</v>
      </c>
      <c r="AE30" s="5">
        <f>IF(AA30=1,30,IF(AA30=2,20,IF(AA30=3,10,0)))</f>
        <v>0</v>
      </c>
      <c r="AF30" s="5" t="str">
        <f>IF(AA30="","",AC30+AD30+AE30)</f>
        <v/>
      </c>
      <c r="AG30" s="75"/>
      <c r="AH30" s="5"/>
      <c r="AI30" s="5">
        <f>CEILING(100*AH30/$AH$2,1)</f>
        <v>0</v>
      </c>
      <c r="AJ30" s="5">
        <f>IF(AG30="",0,20)</f>
        <v>0</v>
      </c>
      <c r="AK30" s="5">
        <f>IF(AG30=1,30,IF(AG30=2,20,IF(AG30=3,10,0)))</f>
        <v>0</v>
      </c>
      <c r="AL30" s="5" t="str">
        <f>IF(AG30="","",AI30+AJ30+AK30)</f>
        <v/>
      </c>
      <c r="AM30" s="75"/>
      <c r="AN30" s="5"/>
      <c r="AO30" s="5">
        <f>CEILING(100*AN30/$AN$2,1)</f>
        <v>0</v>
      </c>
      <c r="AP30" s="5">
        <f>IF(AM30="",0,20)</f>
        <v>0</v>
      </c>
      <c r="AQ30" s="5">
        <f>IF(AM30=1,30,IF(AM30=2,20,IF(AM30=3,10,0)))</f>
        <v>0</v>
      </c>
      <c r="AR30" s="5" t="str">
        <f>IF(AM30="","",AO30+AP30+AQ30)</f>
        <v/>
      </c>
      <c r="AS30" s="75"/>
      <c r="AT30" s="5"/>
      <c r="AU30" s="5">
        <f>CEILING(100*AT30/$AT$2,1)</f>
        <v>0</v>
      </c>
      <c r="AV30" s="5">
        <f>IF(AS30="",0,20)</f>
        <v>0</v>
      </c>
      <c r="AW30" s="5">
        <f>IF(AS30=1,30,IF(AS30=2,20,IF(AS30=3,10,0)))</f>
        <v>0</v>
      </c>
      <c r="AX30" s="76" t="str">
        <f>IF(AS30="","",AU30+AV30+AW30)</f>
        <v/>
      </c>
      <c r="AY30" s="75"/>
      <c r="AZ30" s="5"/>
      <c r="BA30" s="5">
        <f>CEILING(100*AZ30/$AZ$2,1)</f>
        <v>0</v>
      </c>
      <c r="BB30" s="5">
        <f>IF(AY30="",0,20)</f>
        <v>0</v>
      </c>
      <c r="BC30" s="5">
        <f>IF(AY30=1,30,IF(AY30=2,20,IF(AY30=3,10,0)))</f>
        <v>0</v>
      </c>
      <c r="BD30" s="76" t="str">
        <f>IF(AY30="","",BA30+BB30+BC30)</f>
        <v/>
      </c>
      <c r="BG30" s="5">
        <f>CEILING(100*BF30/$BF$2,1)</f>
        <v>0</v>
      </c>
      <c r="BH30" s="5">
        <f>IF(BE30="",0,20)</f>
        <v>0</v>
      </c>
      <c r="BI30" s="5">
        <f>IF(BE30=1,30,IF(BE30=2,20,IF(BE30=3,10,0)))</f>
        <v>0</v>
      </c>
      <c r="BJ30" s="76" t="str">
        <f>IF(BE30="","",BG30+BH30+BI30)</f>
        <v/>
      </c>
    </row>
    <row r="31" spans="1:62" ht="12.75" customHeight="1" x14ac:dyDescent="0.3">
      <c r="A31" s="10">
        <v>29</v>
      </c>
      <c r="B31" s="4" t="s">
        <v>152</v>
      </c>
      <c r="C31" s="4" t="s">
        <v>126</v>
      </c>
      <c r="D31" s="3">
        <v>2012</v>
      </c>
      <c r="E31" s="7">
        <f>(+R31+X31+AP31+AD31+AJ31+AV31+BB31+BH31)/20</f>
        <v>1</v>
      </c>
      <c r="F31" s="7">
        <f>T31</f>
        <v>62</v>
      </c>
      <c r="G31" s="7" t="str">
        <f>Z31</f>
        <v/>
      </c>
      <c r="H31" s="7" t="str">
        <f>AF31</f>
        <v/>
      </c>
      <c r="I31" s="7" t="str">
        <f>AL31</f>
        <v/>
      </c>
      <c r="J31" s="7" t="str">
        <f>AR31</f>
        <v/>
      </c>
      <c r="K31" s="7" t="str">
        <f>AX31</f>
        <v/>
      </c>
      <c r="L31" s="7" t="str">
        <f>BD31</f>
        <v/>
      </c>
      <c r="M31" s="84" t="str">
        <f>BJ31</f>
        <v/>
      </c>
      <c r="N31" s="18">
        <f>IF(E31&lt;4,SUM(F31:M31),SUMPRODUCT(LARGE(F31:M31,{1;2;3;4})))</f>
        <v>62</v>
      </c>
      <c r="O31" s="75">
        <v>25</v>
      </c>
      <c r="P31" s="5">
        <v>2.5</v>
      </c>
      <c r="Q31" s="5">
        <f>CEILING(100*P31/$P$2,1)</f>
        <v>42</v>
      </c>
      <c r="R31" s="5">
        <f>IF(O31="",0,20)</f>
        <v>20</v>
      </c>
      <c r="S31" s="5">
        <f>IF(O31=1,30,IF(O31=2,20,IF(O31=3,10,0)))</f>
        <v>0</v>
      </c>
      <c r="T31" s="5">
        <f>IF(O31="","",Q31+R31+S31)</f>
        <v>62</v>
      </c>
      <c r="U31" s="75"/>
      <c r="V31" s="5"/>
      <c r="W31" s="5">
        <f>CEILING(100*V31/$V$2,1)</f>
        <v>0</v>
      </c>
      <c r="X31" s="5">
        <f>IF(U31="",0,20)</f>
        <v>0</v>
      </c>
      <c r="Y31" s="5">
        <f>IF(U31=1,30,IF(U31=2,20,IF(U31=3,10,0)))</f>
        <v>0</v>
      </c>
      <c r="Z31" s="5" t="str">
        <f>IF(U31="","",W31+X31+Y31)</f>
        <v/>
      </c>
      <c r="AA31" s="75"/>
      <c r="AB31" s="5"/>
      <c r="AC31" s="5">
        <f>CEILING(100*AB31/$AB$2,1)</f>
        <v>0</v>
      </c>
      <c r="AD31" s="5">
        <f>IF(AA31="",0,20)</f>
        <v>0</v>
      </c>
      <c r="AE31" s="5">
        <f>IF(AA31=1,30,IF(AA31=2,20,IF(AA31=3,10,0)))</f>
        <v>0</v>
      </c>
      <c r="AF31" s="5" t="str">
        <f>IF(AA31="","",AC31+AD31+AE31)</f>
        <v/>
      </c>
      <c r="AG31" s="75"/>
      <c r="AH31" s="5"/>
      <c r="AI31" s="5">
        <f>CEILING(100*AH31/$AH$2,1)</f>
        <v>0</v>
      </c>
      <c r="AJ31" s="5">
        <f>IF(AG31="",0,20)</f>
        <v>0</v>
      </c>
      <c r="AK31" s="5">
        <f>IF(AG31=1,30,IF(AG31=2,20,IF(AG31=3,10,0)))</f>
        <v>0</v>
      </c>
      <c r="AL31" s="5" t="str">
        <f>IF(AG31="","",AI31+AJ31+AK31)</f>
        <v/>
      </c>
      <c r="AM31" s="75"/>
      <c r="AN31" s="5"/>
      <c r="AO31" s="5">
        <f>CEILING(100*AN31/$AN$2,1)</f>
        <v>0</v>
      </c>
      <c r="AP31" s="5">
        <f>IF(AM31="",0,20)</f>
        <v>0</v>
      </c>
      <c r="AQ31" s="5">
        <f>IF(AM31=1,30,IF(AM31=2,20,IF(AM31=3,10,0)))</f>
        <v>0</v>
      </c>
      <c r="AR31" s="5" t="str">
        <f>IF(AM31="","",AO31+AP31+AQ31)</f>
        <v/>
      </c>
      <c r="AS31" s="75"/>
      <c r="AT31" s="5"/>
      <c r="AU31" s="5">
        <f>CEILING(100*AT31/$AT$2,1)</f>
        <v>0</v>
      </c>
      <c r="AV31" s="5">
        <f>IF(AS31="",0,20)</f>
        <v>0</v>
      </c>
      <c r="AW31" s="5">
        <f>IF(AS31=1,30,IF(AS31=2,20,IF(AS31=3,10,0)))</f>
        <v>0</v>
      </c>
      <c r="AX31" s="76" t="str">
        <f>IF(AS31="","",AU31+AV31+AW31)</f>
        <v/>
      </c>
      <c r="AY31" s="75"/>
      <c r="AZ31" s="5"/>
      <c r="BA31" s="5">
        <f>CEILING(100*AZ31/$AZ$2,1)</f>
        <v>0</v>
      </c>
      <c r="BB31" s="5">
        <f>IF(AY31="",0,20)</f>
        <v>0</v>
      </c>
      <c r="BC31" s="5">
        <f>IF(AY31=1,30,IF(AY31=2,20,IF(AY31=3,10,0)))</f>
        <v>0</v>
      </c>
      <c r="BD31" s="76" t="str">
        <f>IF(AY31="","",BA31+BB31+BC31)</f>
        <v/>
      </c>
      <c r="BG31" s="5">
        <f>CEILING(100*BF31/$BF$2,1)</f>
        <v>0</v>
      </c>
      <c r="BH31" s="5">
        <f>IF(BE31="",0,20)</f>
        <v>0</v>
      </c>
      <c r="BI31" s="5">
        <f>IF(BE31=1,30,IF(BE31=2,20,IF(BE31=3,10,0)))</f>
        <v>0</v>
      </c>
      <c r="BJ31" s="76" t="str">
        <f>IF(BE31="","",BG31+BH31+BI31)</f>
        <v/>
      </c>
    </row>
    <row r="32" spans="1:62" ht="12.75" customHeight="1" x14ac:dyDescent="0.3">
      <c r="A32" s="10">
        <v>30</v>
      </c>
      <c r="B32" s="55" t="s">
        <v>153</v>
      </c>
      <c r="C32" s="4" t="s">
        <v>54</v>
      </c>
      <c r="D32" s="3">
        <v>2011</v>
      </c>
      <c r="E32" s="7">
        <f>(+R32+X32+AP32+AD32+AJ32+AV32+BB32+BH32)/20</f>
        <v>1</v>
      </c>
      <c r="F32" s="7">
        <f>T32</f>
        <v>54</v>
      </c>
      <c r="G32" s="7" t="str">
        <f>Z32</f>
        <v/>
      </c>
      <c r="H32" s="7" t="str">
        <f>AF32</f>
        <v/>
      </c>
      <c r="I32" s="7" t="str">
        <f>AL32</f>
        <v/>
      </c>
      <c r="J32" s="7" t="str">
        <f>AR32</f>
        <v/>
      </c>
      <c r="K32" s="7" t="str">
        <f>AX32</f>
        <v/>
      </c>
      <c r="L32" s="7" t="str">
        <f>BD32</f>
        <v/>
      </c>
      <c r="M32" s="84" t="str">
        <f>BJ32</f>
        <v/>
      </c>
      <c r="N32" s="18">
        <f>IF(E32&lt;4,SUM(F32:M32),SUMPRODUCT(LARGE(F32:M32,{1;2;3;4})))</f>
        <v>54</v>
      </c>
      <c r="O32" s="75">
        <v>26</v>
      </c>
      <c r="P32" s="5">
        <v>2</v>
      </c>
      <c r="Q32" s="5">
        <f>CEILING(100*P32/$P$2,1)</f>
        <v>34</v>
      </c>
      <c r="R32" s="5">
        <f>IF(O32="",0,20)</f>
        <v>20</v>
      </c>
      <c r="S32" s="5">
        <f>IF(O32=1,30,IF(O32=2,20,IF(O32=3,10,0)))</f>
        <v>0</v>
      </c>
      <c r="T32" s="5">
        <f>IF(O32="","",Q32+R32+S32)</f>
        <v>54</v>
      </c>
      <c r="U32" s="75"/>
      <c r="V32" s="5"/>
      <c r="W32" s="5">
        <f>CEILING(100*V32/$V$2,1)</f>
        <v>0</v>
      </c>
      <c r="X32" s="5">
        <f>IF(U32="",0,20)</f>
        <v>0</v>
      </c>
      <c r="Y32" s="5">
        <f>IF(U32=1,30,IF(U32=2,20,IF(U32=3,10,0)))</f>
        <v>0</v>
      </c>
      <c r="Z32" s="5" t="str">
        <f>IF(U32="","",W32+X32+Y32)</f>
        <v/>
      </c>
      <c r="AA32" s="75"/>
      <c r="AB32" s="5"/>
      <c r="AC32" s="5">
        <f>CEILING(100*AB32/$AB$2,1)</f>
        <v>0</v>
      </c>
      <c r="AD32" s="5">
        <f>IF(AA32="",0,20)</f>
        <v>0</v>
      </c>
      <c r="AE32" s="5">
        <f>IF(AA32=1,30,IF(AA32=2,20,IF(AA32=3,10,0)))</f>
        <v>0</v>
      </c>
      <c r="AF32" s="5" t="str">
        <f>IF(AA32="","",AC32+AD32+AE32)</f>
        <v/>
      </c>
      <c r="AG32" s="75"/>
      <c r="AH32" s="5"/>
      <c r="AI32" s="5">
        <f>CEILING(100*AH32/$AH$2,1)</f>
        <v>0</v>
      </c>
      <c r="AJ32" s="5">
        <f>IF(AG32="",0,20)</f>
        <v>0</v>
      </c>
      <c r="AK32" s="5">
        <f>IF(AG32=1,30,IF(AG32=2,20,IF(AG32=3,10,0)))</f>
        <v>0</v>
      </c>
      <c r="AL32" s="5" t="str">
        <f>IF(AG32="","",AI32+AJ32+AK32)</f>
        <v/>
      </c>
      <c r="AM32" s="75"/>
      <c r="AN32" s="5"/>
      <c r="AO32" s="5">
        <f>CEILING(100*AN32/$AN$2,1)</f>
        <v>0</v>
      </c>
      <c r="AP32" s="5">
        <f>IF(AM32="",0,20)</f>
        <v>0</v>
      </c>
      <c r="AQ32" s="5">
        <f>IF(AM32=1,30,IF(AM32=2,20,IF(AM32=3,10,0)))</f>
        <v>0</v>
      </c>
      <c r="AR32" s="5" t="str">
        <f>IF(AM32="","",AO32+AP32+AQ32)</f>
        <v/>
      </c>
      <c r="AS32" s="75"/>
      <c r="AT32" s="5"/>
      <c r="AU32" s="5">
        <f>CEILING(100*AT32/$AT$2,1)</f>
        <v>0</v>
      </c>
      <c r="AV32" s="5">
        <f>IF(AS32="",0,20)</f>
        <v>0</v>
      </c>
      <c r="AW32" s="5">
        <f>IF(AS32=1,30,IF(AS32=2,20,IF(AS32=3,10,0)))</f>
        <v>0</v>
      </c>
      <c r="AX32" s="76" t="str">
        <f>IF(AS32="","",AU32+AV32+AW32)</f>
        <v/>
      </c>
      <c r="AY32" s="75"/>
      <c r="AZ32" s="5"/>
      <c r="BA32" s="5">
        <f>CEILING(100*AZ32/$AZ$2,1)</f>
        <v>0</v>
      </c>
      <c r="BB32" s="5">
        <f>IF(AY32="",0,20)</f>
        <v>0</v>
      </c>
      <c r="BC32" s="5">
        <f>IF(AY32=1,30,IF(AY32=2,20,IF(AY32=3,10,0)))</f>
        <v>0</v>
      </c>
      <c r="BD32" s="76" t="str">
        <f>IF(AY32="","",BA32+BB32+BC32)</f>
        <v/>
      </c>
      <c r="BG32" s="5">
        <f>CEILING(100*BF32/$BF$2,1)</f>
        <v>0</v>
      </c>
      <c r="BH32" s="5">
        <f>IF(BE32="",0,20)</f>
        <v>0</v>
      </c>
      <c r="BI32" s="5">
        <f>IF(BE32=1,30,IF(BE32=2,20,IF(BE32=3,10,0)))</f>
        <v>0</v>
      </c>
      <c r="BJ32" s="76" t="str">
        <f>IF(BE32="","",BG32+BH32+BI32)</f>
        <v/>
      </c>
    </row>
    <row r="33" spans="1:62" ht="12.75" customHeight="1" x14ac:dyDescent="0.3">
      <c r="A33" s="10">
        <v>31</v>
      </c>
      <c r="B33" s="4" t="s">
        <v>155</v>
      </c>
      <c r="C33" s="41" t="s">
        <v>163</v>
      </c>
      <c r="D33" s="3">
        <v>2011</v>
      </c>
      <c r="E33" s="7">
        <f>(+R33+X33+AP33+AD33+AJ33+AV33+BB33+BH33)/20</f>
        <v>1</v>
      </c>
      <c r="F33" s="7">
        <f>T33</f>
        <v>54</v>
      </c>
      <c r="G33" s="7" t="str">
        <f>Z33</f>
        <v/>
      </c>
      <c r="H33" s="7" t="str">
        <f>AF33</f>
        <v/>
      </c>
      <c r="I33" s="7" t="str">
        <f>AL33</f>
        <v/>
      </c>
      <c r="J33" s="7" t="str">
        <f>AR33</f>
        <v/>
      </c>
      <c r="K33" s="7" t="str">
        <f>AX33</f>
        <v/>
      </c>
      <c r="L33" s="7" t="str">
        <f>BD33</f>
        <v/>
      </c>
      <c r="M33" s="84" t="str">
        <f>BJ33</f>
        <v/>
      </c>
      <c r="N33" s="18">
        <f>IF(E33&lt;4,SUM(F33:M33),SUMPRODUCT(LARGE(F33:M33,{1;2;3;4})))</f>
        <v>54</v>
      </c>
      <c r="O33" s="75">
        <v>28</v>
      </c>
      <c r="P33" s="5">
        <v>2</v>
      </c>
      <c r="Q33" s="5">
        <f>CEILING(100*P33/$P$2,1)</f>
        <v>34</v>
      </c>
      <c r="R33" s="5">
        <f>IF(O33="",0,20)</f>
        <v>20</v>
      </c>
      <c r="S33" s="5">
        <f>IF(O33=1,30,IF(O33=2,20,IF(O33=3,10,0)))</f>
        <v>0</v>
      </c>
      <c r="T33" s="5">
        <f>IF(O33="","",Q33+R33+S33)</f>
        <v>54</v>
      </c>
      <c r="U33" s="75"/>
      <c r="V33" s="5"/>
      <c r="W33" s="5">
        <f>CEILING(100*V33/$V$2,1)</f>
        <v>0</v>
      </c>
      <c r="X33" s="5">
        <f>IF(U33="",0,20)</f>
        <v>0</v>
      </c>
      <c r="Y33" s="5">
        <f>IF(U33=1,30,IF(U33=2,20,IF(U33=3,10,0)))</f>
        <v>0</v>
      </c>
      <c r="Z33" s="5" t="str">
        <f>IF(U33="","",W33+X33+Y33)</f>
        <v/>
      </c>
      <c r="AA33" s="75"/>
      <c r="AB33" s="5"/>
      <c r="AC33" s="5">
        <f>CEILING(100*AB33/$AB$2,1)</f>
        <v>0</v>
      </c>
      <c r="AD33" s="5">
        <f>IF(AA33="",0,20)</f>
        <v>0</v>
      </c>
      <c r="AE33" s="5">
        <f>IF(AA33=1,30,IF(AA33=2,20,IF(AA33=3,10,0)))</f>
        <v>0</v>
      </c>
      <c r="AF33" s="5" t="str">
        <f>IF(AA33="","",AC33+AD33+AE33)</f>
        <v/>
      </c>
      <c r="AG33" s="75"/>
      <c r="AH33" s="5"/>
      <c r="AI33" s="5">
        <f>CEILING(100*AH33/$AH$2,1)</f>
        <v>0</v>
      </c>
      <c r="AJ33" s="5">
        <f>IF(AG33="",0,20)</f>
        <v>0</v>
      </c>
      <c r="AK33" s="5">
        <f>IF(AG33=1,30,IF(AG33=2,20,IF(AG33=3,10,0)))</f>
        <v>0</v>
      </c>
      <c r="AL33" s="5" t="str">
        <f>IF(AG33="","",AI33+AJ33+AK33)</f>
        <v/>
      </c>
      <c r="AM33" s="75"/>
      <c r="AN33" s="5"/>
      <c r="AO33" s="5">
        <f>CEILING(100*AN33/$AN$2,1)</f>
        <v>0</v>
      </c>
      <c r="AP33" s="5">
        <f>IF(AM33="",0,20)</f>
        <v>0</v>
      </c>
      <c r="AQ33" s="5">
        <f>IF(AM33=1,30,IF(AM33=2,20,IF(AM33=3,10,0)))</f>
        <v>0</v>
      </c>
      <c r="AR33" s="5" t="str">
        <f>IF(AM33="","",AO33+AP33+AQ33)</f>
        <v/>
      </c>
      <c r="AS33" s="75"/>
      <c r="AT33" s="5"/>
      <c r="AU33" s="5">
        <f>CEILING(100*AT33/$AT$2,1)</f>
        <v>0</v>
      </c>
      <c r="AV33" s="5">
        <f>IF(AS33="",0,20)</f>
        <v>0</v>
      </c>
      <c r="AW33" s="5">
        <f>IF(AS33=1,30,IF(AS33=2,20,IF(AS33=3,10,0)))</f>
        <v>0</v>
      </c>
      <c r="AX33" s="76" t="str">
        <f>IF(AS33="","",AU33+AV33+AW33)</f>
        <v/>
      </c>
      <c r="AY33" s="75"/>
      <c r="AZ33" s="5"/>
      <c r="BA33" s="5">
        <f>CEILING(100*AZ33/$AZ$2,1)</f>
        <v>0</v>
      </c>
      <c r="BB33" s="5">
        <f>IF(AY33="",0,20)</f>
        <v>0</v>
      </c>
      <c r="BC33" s="5">
        <f>IF(AY33=1,30,IF(AY33=2,20,IF(AY33=3,10,0)))</f>
        <v>0</v>
      </c>
      <c r="BD33" s="76" t="str">
        <f>IF(AY33="","",BA33+BB33+BC33)</f>
        <v/>
      </c>
      <c r="BG33" s="5">
        <f>CEILING(100*BF33/$BF$2,1)</f>
        <v>0</v>
      </c>
      <c r="BH33" s="5">
        <f>IF(BE33="",0,20)</f>
        <v>0</v>
      </c>
      <c r="BI33" s="5">
        <f>IF(BE33=1,30,IF(BE33=2,20,IF(BE33=3,10,0)))</f>
        <v>0</v>
      </c>
      <c r="BJ33" s="76" t="str">
        <f>IF(BE33="","",BG33+BH33+BI33)</f>
        <v/>
      </c>
    </row>
    <row r="34" spans="1:62" ht="12.75" customHeight="1" x14ac:dyDescent="0.3">
      <c r="A34" s="10">
        <v>32</v>
      </c>
      <c r="B34" s="41" t="s">
        <v>156</v>
      </c>
      <c r="C34" s="41" t="s">
        <v>55</v>
      </c>
      <c r="D34" s="3">
        <v>2011</v>
      </c>
      <c r="E34" s="7">
        <f>(+R34+X34+AP34+AD34+AJ34+AV34+BB34+BH34)/20</f>
        <v>1</v>
      </c>
      <c r="F34" s="10">
        <f>T34</f>
        <v>54</v>
      </c>
      <c r="G34" s="10" t="str">
        <f>Z34</f>
        <v/>
      </c>
      <c r="H34" s="10" t="str">
        <f>AF34</f>
        <v/>
      </c>
      <c r="I34" s="10" t="str">
        <f>AL34</f>
        <v/>
      </c>
      <c r="J34" s="10" t="str">
        <f>AR34</f>
        <v/>
      </c>
      <c r="K34" s="7" t="str">
        <f>AX34</f>
        <v/>
      </c>
      <c r="L34" s="7" t="str">
        <f>BD34</f>
        <v/>
      </c>
      <c r="M34" s="84" t="str">
        <f>BJ34</f>
        <v/>
      </c>
      <c r="N34" s="18">
        <f>IF(E34&lt;4,SUM(F34:M34),SUMPRODUCT(LARGE(F34:M34,{1;2;3;4})))</f>
        <v>54</v>
      </c>
      <c r="O34" s="75">
        <v>29</v>
      </c>
      <c r="P34" s="5">
        <v>2</v>
      </c>
      <c r="Q34" s="5">
        <f>CEILING(100*P34/$P$2,1)</f>
        <v>34</v>
      </c>
      <c r="R34" s="5">
        <f>IF(O34="",0,20)</f>
        <v>20</v>
      </c>
      <c r="S34" s="5">
        <f>IF(O34=1,30,IF(O34=2,20,IF(O34=3,10,0)))</f>
        <v>0</v>
      </c>
      <c r="T34" s="5">
        <f>IF(O34="","",Q34+R34+S34)</f>
        <v>54</v>
      </c>
      <c r="U34" s="75"/>
      <c r="V34" s="5"/>
      <c r="W34" s="5">
        <f>CEILING(100*V34/$V$2,1)</f>
        <v>0</v>
      </c>
      <c r="X34" s="5">
        <f>IF(U34="",0,20)</f>
        <v>0</v>
      </c>
      <c r="Y34" s="5">
        <f>IF(U34=1,30,IF(U34=2,20,IF(U34=3,10,0)))</f>
        <v>0</v>
      </c>
      <c r="Z34" s="5" t="str">
        <f>IF(U34="","",W34+X34+Y34)</f>
        <v/>
      </c>
      <c r="AA34" s="75"/>
      <c r="AB34" s="5"/>
      <c r="AC34" s="5">
        <f>CEILING(100*AB34/$AB$2,1)</f>
        <v>0</v>
      </c>
      <c r="AD34" s="5">
        <f>IF(AA34="",0,20)</f>
        <v>0</v>
      </c>
      <c r="AE34" s="5">
        <f>IF(AA34=1,30,IF(AA34=2,20,IF(AA34=3,10,0)))</f>
        <v>0</v>
      </c>
      <c r="AF34" s="5" t="str">
        <f>IF(AA34="","",AC34+AD34+AE34)</f>
        <v/>
      </c>
      <c r="AG34" s="75"/>
      <c r="AH34" s="5"/>
      <c r="AI34" s="5">
        <f>CEILING(100*AH34/$AH$2,1)</f>
        <v>0</v>
      </c>
      <c r="AJ34" s="5">
        <f>IF(AG34="",0,20)</f>
        <v>0</v>
      </c>
      <c r="AK34" s="5">
        <f>IF(AG34=1,30,IF(AG34=2,20,IF(AG34=3,10,0)))</f>
        <v>0</v>
      </c>
      <c r="AL34" s="5" t="str">
        <f>IF(AG34="","",AI34+AJ34+AK34)</f>
        <v/>
      </c>
      <c r="AM34" s="75"/>
      <c r="AN34" s="5"/>
      <c r="AO34" s="5">
        <f>CEILING(100*AN34/$AN$2,1)</f>
        <v>0</v>
      </c>
      <c r="AP34" s="5">
        <f>IF(AM34="",0,20)</f>
        <v>0</v>
      </c>
      <c r="AQ34" s="5">
        <f>IF(AM34=1,30,IF(AM34=2,20,IF(AM34=3,10,0)))</f>
        <v>0</v>
      </c>
      <c r="AR34" s="5" t="str">
        <f>IF(AM34="","",AO34+AP34+AQ34)</f>
        <v/>
      </c>
      <c r="AS34" s="75"/>
      <c r="AT34" s="5"/>
      <c r="AU34" s="5">
        <f>CEILING(100*AT34/$AT$2,1)</f>
        <v>0</v>
      </c>
      <c r="AV34" s="5">
        <f>IF(AS34="",0,20)</f>
        <v>0</v>
      </c>
      <c r="AW34" s="5">
        <f>IF(AS34=1,30,IF(AS34=2,20,IF(AS34=3,10,0)))</f>
        <v>0</v>
      </c>
      <c r="AX34" s="76" t="str">
        <f>IF(AS34="","",AU34+AV34+AW34)</f>
        <v/>
      </c>
      <c r="AY34" s="75"/>
      <c r="AZ34" s="5"/>
      <c r="BA34" s="5">
        <f>CEILING(100*AZ34/$AZ$2,1)</f>
        <v>0</v>
      </c>
      <c r="BB34" s="5">
        <f>IF(AY34="",0,20)</f>
        <v>0</v>
      </c>
      <c r="BC34" s="5">
        <f>IF(AY34=1,30,IF(AY34=2,20,IF(AY34=3,10,0)))</f>
        <v>0</v>
      </c>
      <c r="BD34" s="76" t="str">
        <f>IF(AY34="","",BA34+BB34+BC34)</f>
        <v/>
      </c>
      <c r="BG34" s="5">
        <f>CEILING(100*BF34/$BF$2,1)</f>
        <v>0</v>
      </c>
      <c r="BH34" s="5">
        <f>IF(BE34="",0,20)</f>
        <v>0</v>
      </c>
      <c r="BI34" s="5">
        <f>IF(BE34=1,30,IF(BE34=2,20,IF(BE34=3,10,0)))</f>
        <v>0</v>
      </c>
      <c r="BJ34" s="76" t="str">
        <f>IF(BE34="","",BG34+BH34+BI34)</f>
        <v/>
      </c>
    </row>
    <row r="35" spans="1:62" ht="12.75" customHeight="1" x14ac:dyDescent="0.3">
      <c r="A35" s="10">
        <v>33</v>
      </c>
      <c r="B35" s="4" t="s">
        <v>157</v>
      </c>
      <c r="C35" s="49" t="s">
        <v>55</v>
      </c>
      <c r="D35" s="48">
        <v>2011</v>
      </c>
      <c r="E35" s="7">
        <f>(+R35+X35+AP35+AD35+AJ35+AV35+BB35+BH35)/20</f>
        <v>1</v>
      </c>
      <c r="F35" s="7">
        <f>T35</f>
        <v>54</v>
      </c>
      <c r="G35" s="7" t="str">
        <f>Z35</f>
        <v/>
      </c>
      <c r="H35" s="7" t="str">
        <f>AF35</f>
        <v/>
      </c>
      <c r="I35" s="7" t="str">
        <f>AL35</f>
        <v/>
      </c>
      <c r="J35" s="7" t="str">
        <f>AR35</f>
        <v/>
      </c>
      <c r="K35" s="7" t="str">
        <f>AX35</f>
        <v/>
      </c>
      <c r="L35" s="7" t="str">
        <f>BD35</f>
        <v/>
      </c>
      <c r="M35" s="84" t="str">
        <f>BJ35</f>
        <v/>
      </c>
      <c r="N35" s="18">
        <f>IF(E35&lt;4,SUM(F35:M35),SUMPRODUCT(LARGE(F35:M35,{1;2;3;4})))</f>
        <v>54</v>
      </c>
      <c r="O35" s="75">
        <v>31</v>
      </c>
      <c r="P35" s="5">
        <v>2</v>
      </c>
      <c r="Q35" s="5">
        <f>CEILING(100*P35/$P$2,1)</f>
        <v>34</v>
      </c>
      <c r="R35" s="5">
        <f>IF(O35="",0,20)</f>
        <v>20</v>
      </c>
      <c r="S35" s="5">
        <f>IF(O35=1,30,IF(O35=2,20,IF(O35=3,10,0)))</f>
        <v>0</v>
      </c>
      <c r="T35" s="5">
        <f>IF(O35="","",Q35+R35+S35)</f>
        <v>54</v>
      </c>
      <c r="U35" s="75"/>
      <c r="V35" s="5"/>
      <c r="W35" s="5">
        <f>CEILING(100*V35/$V$2,1)</f>
        <v>0</v>
      </c>
      <c r="X35" s="5">
        <f>IF(U35="",0,20)</f>
        <v>0</v>
      </c>
      <c r="Y35" s="5">
        <f>IF(U35=1,30,IF(U35=2,20,IF(U35=3,10,0)))</f>
        <v>0</v>
      </c>
      <c r="Z35" s="5" t="str">
        <f>IF(U35="","",W35+X35+Y35)</f>
        <v/>
      </c>
      <c r="AA35" s="75"/>
      <c r="AB35" s="5"/>
      <c r="AC35" s="5">
        <f>CEILING(100*AB35/$AB$2,1)</f>
        <v>0</v>
      </c>
      <c r="AD35" s="5">
        <f>IF(AA35="",0,20)</f>
        <v>0</v>
      </c>
      <c r="AE35" s="5">
        <f>IF(AA35=1,30,IF(AA35=2,20,IF(AA35=3,10,0)))</f>
        <v>0</v>
      </c>
      <c r="AF35" s="5" t="str">
        <f>IF(AA35="","",AC35+AD35+AE35)</f>
        <v/>
      </c>
      <c r="AG35" s="75"/>
      <c r="AH35" s="5"/>
      <c r="AI35" s="5">
        <f>CEILING(100*AH35/$AH$2,1)</f>
        <v>0</v>
      </c>
      <c r="AJ35" s="5">
        <f>IF(AG35="",0,20)</f>
        <v>0</v>
      </c>
      <c r="AK35" s="5">
        <f>IF(AG35=1,30,IF(AG35=2,20,IF(AG35=3,10,0)))</f>
        <v>0</v>
      </c>
      <c r="AL35" s="5" t="str">
        <f>IF(AG35="","",AI35+AJ35+AK35)</f>
        <v/>
      </c>
      <c r="AM35" s="75"/>
      <c r="AN35" s="5"/>
      <c r="AO35" s="5">
        <f>CEILING(100*AN35/$AN$2,1)</f>
        <v>0</v>
      </c>
      <c r="AP35" s="5">
        <f>IF(AM35="",0,20)</f>
        <v>0</v>
      </c>
      <c r="AQ35" s="5">
        <f>IF(AM35=1,30,IF(AM35=2,20,IF(AM35=3,10,0)))</f>
        <v>0</v>
      </c>
      <c r="AR35" s="5" t="str">
        <f>IF(AM35="","",AO35+AP35+AQ35)</f>
        <v/>
      </c>
      <c r="AS35" s="75"/>
      <c r="AT35" s="5"/>
      <c r="AU35" s="5">
        <f>CEILING(100*AT35/$AT$2,1)</f>
        <v>0</v>
      </c>
      <c r="AV35" s="5">
        <f>IF(AS35="",0,20)</f>
        <v>0</v>
      </c>
      <c r="AW35" s="5">
        <f>IF(AS35=1,30,IF(AS35=2,20,IF(AS35=3,10,0)))</f>
        <v>0</v>
      </c>
      <c r="AX35" s="76" t="str">
        <f>IF(AS35="","",AU35+AV35+AW35)</f>
        <v/>
      </c>
      <c r="AY35" s="75"/>
      <c r="AZ35" s="5"/>
      <c r="BA35" s="5">
        <f>CEILING(100*AZ35/$AZ$2,1)</f>
        <v>0</v>
      </c>
      <c r="BB35" s="5">
        <f>IF(AY35="",0,20)</f>
        <v>0</v>
      </c>
      <c r="BC35" s="5">
        <f>IF(AY35=1,30,IF(AY35=2,20,IF(AY35=3,10,0)))</f>
        <v>0</v>
      </c>
      <c r="BD35" s="76" t="str">
        <f>IF(AY35="","",BA35+BB35+BC35)</f>
        <v/>
      </c>
      <c r="BG35" s="5">
        <f>CEILING(100*BF35/$BF$2,1)</f>
        <v>0</v>
      </c>
      <c r="BH35" s="5">
        <f>IF(BE35="",0,20)</f>
        <v>0</v>
      </c>
      <c r="BI35" s="5">
        <f>IF(BE35=1,30,IF(BE35=2,20,IF(BE35=3,10,0)))</f>
        <v>0</v>
      </c>
      <c r="BJ35" s="76" t="str">
        <f>IF(BE35="","",BG35+BH35+BI35)</f>
        <v/>
      </c>
    </row>
    <row r="36" spans="1:62" ht="12.75" customHeight="1" x14ac:dyDescent="0.3">
      <c r="A36" s="10">
        <v>34</v>
      </c>
      <c r="B36" s="4" t="s">
        <v>158</v>
      </c>
      <c r="C36" s="4" t="s">
        <v>128</v>
      </c>
      <c r="D36" s="3">
        <v>2013</v>
      </c>
      <c r="E36" s="7">
        <f>(+R36+X36+AP36+AD36+AJ36+AV36+BB36+BH36)/20</f>
        <v>1</v>
      </c>
      <c r="F36" s="7">
        <f>T36</f>
        <v>54</v>
      </c>
      <c r="G36" s="7" t="str">
        <f>Z36</f>
        <v/>
      </c>
      <c r="H36" s="7" t="str">
        <f>AF36</f>
        <v/>
      </c>
      <c r="I36" s="7" t="str">
        <f>AL36</f>
        <v/>
      </c>
      <c r="J36" s="7" t="str">
        <f>AR36</f>
        <v/>
      </c>
      <c r="K36" s="7" t="str">
        <f>AX36</f>
        <v/>
      </c>
      <c r="L36" s="7" t="str">
        <f>BD36</f>
        <v/>
      </c>
      <c r="M36" s="84" t="str">
        <f>BJ36</f>
        <v/>
      </c>
      <c r="N36" s="18">
        <f>IF(E36&lt;4,SUM(F36:M36),SUMPRODUCT(LARGE(F36:M36,{1;2;3;4})))</f>
        <v>54</v>
      </c>
      <c r="O36" s="75">
        <v>32</v>
      </c>
      <c r="P36" s="5">
        <v>2</v>
      </c>
      <c r="Q36" s="5">
        <f>CEILING(100*P36/$P$2,1)</f>
        <v>34</v>
      </c>
      <c r="R36" s="5">
        <f>IF(O36="",0,20)</f>
        <v>20</v>
      </c>
      <c r="S36" s="5">
        <f>IF(O36=1,30,IF(O36=2,20,IF(O36=3,10,0)))</f>
        <v>0</v>
      </c>
      <c r="T36" s="5">
        <f>IF(O36="","",Q36+R36+S36)</f>
        <v>54</v>
      </c>
      <c r="U36" s="75"/>
      <c r="V36" s="5"/>
      <c r="W36" s="5">
        <f>CEILING(100*V36/$V$2,1)</f>
        <v>0</v>
      </c>
      <c r="X36" s="5">
        <f>IF(U36="",0,20)</f>
        <v>0</v>
      </c>
      <c r="Y36" s="5">
        <f>IF(U36=1,30,IF(U36=2,20,IF(U36=3,10,0)))</f>
        <v>0</v>
      </c>
      <c r="Z36" s="5" t="str">
        <f>IF(U36="","",W36+X36+Y36)</f>
        <v/>
      </c>
      <c r="AA36" s="75"/>
      <c r="AB36" s="5"/>
      <c r="AC36" s="5">
        <f>CEILING(100*AB36/$AB$2,1)</f>
        <v>0</v>
      </c>
      <c r="AD36" s="5">
        <f>IF(AA36="",0,20)</f>
        <v>0</v>
      </c>
      <c r="AE36" s="5">
        <f>IF(AA36=1,30,IF(AA36=2,20,IF(AA36=3,10,0)))</f>
        <v>0</v>
      </c>
      <c r="AF36" s="5" t="str">
        <f>IF(AA36="","",AC36+AD36+AE36)</f>
        <v/>
      </c>
      <c r="AG36" s="75"/>
      <c r="AH36" s="5"/>
      <c r="AI36" s="5">
        <f>CEILING(100*AH36/$AH$2,1)</f>
        <v>0</v>
      </c>
      <c r="AJ36" s="5">
        <f>IF(AG36="",0,20)</f>
        <v>0</v>
      </c>
      <c r="AK36" s="5">
        <f>IF(AG36=1,30,IF(AG36=2,20,IF(AG36=3,10,0)))</f>
        <v>0</v>
      </c>
      <c r="AL36" s="5" t="str">
        <f>IF(AG36="","",AI36+AJ36+AK36)</f>
        <v/>
      </c>
      <c r="AM36" s="75"/>
      <c r="AN36" s="5"/>
      <c r="AO36" s="5">
        <f>CEILING(100*AN36/$AN$2,1)</f>
        <v>0</v>
      </c>
      <c r="AP36" s="5">
        <f>IF(AM36="",0,20)</f>
        <v>0</v>
      </c>
      <c r="AQ36" s="5">
        <f>IF(AM36=1,30,IF(AM36=2,20,IF(AM36=3,10,0)))</f>
        <v>0</v>
      </c>
      <c r="AR36" s="5" t="str">
        <f>IF(AM36="","",AO36+AP36+AQ36)</f>
        <v/>
      </c>
      <c r="AS36" s="75"/>
      <c r="AT36" s="5"/>
      <c r="AU36" s="5">
        <f>CEILING(100*AT36/$AT$2,1)</f>
        <v>0</v>
      </c>
      <c r="AV36" s="5">
        <f>IF(AS36="",0,20)</f>
        <v>0</v>
      </c>
      <c r="AW36" s="5">
        <f>IF(AS36=1,30,IF(AS36=2,20,IF(AS36=3,10,0)))</f>
        <v>0</v>
      </c>
      <c r="AX36" s="76" t="str">
        <f>IF(AS36="","",AU36+AV36+AW36)</f>
        <v/>
      </c>
      <c r="AY36" s="75"/>
      <c r="AZ36" s="5"/>
      <c r="BA36" s="5">
        <f>CEILING(100*AZ36/$AZ$2,1)</f>
        <v>0</v>
      </c>
      <c r="BB36" s="5">
        <f>IF(AY36="",0,20)</f>
        <v>0</v>
      </c>
      <c r="BC36" s="5">
        <f>IF(AY36=1,30,IF(AY36=2,20,IF(AY36=3,10,0)))</f>
        <v>0</v>
      </c>
      <c r="BD36" s="76" t="str">
        <f>IF(AY36="","",BA36+BB36+BC36)</f>
        <v/>
      </c>
      <c r="BG36" s="5">
        <f>CEILING(100*BF36/$BF$2,1)</f>
        <v>0</v>
      </c>
      <c r="BH36" s="5">
        <f>IF(BE36="",0,20)</f>
        <v>0</v>
      </c>
      <c r="BI36" s="5">
        <f>IF(BE36=1,30,IF(BE36=2,20,IF(BE36=3,10,0)))</f>
        <v>0</v>
      </c>
      <c r="BJ36" s="76" t="str">
        <f>IF(BE36="","",BG36+BH36+BI36)</f>
        <v/>
      </c>
    </row>
    <row r="37" spans="1:62" ht="12.75" customHeight="1" x14ac:dyDescent="0.3">
      <c r="A37" s="10">
        <v>35</v>
      </c>
      <c r="B37" s="4" t="s">
        <v>192</v>
      </c>
      <c r="C37" s="49" t="s">
        <v>55</v>
      </c>
      <c r="D37" s="3">
        <v>2010</v>
      </c>
      <c r="E37" s="7">
        <f>(+R37+X37+AP37+AD37+AJ37+AV37+BB37+BH37)/20</f>
        <v>1</v>
      </c>
      <c r="F37" s="7" t="str">
        <f>T37</f>
        <v/>
      </c>
      <c r="G37" s="7">
        <f>Z37</f>
        <v>52</v>
      </c>
      <c r="H37" s="7" t="str">
        <f>AF37</f>
        <v/>
      </c>
      <c r="I37" s="7" t="str">
        <f>AL37</f>
        <v/>
      </c>
      <c r="J37" s="7" t="str">
        <f>AR37</f>
        <v/>
      </c>
      <c r="K37" s="7" t="str">
        <f>AX37</f>
        <v/>
      </c>
      <c r="L37" s="7" t="str">
        <f>BD37</f>
        <v/>
      </c>
      <c r="M37" s="84" t="str">
        <f>BJ37</f>
        <v/>
      </c>
      <c r="N37" s="18">
        <f>IF(E37&lt;4,SUM(F37:M37),SUMPRODUCT(LARGE(F37:M37,{1;2;3;4})))</f>
        <v>52</v>
      </c>
      <c r="O37" s="75"/>
      <c r="P37" s="5"/>
      <c r="Q37" s="5">
        <f>CEILING(100*P37/$P$2,1)</f>
        <v>0</v>
      </c>
      <c r="R37" s="5">
        <f>IF(O37="",0,20)</f>
        <v>0</v>
      </c>
      <c r="S37" s="5">
        <f>IF(O37=1,30,IF(O37=2,20,IF(O37=3,10,0)))</f>
        <v>0</v>
      </c>
      <c r="T37" s="5" t="str">
        <f>IF(O37="","",Q37+R37+S37)</f>
        <v/>
      </c>
      <c r="U37" s="75">
        <v>44</v>
      </c>
      <c r="V37" s="5">
        <v>2.5</v>
      </c>
      <c r="W37" s="5">
        <f>CEILING(100*V37/$V$2,1)</f>
        <v>32</v>
      </c>
      <c r="X37" s="5">
        <f>IF(U37="",0,20)</f>
        <v>20</v>
      </c>
      <c r="Y37" s="5">
        <f>IF(U37=1,30,IF(U37=2,20,IF(U37=3,10,0)))</f>
        <v>0</v>
      </c>
      <c r="Z37" s="5">
        <f>IF(U37="","",W37+X37+Y37)</f>
        <v>52</v>
      </c>
      <c r="AA37" s="75"/>
      <c r="AB37" s="5"/>
      <c r="AC37" s="5">
        <f>CEILING(100*AB37/$AB$2,1)</f>
        <v>0</v>
      </c>
      <c r="AD37" s="5">
        <f>IF(AA37="",0,20)</f>
        <v>0</v>
      </c>
      <c r="AE37" s="5">
        <f>IF(AA37=1,30,IF(AA37=2,20,IF(AA37=3,10,0)))</f>
        <v>0</v>
      </c>
      <c r="AF37" s="5" t="str">
        <f>IF(AA37="","",AC37+AD37+AE37)</f>
        <v/>
      </c>
      <c r="AG37" s="75"/>
      <c r="AH37" s="5"/>
      <c r="AI37" s="5">
        <f>CEILING(100*AH37/$AH$2,1)</f>
        <v>0</v>
      </c>
      <c r="AJ37" s="5">
        <f>IF(AG37="",0,20)</f>
        <v>0</v>
      </c>
      <c r="AK37" s="5">
        <f>IF(AG37=1,30,IF(AG37=2,20,IF(AG37=3,10,0)))</f>
        <v>0</v>
      </c>
      <c r="AL37" s="5" t="str">
        <f>IF(AG37="","",AI37+AJ37+AK37)</f>
        <v/>
      </c>
      <c r="AM37" s="75"/>
      <c r="AN37" s="5"/>
      <c r="AO37" s="5">
        <f>CEILING(100*AN37/$AN$2,1)</f>
        <v>0</v>
      </c>
      <c r="AP37" s="5">
        <f>IF(AM37="",0,20)</f>
        <v>0</v>
      </c>
      <c r="AQ37" s="5">
        <f>IF(AM37=1,30,IF(AM37=2,20,IF(AM37=3,10,0)))</f>
        <v>0</v>
      </c>
      <c r="AR37" s="5" t="str">
        <f>IF(AM37="","",AO37+AP37+AQ37)</f>
        <v/>
      </c>
      <c r="AS37" s="75"/>
      <c r="AT37" s="5"/>
      <c r="AU37" s="5">
        <f>CEILING(100*AT37/$AT$2,1)</f>
        <v>0</v>
      </c>
      <c r="AV37" s="5">
        <f>IF(AS37="",0,20)</f>
        <v>0</v>
      </c>
      <c r="AW37" s="5">
        <f>IF(AS37=1,30,IF(AS37=2,20,IF(AS37=3,10,0)))</f>
        <v>0</v>
      </c>
      <c r="AX37" s="76" t="str">
        <f>IF(AS37="","",AU37+AV37+AW37)</f>
        <v/>
      </c>
      <c r="AY37" s="75"/>
      <c r="AZ37" s="5"/>
      <c r="BA37" s="5">
        <f>CEILING(100*AZ37/$AZ$2,1)</f>
        <v>0</v>
      </c>
      <c r="BB37" s="5">
        <f>IF(AY37="",0,20)</f>
        <v>0</v>
      </c>
      <c r="BC37" s="5">
        <f>IF(AY37=1,30,IF(AY37=2,20,IF(AY37=3,10,0)))</f>
        <v>0</v>
      </c>
      <c r="BD37" s="76" t="str">
        <f>IF(AY37="","",BA37+BB37+BC37)</f>
        <v/>
      </c>
      <c r="BG37" s="5">
        <f>CEILING(100*BF37/$BF$2,1)</f>
        <v>0</v>
      </c>
      <c r="BH37" s="5">
        <f>IF(BE37="",0,20)</f>
        <v>0</v>
      </c>
      <c r="BI37" s="5">
        <f>IF(BE37=1,30,IF(BE37=2,20,IF(BE37=3,10,0)))</f>
        <v>0</v>
      </c>
      <c r="BJ37" s="76" t="str">
        <f>IF(BE37="","",BG37+BH37+BI37)</f>
        <v/>
      </c>
    </row>
    <row r="38" spans="1:62" ht="12.75" customHeight="1" x14ac:dyDescent="0.3">
      <c r="A38" s="10">
        <v>36</v>
      </c>
      <c r="B38" s="41" t="s">
        <v>193</v>
      </c>
      <c r="C38" s="43" t="s">
        <v>129</v>
      </c>
      <c r="D38" s="3">
        <v>2010</v>
      </c>
      <c r="E38" s="7">
        <f>(+R38+X38+AP38+AD38+AJ38+AV38+BB38+BH38)/20</f>
        <v>1</v>
      </c>
      <c r="F38" s="7" t="str">
        <f>T38</f>
        <v/>
      </c>
      <c r="G38" s="7">
        <f>Z38</f>
        <v>39</v>
      </c>
      <c r="H38" s="7" t="str">
        <f>AF38</f>
        <v/>
      </c>
      <c r="I38" s="7" t="str">
        <f>AL38</f>
        <v/>
      </c>
      <c r="J38" s="7" t="str">
        <f>AR38</f>
        <v/>
      </c>
      <c r="K38" s="7" t="str">
        <f>AX38</f>
        <v/>
      </c>
      <c r="L38" s="7" t="str">
        <f>BD38</f>
        <v/>
      </c>
      <c r="M38" s="84" t="str">
        <f>BJ38</f>
        <v/>
      </c>
      <c r="N38" s="18">
        <f>IF(E38&lt;4,SUM(F38:M38),SUMPRODUCT(LARGE(F38:M38,{1;2;3;4})))</f>
        <v>39</v>
      </c>
      <c r="O38" s="165"/>
      <c r="P38" s="5"/>
      <c r="Q38" s="5">
        <f>CEILING(100*P38/$P$2,1)</f>
        <v>0</v>
      </c>
      <c r="R38" s="5">
        <f>IF(O38="",0,20)</f>
        <v>0</v>
      </c>
      <c r="S38" s="5">
        <f>IF(O38=1,30,IF(O38=2,20,IF(O38=3,10,0)))</f>
        <v>0</v>
      </c>
      <c r="T38" s="5" t="str">
        <f>IF(O38="","",Q38+R38+S38)</f>
        <v/>
      </c>
      <c r="U38" s="75">
        <v>48</v>
      </c>
      <c r="V38" s="5">
        <v>1.5</v>
      </c>
      <c r="W38" s="5">
        <f>CEILING(100*V38/$V$2,1)</f>
        <v>19</v>
      </c>
      <c r="X38" s="5">
        <f>IF(U38="",0,20)</f>
        <v>20</v>
      </c>
      <c r="Y38" s="5">
        <f>IF(U38=1,30,IF(U38=2,20,IF(U38=3,10,0)))</f>
        <v>0</v>
      </c>
      <c r="Z38" s="5">
        <f>IF(U38="","",W38+X38+Y38)</f>
        <v>39</v>
      </c>
      <c r="AA38" s="75"/>
      <c r="AB38" s="5"/>
      <c r="AC38" s="5">
        <f>CEILING(100*AB38/$AB$2,1)</f>
        <v>0</v>
      </c>
      <c r="AD38" s="5">
        <f>IF(AA38="",0,20)</f>
        <v>0</v>
      </c>
      <c r="AE38" s="5">
        <f>IF(AA38=1,30,IF(AA38=2,20,IF(AA38=3,10,0)))</f>
        <v>0</v>
      </c>
      <c r="AF38" s="5" t="str">
        <f>IF(AA38="","",AC38+AD38+AE38)</f>
        <v/>
      </c>
      <c r="AG38" s="75"/>
      <c r="AH38" s="5"/>
      <c r="AI38" s="5">
        <f>CEILING(100*AH38/$AH$2,1)</f>
        <v>0</v>
      </c>
      <c r="AJ38" s="5">
        <f>IF(AG38="",0,20)</f>
        <v>0</v>
      </c>
      <c r="AK38" s="5">
        <f>IF(AG38=1,30,IF(AG38=2,20,IF(AG38=3,10,0)))</f>
        <v>0</v>
      </c>
      <c r="AL38" s="5" t="str">
        <f>IF(AG38="","",AI38+AJ38+AK38)</f>
        <v/>
      </c>
      <c r="AM38" s="75"/>
      <c r="AN38" s="5"/>
      <c r="AO38" s="5">
        <f>CEILING(100*AN38/$AN$2,1)</f>
        <v>0</v>
      </c>
      <c r="AP38" s="5">
        <f>IF(AM38="",0,20)</f>
        <v>0</v>
      </c>
      <c r="AQ38" s="5">
        <f>IF(AM38=1,30,IF(AM38=2,20,IF(AM38=3,10,0)))</f>
        <v>0</v>
      </c>
      <c r="AR38" s="5" t="str">
        <f>IF(AM38="","",AO38+AP38+AQ38)</f>
        <v/>
      </c>
      <c r="AS38" s="75"/>
      <c r="AT38" s="5"/>
      <c r="AU38" s="5">
        <f>CEILING(100*AT38/$AT$2,1)</f>
        <v>0</v>
      </c>
      <c r="AV38" s="5">
        <f>IF(AS38="",0,20)</f>
        <v>0</v>
      </c>
      <c r="AW38" s="5">
        <f>IF(AS38=1,30,IF(AS38=2,20,IF(AS38=3,10,0)))</f>
        <v>0</v>
      </c>
      <c r="AX38" s="76" t="str">
        <f>IF(AS38="","",AU38+AV38+AW38)</f>
        <v/>
      </c>
      <c r="AY38" s="75"/>
      <c r="AZ38" s="5"/>
      <c r="BA38" s="5">
        <f>CEILING(100*AZ38/$AZ$2,1)</f>
        <v>0</v>
      </c>
      <c r="BB38" s="5">
        <f>IF(AY38="",0,20)</f>
        <v>0</v>
      </c>
      <c r="BC38" s="5">
        <f>IF(AY38=1,30,IF(AY38=2,20,IF(AY38=3,10,0)))</f>
        <v>0</v>
      </c>
      <c r="BD38" s="76" t="str">
        <f>IF(AY38="","",BA38+BB38+BC38)</f>
        <v/>
      </c>
      <c r="BG38" s="5">
        <f>CEILING(100*BF38/$BF$2,1)</f>
        <v>0</v>
      </c>
      <c r="BH38" s="5">
        <f>IF(BE38="",0,20)</f>
        <v>0</v>
      </c>
      <c r="BI38" s="5">
        <f>IF(BE38=1,30,IF(BE38=2,20,IF(BE38=3,10,0)))</f>
        <v>0</v>
      </c>
      <c r="BJ38" s="76" t="str">
        <f>IF(BE38="","",BG38+BH38+BI38)</f>
        <v/>
      </c>
    </row>
    <row r="39" spans="1:62" ht="12.75" customHeight="1" x14ac:dyDescent="0.3">
      <c r="A39" s="10">
        <v>37</v>
      </c>
      <c r="B39" s="4" t="s">
        <v>159</v>
      </c>
      <c r="C39" s="4" t="s">
        <v>125</v>
      </c>
      <c r="D39" s="3">
        <v>2013</v>
      </c>
      <c r="E39" s="7">
        <f>(+R39+X39+AP39+AD39+AJ39+AV39+BB39+BH39)/20</f>
        <v>1</v>
      </c>
      <c r="F39" s="7">
        <f>T39</f>
        <v>37</v>
      </c>
      <c r="G39" s="7" t="str">
        <f>Z39</f>
        <v/>
      </c>
      <c r="H39" s="7" t="str">
        <f>AF39</f>
        <v/>
      </c>
      <c r="I39" s="7" t="str">
        <f>AL39</f>
        <v/>
      </c>
      <c r="J39" s="7" t="str">
        <f>AR39</f>
        <v/>
      </c>
      <c r="K39" s="7" t="str">
        <f>AX39</f>
        <v/>
      </c>
      <c r="L39" s="7" t="str">
        <f>BD39</f>
        <v/>
      </c>
      <c r="M39" s="84" t="str">
        <f>BJ39</f>
        <v/>
      </c>
      <c r="N39" s="18">
        <f>IF(E39&lt;4,SUM(F39:M39),SUMPRODUCT(LARGE(F39:M39,{1;2;3;4})))</f>
        <v>37</v>
      </c>
      <c r="O39" s="75">
        <v>33</v>
      </c>
      <c r="P39" s="5">
        <v>1</v>
      </c>
      <c r="Q39" s="5">
        <f>CEILING(100*P39/$P$2,1)</f>
        <v>17</v>
      </c>
      <c r="R39" s="5">
        <f>IF(O39="",0,20)</f>
        <v>20</v>
      </c>
      <c r="S39" s="5">
        <f>IF(O39=1,30,IF(O39=2,20,IF(O39=3,10,0)))</f>
        <v>0</v>
      </c>
      <c r="T39" s="5">
        <f>IF(O39="","",Q39+R39+S39)</f>
        <v>37</v>
      </c>
      <c r="U39" s="75"/>
      <c r="V39" s="5"/>
      <c r="W39" s="5">
        <f>CEILING(100*V39/$V$2,1)</f>
        <v>0</v>
      </c>
      <c r="X39" s="5">
        <f>IF(U39="",0,20)</f>
        <v>0</v>
      </c>
      <c r="Y39" s="5">
        <f>IF(U39=1,30,IF(U39=2,20,IF(U39=3,10,0)))</f>
        <v>0</v>
      </c>
      <c r="Z39" s="5" t="str">
        <f>IF(U39="","",W39+X39+Y39)</f>
        <v/>
      </c>
      <c r="AA39" s="75"/>
      <c r="AB39" s="5"/>
      <c r="AC39" s="5">
        <f>CEILING(100*AB39/$AB$2,1)</f>
        <v>0</v>
      </c>
      <c r="AD39" s="5">
        <f>IF(AA39="",0,20)</f>
        <v>0</v>
      </c>
      <c r="AE39" s="5">
        <f>IF(AA39=1,30,IF(AA39=2,20,IF(AA39=3,10,0)))</f>
        <v>0</v>
      </c>
      <c r="AF39" s="5" t="str">
        <f>IF(AA39="","",AC39+AD39+AE39)</f>
        <v/>
      </c>
      <c r="AG39" s="75"/>
      <c r="AH39" s="5"/>
      <c r="AI39" s="5">
        <f>CEILING(100*AH39/$AH$2,1)</f>
        <v>0</v>
      </c>
      <c r="AJ39" s="5">
        <f>IF(AG39="",0,20)</f>
        <v>0</v>
      </c>
      <c r="AK39" s="5">
        <f>IF(AG39=1,30,IF(AG39=2,20,IF(AG39=3,10,0)))</f>
        <v>0</v>
      </c>
      <c r="AL39" s="5" t="str">
        <f>IF(AG39="","",AI39+AJ39+AK39)</f>
        <v/>
      </c>
      <c r="AM39" s="75"/>
      <c r="AN39" s="5"/>
      <c r="AO39" s="5">
        <f>CEILING(100*AN39/$AN$2,1)</f>
        <v>0</v>
      </c>
      <c r="AP39" s="5">
        <f>IF(AM39="",0,20)</f>
        <v>0</v>
      </c>
      <c r="AQ39" s="5">
        <f>IF(AM39=1,30,IF(AM39=2,20,IF(AM39=3,10,0)))</f>
        <v>0</v>
      </c>
      <c r="AR39" s="5" t="str">
        <f>IF(AM39="","",AO39+AP39+AQ39)</f>
        <v/>
      </c>
      <c r="AS39" s="75"/>
      <c r="AT39" s="5"/>
      <c r="AU39" s="5">
        <f>CEILING(100*AT39/$AT$2,1)</f>
        <v>0</v>
      </c>
      <c r="AV39" s="5">
        <f>IF(AS39="",0,20)</f>
        <v>0</v>
      </c>
      <c r="AW39" s="5">
        <f>IF(AS39=1,30,IF(AS39=2,20,IF(AS39=3,10,0)))</f>
        <v>0</v>
      </c>
      <c r="AX39" s="76" t="str">
        <f>IF(AS39="","",AU39+AV39+AW39)</f>
        <v/>
      </c>
      <c r="AY39" s="75"/>
      <c r="AZ39" s="5"/>
      <c r="BA39" s="5">
        <f>CEILING(100*AZ39/$AZ$2,1)</f>
        <v>0</v>
      </c>
      <c r="BB39" s="5">
        <f>IF(AY39="",0,20)</f>
        <v>0</v>
      </c>
      <c r="BC39" s="5">
        <f>IF(AY39=1,30,IF(AY39=2,20,IF(AY39=3,10,0)))</f>
        <v>0</v>
      </c>
      <c r="BD39" s="76" t="str">
        <f>IF(AY39="","",BA39+BB39+BC39)</f>
        <v/>
      </c>
      <c r="BG39" s="5">
        <f>CEILING(100*BF39/$BF$2,1)</f>
        <v>0</v>
      </c>
      <c r="BH39" s="5">
        <f>IF(BE39="",0,20)</f>
        <v>0</v>
      </c>
      <c r="BI39" s="5">
        <f>IF(BE39=1,30,IF(BE39=2,20,IF(BE39=3,10,0)))</f>
        <v>0</v>
      </c>
      <c r="BJ39" s="76" t="str">
        <f>IF(BE39="","",BG39+BH39+BI39)</f>
        <v/>
      </c>
    </row>
    <row r="40" spans="1:62" ht="12.75" customHeight="1" x14ac:dyDescent="0.3">
      <c r="A40" s="10">
        <v>38</v>
      </c>
      <c r="B40" s="41" t="s">
        <v>160</v>
      </c>
      <c r="C40" s="4" t="s">
        <v>55</v>
      </c>
      <c r="D40" s="3">
        <v>2012</v>
      </c>
      <c r="E40" s="7">
        <f>(+R40+X40+AP40+AD40+AJ40+AV40+BB40+BH40)/20</f>
        <v>1</v>
      </c>
      <c r="F40" s="7">
        <f>T40</f>
        <v>37</v>
      </c>
      <c r="G40" s="7" t="str">
        <f>Z40</f>
        <v/>
      </c>
      <c r="H40" s="7" t="str">
        <f>AF40</f>
        <v/>
      </c>
      <c r="I40" s="10" t="str">
        <f>AL40</f>
        <v/>
      </c>
      <c r="J40" s="10" t="str">
        <f>AR40</f>
        <v/>
      </c>
      <c r="K40" s="7" t="str">
        <f>AX40</f>
        <v/>
      </c>
      <c r="L40" s="7" t="str">
        <f>BD40</f>
        <v/>
      </c>
      <c r="M40" s="84" t="str">
        <f>BJ40</f>
        <v/>
      </c>
      <c r="N40" s="18">
        <f>IF(E40&lt;4,SUM(F40:M40),SUMPRODUCT(LARGE(F40:M40,{1;2;3;4})))</f>
        <v>37</v>
      </c>
      <c r="O40" s="75">
        <v>34</v>
      </c>
      <c r="P40" s="5">
        <v>1</v>
      </c>
      <c r="Q40" s="5">
        <f>CEILING(100*P40/$P$2,1)</f>
        <v>17</v>
      </c>
      <c r="R40" s="5">
        <f>IF(O40="",0,20)</f>
        <v>20</v>
      </c>
      <c r="S40" s="5">
        <f>IF(O40=1,30,IF(O40=2,20,IF(O40=3,10,0)))</f>
        <v>0</v>
      </c>
      <c r="T40" s="5">
        <f>IF(O40="","",Q40+R40+S40)</f>
        <v>37</v>
      </c>
      <c r="U40" s="75"/>
      <c r="V40" s="5"/>
      <c r="W40" s="5">
        <f>CEILING(100*V40/$V$2,1)</f>
        <v>0</v>
      </c>
      <c r="X40" s="5">
        <f>IF(U40="",0,20)</f>
        <v>0</v>
      </c>
      <c r="Y40" s="5">
        <f>IF(U40=1,30,IF(U40=2,20,IF(U40=3,10,0)))</f>
        <v>0</v>
      </c>
      <c r="Z40" s="5" t="str">
        <f>IF(U40="","",W40+X40+Y40)</f>
        <v/>
      </c>
      <c r="AA40" s="75"/>
      <c r="AB40" s="5"/>
      <c r="AC40" s="5">
        <f>CEILING(100*AB40/$AB$2,1)</f>
        <v>0</v>
      </c>
      <c r="AD40" s="5">
        <f>IF(AA40="",0,20)</f>
        <v>0</v>
      </c>
      <c r="AE40" s="5">
        <f>IF(AA40=1,30,IF(AA40=2,20,IF(AA40=3,10,0)))</f>
        <v>0</v>
      </c>
      <c r="AF40" s="5" t="str">
        <f>IF(AA40="","",AC40+AD40+AE40)</f>
        <v/>
      </c>
      <c r="AG40" s="75"/>
      <c r="AH40" s="5"/>
      <c r="AI40" s="5">
        <f>CEILING(100*AH40/$AH$2,1)</f>
        <v>0</v>
      </c>
      <c r="AJ40" s="5">
        <f>IF(AG40="",0,20)</f>
        <v>0</v>
      </c>
      <c r="AK40" s="5">
        <f>IF(AG40=1,30,IF(AG40=2,20,IF(AG40=3,10,0)))</f>
        <v>0</v>
      </c>
      <c r="AL40" s="5" t="str">
        <f>IF(AG40="","",AI40+AJ40+AK40)</f>
        <v/>
      </c>
      <c r="AM40" s="75"/>
      <c r="AN40" s="5"/>
      <c r="AO40" s="5">
        <f>CEILING(100*AN40/$AN$2,1)</f>
        <v>0</v>
      </c>
      <c r="AP40" s="5">
        <f>IF(AM40="",0,20)</f>
        <v>0</v>
      </c>
      <c r="AQ40" s="5">
        <f>IF(AM40=1,30,IF(AM40=2,20,IF(AM40=3,10,0)))</f>
        <v>0</v>
      </c>
      <c r="AR40" s="5" t="str">
        <f>IF(AM40="","",AO40+AP40+AQ40)</f>
        <v/>
      </c>
      <c r="AS40" s="75"/>
      <c r="AT40" s="5"/>
      <c r="AU40" s="5">
        <f>CEILING(100*AT40/$AT$2,1)</f>
        <v>0</v>
      </c>
      <c r="AV40" s="5">
        <f>IF(AS40="",0,20)</f>
        <v>0</v>
      </c>
      <c r="AW40" s="5">
        <f>IF(AS40=1,30,IF(AS40=2,20,IF(AS40=3,10,0)))</f>
        <v>0</v>
      </c>
      <c r="AX40" s="76" t="str">
        <f>IF(AS40="","",AU40+AV40+AW40)</f>
        <v/>
      </c>
      <c r="AY40" s="75"/>
      <c r="AZ40" s="5"/>
      <c r="BA40" s="5">
        <f>CEILING(100*AZ40/$AZ$2,1)</f>
        <v>0</v>
      </c>
      <c r="BB40" s="5">
        <f>IF(AY40="",0,20)</f>
        <v>0</v>
      </c>
      <c r="BC40" s="5">
        <f>IF(AY40=1,30,IF(AY40=2,20,IF(AY40=3,10,0)))</f>
        <v>0</v>
      </c>
      <c r="BD40" s="76" t="str">
        <f>IF(AY40="","",BA40+BB40+BC40)</f>
        <v/>
      </c>
      <c r="BG40" s="5">
        <f>CEILING(100*BF40/$BF$2,1)</f>
        <v>0</v>
      </c>
      <c r="BH40" s="5">
        <f>IF(BE40="",0,20)</f>
        <v>0</v>
      </c>
      <c r="BI40" s="5">
        <f>IF(BE40=1,30,IF(BE40=2,20,IF(BE40=3,10,0)))</f>
        <v>0</v>
      </c>
      <c r="BJ40" s="76" t="str">
        <f>IF(BE40="","",BG40+BH40+BI40)</f>
        <v/>
      </c>
    </row>
    <row r="41" spans="1:62" ht="12.75" customHeight="1" x14ac:dyDescent="0.3">
      <c r="A41" s="10">
        <v>39</v>
      </c>
      <c r="B41" s="41" t="s">
        <v>162</v>
      </c>
      <c r="C41" s="41" t="s">
        <v>126</v>
      </c>
      <c r="D41" s="3">
        <v>2013</v>
      </c>
      <c r="E41" s="7">
        <f>(+R41+X41+AP41+AD41+AJ41+AV41+BB41+BH41)/20</f>
        <v>1</v>
      </c>
      <c r="F41" s="7">
        <f>T41</f>
        <v>20</v>
      </c>
      <c r="G41" s="7" t="str">
        <f>Z41</f>
        <v/>
      </c>
      <c r="H41" s="7" t="str">
        <f>AF41</f>
        <v/>
      </c>
      <c r="I41" s="10" t="str">
        <f>AL41</f>
        <v/>
      </c>
      <c r="J41" s="10" t="str">
        <f>AR41</f>
        <v/>
      </c>
      <c r="K41" s="7" t="str">
        <f>AX41</f>
        <v/>
      </c>
      <c r="L41" s="7" t="str">
        <f>BD41</f>
        <v/>
      </c>
      <c r="M41" s="84" t="str">
        <f>BJ41</f>
        <v/>
      </c>
      <c r="N41" s="18">
        <f>IF(E41&lt;4,SUM(F41:M41),SUMPRODUCT(LARGE(F41:M41,{1;2;3;4})))</f>
        <v>20</v>
      </c>
      <c r="O41" s="75">
        <v>36</v>
      </c>
      <c r="P41" s="5">
        <v>0</v>
      </c>
      <c r="Q41" s="5">
        <f>CEILING(100*P41/$P$2,1)</f>
        <v>0</v>
      </c>
      <c r="R41" s="5">
        <f>IF(O41="",0,20)</f>
        <v>20</v>
      </c>
      <c r="S41" s="5">
        <f>IF(O41=1,30,IF(O41=2,20,IF(O41=3,10,0)))</f>
        <v>0</v>
      </c>
      <c r="T41" s="5">
        <f>IF(O41="","",Q41+R41+S41)</f>
        <v>20</v>
      </c>
      <c r="U41" s="75"/>
      <c r="V41" s="5"/>
      <c r="W41" s="5">
        <f>CEILING(100*V41/$V$2,1)</f>
        <v>0</v>
      </c>
      <c r="X41" s="5">
        <f>IF(U41="",0,20)</f>
        <v>0</v>
      </c>
      <c r="Y41" s="5">
        <f>IF(U41=1,30,IF(U41=2,20,IF(U41=3,10,0)))</f>
        <v>0</v>
      </c>
      <c r="Z41" s="5" t="str">
        <f>IF(U41="","",W41+X41+Y41)</f>
        <v/>
      </c>
      <c r="AA41" s="75"/>
      <c r="AB41" s="5"/>
      <c r="AC41" s="5">
        <f>CEILING(100*AB41/$AB$2,1)</f>
        <v>0</v>
      </c>
      <c r="AD41" s="5">
        <f>IF(AA41="",0,20)</f>
        <v>0</v>
      </c>
      <c r="AE41" s="5">
        <f>IF(AA41=1,30,IF(AA41=2,20,IF(AA41=3,10,0)))</f>
        <v>0</v>
      </c>
      <c r="AF41" s="5" t="str">
        <f>IF(AA41="","",AC41+AD41+AE41)</f>
        <v/>
      </c>
      <c r="AG41" s="75"/>
      <c r="AH41" s="5"/>
      <c r="AI41" s="5">
        <f>CEILING(100*AH41/$AH$2,1)</f>
        <v>0</v>
      </c>
      <c r="AJ41" s="5">
        <f>IF(AG41="",0,20)</f>
        <v>0</v>
      </c>
      <c r="AK41" s="5">
        <f>IF(AG41=1,30,IF(AG41=2,20,IF(AG41=3,10,0)))</f>
        <v>0</v>
      </c>
      <c r="AL41" s="5" t="str">
        <f>IF(AG41="","",AI41+AJ41+AK41)</f>
        <v/>
      </c>
      <c r="AM41" s="75"/>
      <c r="AN41" s="5"/>
      <c r="AO41" s="5">
        <f>CEILING(100*AN41/$AN$2,1)</f>
        <v>0</v>
      </c>
      <c r="AP41" s="5">
        <f>IF(AM41="",0,20)</f>
        <v>0</v>
      </c>
      <c r="AQ41" s="5">
        <f>IF(AM41=1,30,IF(AM41=2,20,IF(AM41=3,10,0)))</f>
        <v>0</v>
      </c>
      <c r="AR41" s="5" t="str">
        <f>IF(AM41="","",AO41+AP41+AQ41)</f>
        <v/>
      </c>
      <c r="AS41" s="75"/>
      <c r="AT41" s="5"/>
      <c r="AU41" s="5">
        <f>CEILING(100*AT41/$AT$2,1)</f>
        <v>0</v>
      </c>
      <c r="AV41" s="5">
        <f>IF(AS41="",0,20)</f>
        <v>0</v>
      </c>
      <c r="AW41" s="5">
        <f>IF(AS41=1,30,IF(AS41=2,20,IF(AS41=3,10,0)))</f>
        <v>0</v>
      </c>
      <c r="AX41" s="76" t="str">
        <f>IF(AS41="","",AU41+AV41+AW41)</f>
        <v/>
      </c>
      <c r="AY41" s="75"/>
      <c r="AZ41" s="5"/>
      <c r="BA41" s="5">
        <f>CEILING(100*AZ41/$AZ$2,1)</f>
        <v>0</v>
      </c>
      <c r="BB41" s="5">
        <f>IF(AY41="",0,20)</f>
        <v>0</v>
      </c>
      <c r="BC41" s="5">
        <f>IF(AY41=1,30,IF(AY41=2,20,IF(AY41=3,10,0)))</f>
        <v>0</v>
      </c>
      <c r="BD41" s="76" t="str">
        <f>IF(AY41="","",BA41+BB41+BC41)</f>
        <v/>
      </c>
      <c r="BE41" s="5"/>
      <c r="BF41" s="5"/>
      <c r="BG41" s="5">
        <f>CEILING(100*BF41/$BF$2,1)</f>
        <v>0</v>
      </c>
      <c r="BH41" s="5">
        <f>IF(BE41="",0,20)</f>
        <v>0</v>
      </c>
      <c r="BI41" s="5">
        <f>IF(BE41=1,30,IF(BE41=2,20,IF(BE41=3,10,0)))</f>
        <v>0</v>
      </c>
      <c r="BJ41" s="76" t="str">
        <f>IF(BE41="","",BG41+BH41+BI41)</f>
        <v/>
      </c>
    </row>
    <row r="42" spans="1:62" ht="12.75" customHeight="1" x14ac:dyDescent="0.3">
      <c r="A42" s="10">
        <v>40</v>
      </c>
      <c r="B42" s="154"/>
      <c r="C42" s="43"/>
      <c r="D42" s="47"/>
      <c r="E42" s="7">
        <f t="shared" ref="E39:E60" si="0">(+R42+X42+AP42+AD42+AJ42+AV42+BB42+BH42)/20</f>
        <v>0</v>
      </c>
      <c r="F42" s="7" t="str">
        <f t="shared" ref="F39:F60" si="1">T42</f>
        <v/>
      </c>
      <c r="G42" s="7" t="str">
        <f t="shared" ref="G39:G60" si="2">Z42</f>
        <v/>
      </c>
      <c r="H42" s="7" t="str">
        <f t="shared" ref="H39:H60" si="3">AF42</f>
        <v/>
      </c>
      <c r="I42" s="7" t="str">
        <f t="shared" ref="I39:I60" si="4">AL42</f>
        <v/>
      </c>
      <c r="J42" s="7" t="str">
        <f t="shared" ref="J39:J60" si="5">AR42</f>
        <v/>
      </c>
      <c r="K42" s="7" t="str">
        <f t="shared" ref="K39:K60" si="6">AX42</f>
        <v/>
      </c>
      <c r="L42" s="7" t="str">
        <f t="shared" ref="L39:L60" si="7">BD42</f>
        <v/>
      </c>
      <c r="M42" s="84" t="str">
        <f t="shared" ref="M39:M60" si="8">BJ42</f>
        <v/>
      </c>
      <c r="N42" s="18">
        <f>IF(E42&lt;4,SUM(F42:M42),SUMPRODUCT(LARGE(F42:M42,{1;2;3;4})))</f>
        <v>0</v>
      </c>
      <c r="O42" s="75"/>
      <c r="P42" s="5"/>
      <c r="Q42" s="5">
        <f t="shared" ref="Q39:Q60" si="9">CEILING(100*P42/$P$2,1)</f>
        <v>0</v>
      </c>
      <c r="R42" s="5">
        <f t="shared" ref="R39:R60" si="10">IF(O42="",0,20)</f>
        <v>0</v>
      </c>
      <c r="S42" s="5">
        <f t="shared" ref="S39:S60" si="11">IF(O42=1,30,IF(O42=2,20,IF(O42=3,10,0)))</f>
        <v>0</v>
      </c>
      <c r="T42" s="5" t="str">
        <f t="shared" ref="T39:T60" si="12">IF(O42="","",Q42+R42+S42)</f>
        <v/>
      </c>
      <c r="U42" s="75"/>
      <c r="V42" s="5"/>
      <c r="W42" s="5">
        <f t="shared" ref="W35:W60" si="13">CEILING(100*V42/$V$2,1)</f>
        <v>0</v>
      </c>
      <c r="X42" s="5">
        <f t="shared" ref="X35:X60" si="14">IF(U42="",0,20)</f>
        <v>0</v>
      </c>
      <c r="Y42" s="5">
        <f t="shared" ref="Y35:Y60" si="15">IF(U42=1,30,IF(U42=2,20,IF(U42=3,10,0)))</f>
        <v>0</v>
      </c>
      <c r="Z42" s="5" t="str">
        <f t="shared" ref="Z35:Z60" si="16">IF(U42="","",W42+X42+Y42)</f>
        <v/>
      </c>
      <c r="AA42" s="75"/>
      <c r="AB42" s="5"/>
      <c r="AC42" s="5">
        <f t="shared" ref="AC35:AC60" si="17">CEILING(100*AB42/$AB$2,1)</f>
        <v>0</v>
      </c>
      <c r="AD42" s="5">
        <f t="shared" ref="AD35:AD60" si="18">IF(AA42="",0,20)</f>
        <v>0</v>
      </c>
      <c r="AE42" s="5">
        <f t="shared" ref="AE35:AE60" si="19">IF(AA42=1,30,IF(AA42=2,20,IF(AA42=3,10,0)))</f>
        <v>0</v>
      </c>
      <c r="AF42" s="5" t="str">
        <f t="shared" ref="AF35:AF60" si="20">IF(AA42="","",AC42+AD42+AE42)</f>
        <v/>
      </c>
      <c r="AG42" s="75"/>
      <c r="AH42" s="5"/>
      <c r="AI42" s="5">
        <f t="shared" ref="AI35:AI60" si="21">CEILING(100*AH42/$AH$2,1)</f>
        <v>0</v>
      </c>
      <c r="AJ42" s="5">
        <f t="shared" ref="AJ35:AJ60" si="22">IF(AG42="",0,20)</f>
        <v>0</v>
      </c>
      <c r="AK42" s="5">
        <f t="shared" ref="AK35:AK60" si="23">IF(AG42=1,30,IF(AG42=2,20,IF(AG42=3,10,0)))</f>
        <v>0</v>
      </c>
      <c r="AL42" s="5" t="str">
        <f t="shared" ref="AL35:AL60" si="24">IF(AG42="","",AI42+AJ42+AK42)</f>
        <v/>
      </c>
      <c r="AM42" s="75"/>
      <c r="AN42" s="5"/>
      <c r="AO42" s="5">
        <f t="shared" ref="AO35:AO60" si="25">CEILING(100*AN42/$AN$2,1)</f>
        <v>0</v>
      </c>
      <c r="AP42" s="5">
        <f t="shared" ref="AP35:AP60" si="26">IF(AM42="",0,20)</f>
        <v>0</v>
      </c>
      <c r="AQ42" s="5">
        <f t="shared" ref="AQ35:AQ60" si="27">IF(AM42=1,30,IF(AM42=2,20,IF(AM42=3,10,0)))</f>
        <v>0</v>
      </c>
      <c r="AR42" s="5" t="str">
        <f t="shared" ref="AR35:AR60" si="28">IF(AM42="","",AO42+AP42+AQ42)</f>
        <v/>
      </c>
      <c r="AS42" s="75"/>
      <c r="AT42" s="5"/>
      <c r="AU42" s="5">
        <f t="shared" ref="AU35:AU60" si="29">CEILING(100*AT42/$AT$2,1)</f>
        <v>0</v>
      </c>
      <c r="AV42" s="5">
        <f t="shared" ref="AV35:AV60" si="30">IF(AS42="",0,20)</f>
        <v>0</v>
      </c>
      <c r="AW42" s="5">
        <f t="shared" ref="AW35:AW60" si="31">IF(AS42=1,30,IF(AS42=2,20,IF(AS42=3,10,0)))</f>
        <v>0</v>
      </c>
      <c r="AX42" s="76" t="str">
        <f t="shared" ref="AX35:AX60" si="32">IF(AS42="","",AU42+AV42+AW42)</f>
        <v/>
      </c>
      <c r="AY42" s="75"/>
      <c r="AZ42" s="5"/>
      <c r="BA42" s="5">
        <f t="shared" ref="BA35:BA60" si="33">CEILING(100*AZ42/$AZ$2,1)</f>
        <v>0</v>
      </c>
      <c r="BB42" s="5">
        <f t="shared" ref="BB35:BB60" si="34">IF(AY42="",0,20)</f>
        <v>0</v>
      </c>
      <c r="BC42" s="5">
        <f t="shared" ref="BC35:BC60" si="35">IF(AY42=1,30,IF(AY42=2,20,IF(AY42=3,10,0)))</f>
        <v>0</v>
      </c>
      <c r="BD42" s="76" t="str">
        <f t="shared" ref="BD35:BD60" si="36">IF(AY42="","",BA42+BB42+BC42)</f>
        <v/>
      </c>
      <c r="BG42" s="5">
        <f t="shared" ref="BG35:BG60" si="37">CEILING(100*BF42/$BF$2,1)</f>
        <v>0</v>
      </c>
      <c r="BH42" s="5">
        <f t="shared" ref="BH35:BH60" si="38">IF(BE42="",0,20)</f>
        <v>0</v>
      </c>
      <c r="BI42" s="5">
        <f t="shared" ref="BI35:BI60" si="39">IF(BE42=1,30,IF(BE42=2,20,IF(BE42=3,10,0)))</f>
        <v>0</v>
      </c>
      <c r="BJ42" s="76" t="str">
        <f t="shared" ref="BJ35:BJ60" si="40">IF(BE42="","",BG42+BH42+BI42)</f>
        <v/>
      </c>
    </row>
    <row r="43" spans="1:62" ht="12.75" customHeight="1" x14ac:dyDescent="0.3">
      <c r="A43" s="10">
        <v>41</v>
      </c>
      <c r="B43" s="4"/>
      <c r="C43" s="52"/>
      <c r="D43" s="37"/>
      <c r="E43" s="7">
        <f t="shared" si="0"/>
        <v>0</v>
      </c>
      <c r="F43" s="7" t="str">
        <f t="shared" si="1"/>
        <v/>
      </c>
      <c r="G43" s="7" t="str">
        <f t="shared" si="2"/>
        <v/>
      </c>
      <c r="H43" s="7" t="str">
        <f t="shared" si="3"/>
        <v/>
      </c>
      <c r="I43" s="7" t="str">
        <f t="shared" si="4"/>
        <v/>
      </c>
      <c r="J43" s="7" t="str">
        <f t="shared" si="5"/>
        <v/>
      </c>
      <c r="K43" s="7" t="str">
        <f t="shared" si="6"/>
        <v/>
      </c>
      <c r="L43" s="7" t="str">
        <f t="shared" si="7"/>
        <v/>
      </c>
      <c r="M43" s="84" t="str">
        <f t="shared" si="8"/>
        <v/>
      </c>
      <c r="N43" s="18">
        <f>IF(E43&lt;4,SUM(F43:M43),SUMPRODUCT(LARGE(F43:M43,{1;2;3;4})))</f>
        <v>0</v>
      </c>
      <c r="O43" s="75"/>
      <c r="P43" s="5"/>
      <c r="Q43" s="5">
        <f t="shared" si="9"/>
        <v>0</v>
      </c>
      <c r="R43" s="5">
        <f t="shared" si="10"/>
        <v>0</v>
      </c>
      <c r="S43" s="5">
        <f t="shared" si="11"/>
        <v>0</v>
      </c>
      <c r="T43" s="5" t="str">
        <f t="shared" si="12"/>
        <v/>
      </c>
      <c r="U43" s="75"/>
      <c r="V43" s="5"/>
      <c r="W43" s="5">
        <f t="shared" si="13"/>
        <v>0</v>
      </c>
      <c r="X43" s="5">
        <f t="shared" si="14"/>
        <v>0</v>
      </c>
      <c r="Y43" s="5">
        <f t="shared" si="15"/>
        <v>0</v>
      </c>
      <c r="Z43" s="5" t="str">
        <f t="shared" si="16"/>
        <v/>
      </c>
      <c r="AA43" s="75"/>
      <c r="AB43" s="5"/>
      <c r="AC43" s="5">
        <f t="shared" si="17"/>
        <v>0</v>
      </c>
      <c r="AD43" s="5">
        <f t="shared" si="18"/>
        <v>0</v>
      </c>
      <c r="AE43" s="5">
        <f t="shared" si="19"/>
        <v>0</v>
      </c>
      <c r="AF43" s="5" t="str">
        <f t="shared" si="20"/>
        <v/>
      </c>
      <c r="AG43" s="75"/>
      <c r="AH43" s="5"/>
      <c r="AI43" s="5">
        <f t="shared" si="21"/>
        <v>0</v>
      </c>
      <c r="AJ43" s="5">
        <f t="shared" si="22"/>
        <v>0</v>
      </c>
      <c r="AK43" s="5">
        <f t="shared" si="23"/>
        <v>0</v>
      </c>
      <c r="AL43" s="5" t="str">
        <f t="shared" si="24"/>
        <v/>
      </c>
      <c r="AM43" s="75"/>
      <c r="AN43" s="5"/>
      <c r="AO43" s="5">
        <f t="shared" si="25"/>
        <v>0</v>
      </c>
      <c r="AP43" s="5">
        <f t="shared" si="26"/>
        <v>0</v>
      </c>
      <c r="AQ43" s="5">
        <f t="shared" si="27"/>
        <v>0</v>
      </c>
      <c r="AR43" s="5" t="str">
        <f t="shared" si="28"/>
        <v/>
      </c>
      <c r="AS43" s="75"/>
      <c r="AT43" s="5"/>
      <c r="AU43" s="5">
        <f t="shared" si="29"/>
        <v>0</v>
      </c>
      <c r="AV43" s="5">
        <f t="shared" si="30"/>
        <v>0</v>
      </c>
      <c r="AW43" s="5">
        <f t="shared" si="31"/>
        <v>0</v>
      </c>
      <c r="AX43" s="76" t="str">
        <f t="shared" si="32"/>
        <v/>
      </c>
      <c r="AY43" s="75"/>
      <c r="AZ43" s="5"/>
      <c r="BA43" s="5">
        <f t="shared" si="33"/>
        <v>0</v>
      </c>
      <c r="BB43" s="5">
        <f t="shared" si="34"/>
        <v>0</v>
      </c>
      <c r="BC43" s="5">
        <f t="shared" si="35"/>
        <v>0</v>
      </c>
      <c r="BD43" s="76" t="str">
        <f t="shared" si="36"/>
        <v/>
      </c>
      <c r="BG43" s="5">
        <f t="shared" si="37"/>
        <v>0</v>
      </c>
      <c r="BH43" s="5">
        <f t="shared" si="38"/>
        <v>0</v>
      </c>
      <c r="BI43" s="5">
        <f t="shared" si="39"/>
        <v>0</v>
      </c>
      <c r="BJ43" s="76" t="str">
        <f t="shared" si="40"/>
        <v/>
      </c>
    </row>
    <row r="44" spans="1:62" ht="12.75" customHeight="1" x14ac:dyDescent="0.3">
      <c r="A44" s="10">
        <v>42</v>
      </c>
      <c r="B44" s="41"/>
      <c r="C44" s="41"/>
      <c r="D44" s="3"/>
      <c r="E44" s="7">
        <f t="shared" si="0"/>
        <v>0</v>
      </c>
      <c r="F44" s="7" t="str">
        <f t="shared" si="1"/>
        <v/>
      </c>
      <c r="G44" s="7" t="str">
        <f t="shared" si="2"/>
        <v/>
      </c>
      <c r="H44" s="7" t="str">
        <f t="shared" si="3"/>
        <v/>
      </c>
      <c r="I44" s="10" t="str">
        <f t="shared" si="4"/>
        <v/>
      </c>
      <c r="J44" s="10" t="str">
        <f t="shared" si="5"/>
        <v/>
      </c>
      <c r="K44" s="7" t="str">
        <f t="shared" si="6"/>
        <v/>
      </c>
      <c r="L44" s="7" t="str">
        <f t="shared" si="7"/>
        <v/>
      </c>
      <c r="M44" s="84" t="str">
        <f t="shared" si="8"/>
        <v/>
      </c>
      <c r="N44" s="18">
        <f>IF(E44&lt;4,SUM(F44:M44),SUMPRODUCT(LARGE(F44:M44,{1;2;3;4})))</f>
        <v>0</v>
      </c>
      <c r="O44" s="75"/>
      <c r="P44" s="5"/>
      <c r="Q44" s="5">
        <f t="shared" si="9"/>
        <v>0</v>
      </c>
      <c r="R44" s="5">
        <f t="shared" si="10"/>
        <v>0</v>
      </c>
      <c r="S44" s="5">
        <f t="shared" si="11"/>
        <v>0</v>
      </c>
      <c r="T44" s="5" t="str">
        <f t="shared" si="12"/>
        <v/>
      </c>
      <c r="U44" s="75"/>
      <c r="V44" s="5"/>
      <c r="W44" s="5">
        <f t="shared" si="13"/>
        <v>0</v>
      </c>
      <c r="X44" s="5">
        <f t="shared" si="14"/>
        <v>0</v>
      </c>
      <c r="Y44" s="5">
        <f t="shared" si="15"/>
        <v>0</v>
      </c>
      <c r="Z44" s="5" t="str">
        <f t="shared" si="16"/>
        <v/>
      </c>
      <c r="AA44" s="75"/>
      <c r="AB44" s="5"/>
      <c r="AC44" s="5">
        <f t="shared" si="17"/>
        <v>0</v>
      </c>
      <c r="AD44" s="5">
        <f t="shared" si="18"/>
        <v>0</v>
      </c>
      <c r="AE44" s="5">
        <f t="shared" si="19"/>
        <v>0</v>
      </c>
      <c r="AF44" s="5" t="str">
        <f t="shared" si="20"/>
        <v/>
      </c>
      <c r="AG44" s="75"/>
      <c r="AH44" s="5"/>
      <c r="AI44" s="5">
        <f t="shared" si="21"/>
        <v>0</v>
      </c>
      <c r="AJ44" s="5">
        <f t="shared" si="22"/>
        <v>0</v>
      </c>
      <c r="AK44" s="5">
        <f t="shared" si="23"/>
        <v>0</v>
      </c>
      <c r="AL44" s="5" t="str">
        <f t="shared" si="24"/>
        <v/>
      </c>
      <c r="AM44" s="75"/>
      <c r="AN44" s="5"/>
      <c r="AO44" s="5">
        <f t="shared" si="25"/>
        <v>0</v>
      </c>
      <c r="AP44" s="5">
        <f t="shared" si="26"/>
        <v>0</v>
      </c>
      <c r="AQ44" s="5">
        <f t="shared" si="27"/>
        <v>0</v>
      </c>
      <c r="AR44" s="5" t="str">
        <f t="shared" si="28"/>
        <v/>
      </c>
      <c r="AS44" s="75"/>
      <c r="AT44" s="5"/>
      <c r="AU44" s="5">
        <f t="shared" si="29"/>
        <v>0</v>
      </c>
      <c r="AV44" s="5">
        <f t="shared" si="30"/>
        <v>0</v>
      </c>
      <c r="AW44" s="5">
        <f t="shared" si="31"/>
        <v>0</v>
      </c>
      <c r="AX44" s="76" t="str">
        <f t="shared" si="32"/>
        <v/>
      </c>
      <c r="AY44" s="75"/>
      <c r="AZ44" s="5"/>
      <c r="BA44" s="5">
        <f t="shared" si="33"/>
        <v>0</v>
      </c>
      <c r="BB44" s="5">
        <f t="shared" si="34"/>
        <v>0</v>
      </c>
      <c r="BC44" s="5">
        <f t="shared" si="35"/>
        <v>0</v>
      </c>
      <c r="BD44" s="76" t="str">
        <f t="shared" si="36"/>
        <v/>
      </c>
      <c r="BG44" s="5">
        <f t="shared" si="37"/>
        <v>0</v>
      </c>
      <c r="BH44" s="5">
        <f t="shared" si="38"/>
        <v>0</v>
      </c>
      <c r="BI44" s="5">
        <f t="shared" si="39"/>
        <v>0</v>
      </c>
      <c r="BJ44" s="76" t="str">
        <f t="shared" si="40"/>
        <v/>
      </c>
    </row>
    <row r="45" spans="1:62" ht="12.75" customHeight="1" x14ac:dyDescent="0.3">
      <c r="A45" s="10">
        <v>43</v>
      </c>
      <c r="B45" s="43"/>
      <c r="C45" s="43"/>
      <c r="D45" s="47"/>
      <c r="E45" s="7">
        <f t="shared" si="0"/>
        <v>0</v>
      </c>
      <c r="F45" s="7" t="str">
        <f t="shared" si="1"/>
        <v/>
      </c>
      <c r="G45" s="7" t="str">
        <f t="shared" si="2"/>
        <v/>
      </c>
      <c r="H45" s="7" t="str">
        <f t="shared" si="3"/>
        <v/>
      </c>
      <c r="I45" s="7" t="str">
        <f t="shared" si="4"/>
        <v/>
      </c>
      <c r="J45" s="7" t="str">
        <f t="shared" si="5"/>
        <v/>
      </c>
      <c r="K45" s="7" t="str">
        <f t="shared" si="6"/>
        <v/>
      </c>
      <c r="L45" s="7" t="str">
        <f t="shared" si="7"/>
        <v/>
      </c>
      <c r="M45" s="84" t="str">
        <f t="shared" si="8"/>
        <v/>
      </c>
      <c r="N45" s="18">
        <f>IF(E45&lt;4,SUM(F45:M45),SUMPRODUCT(LARGE(F45:M45,{1;2;3;4})))</f>
        <v>0</v>
      </c>
      <c r="O45" s="75"/>
      <c r="P45" s="5"/>
      <c r="Q45" s="5">
        <f t="shared" si="9"/>
        <v>0</v>
      </c>
      <c r="R45" s="5">
        <f t="shared" si="10"/>
        <v>0</v>
      </c>
      <c r="S45" s="5">
        <f t="shared" si="11"/>
        <v>0</v>
      </c>
      <c r="T45" s="5" t="str">
        <f t="shared" si="12"/>
        <v/>
      </c>
      <c r="U45" s="75"/>
      <c r="V45" s="5"/>
      <c r="W45" s="5">
        <f t="shared" si="13"/>
        <v>0</v>
      </c>
      <c r="X45" s="5">
        <f t="shared" si="14"/>
        <v>0</v>
      </c>
      <c r="Y45" s="5">
        <f t="shared" si="15"/>
        <v>0</v>
      </c>
      <c r="Z45" s="5" t="str">
        <f t="shared" si="16"/>
        <v/>
      </c>
      <c r="AA45" s="75"/>
      <c r="AB45" s="5"/>
      <c r="AC45" s="5">
        <f t="shared" si="17"/>
        <v>0</v>
      </c>
      <c r="AD45" s="5">
        <f t="shared" si="18"/>
        <v>0</v>
      </c>
      <c r="AE45" s="5">
        <f t="shared" si="19"/>
        <v>0</v>
      </c>
      <c r="AF45" s="5" t="str">
        <f t="shared" si="20"/>
        <v/>
      </c>
      <c r="AG45" s="75"/>
      <c r="AH45" s="5"/>
      <c r="AI45" s="5">
        <f t="shared" si="21"/>
        <v>0</v>
      </c>
      <c r="AJ45" s="5">
        <f t="shared" si="22"/>
        <v>0</v>
      </c>
      <c r="AK45" s="5">
        <f t="shared" si="23"/>
        <v>0</v>
      </c>
      <c r="AL45" s="5" t="str">
        <f t="shared" si="24"/>
        <v/>
      </c>
      <c r="AM45" s="75"/>
      <c r="AN45" s="5"/>
      <c r="AO45" s="5">
        <f t="shared" si="25"/>
        <v>0</v>
      </c>
      <c r="AP45" s="5">
        <f t="shared" si="26"/>
        <v>0</v>
      </c>
      <c r="AQ45" s="5">
        <f t="shared" si="27"/>
        <v>0</v>
      </c>
      <c r="AR45" s="5" t="str">
        <f t="shared" si="28"/>
        <v/>
      </c>
      <c r="AS45" s="75"/>
      <c r="AT45" s="5"/>
      <c r="AU45" s="5">
        <f t="shared" si="29"/>
        <v>0</v>
      </c>
      <c r="AV45" s="5">
        <f t="shared" si="30"/>
        <v>0</v>
      </c>
      <c r="AW45" s="5">
        <f t="shared" si="31"/>
        <v>0</v>
      </c>
      <c r="AX45" s="76" t="str">
        <f t="shared" si="32"/>
        <v/>
      </c>
      <c r="AY45" s="75"/>
      <c r="AZ45" s="5"/>
      <c r="BA45" s="5">
        <f t="shared" si="33"/>
        <v>0</v>
      </c>
      <c r="BB45" s="5">
        <f t="shared" si="34"/>
        <v>0</v>
      </c>
      <c r="BC45" s="5">
        <f t="shared" si="35"/>
        <v>0</v>
      </c>
      <c r="BD45" s="76" t="str">
        <f t="shared" si="36"/>
        <v/>
      </c>
      <c r="BG45" s="5">
        <f t="shared" si="37"/>
        <v>0</v>
      </c>
      <c r="BH45" s="5">
        <f t="shared" si="38"/>
        <v>0</v>
      </c>
      <c r="BI45" s="5">
        <f t="shared" si="39"/>
        <v>0</v>
      </c>
      <c r="BJ45" s="76" t="str">
        <f t="shared" si="40"/>
        <v/>
      </c>
    </row>
    <row r="46" spans="1:62" ht="12.75" customHeight="1" x14ac:dyDescent="0.3">
      <c r="A46" s="10">
        <v>44</v>
      </c>
      <c r="B46" s="41"/>
      <c r="C46" s="41"/>
      <c r="D46" s="3"/>
      <c r="E46" s="7">
        <f t="shared" si="0"/>
        <v>0</v>
      </c>
      <c r="F46" s="10" t="str">
        <f t="shared" si="1"/>
        <v/>
      </c>
      <c r="G46" s="10" t="str">
        <f t="shared" si="2"/>
        <v/>
      </c>
      <c r="H46" s="7" t="str">
        <f t="shared" si="3"/>
        <v/>
      </c>
      <c r="I46" s="10" t="str">
        <f t="shared" si="4"/>
        <v/>
      </c>
      <c r="J46" s="10" t="str">
        <f t="shared" si="5"/>
        <v/>
      </c>
      <c r="K46" s="7" t="str">
        <f t="shared" si="6"/>
        <v/>
      </c>
      <c r="L46" s="7" t="str">
        <f t="shared" si="7"/>
        <v/>
      </c>
      <c r="M46" s="84" t="str">
        <f t="shared" si="8"/>
        <v/>
      </c>
      <c r="N46" s="18">
        <f>IF(E46&lt;4,SUM(F46:M46),SUMPRODUCT(LARGE(F46:M46,{1;2;3;4})))</f>
        <v>0</v>
      </c>
      <c r="O46" s="75"/>
      <c r="P46" s="5"/>
      <c r="Q46" s="5">
        <f t="shared" si="9"/>
        <v>0</v>
      </c>
      <c r="R46" s="5">
        <f t="shared" si="10"/>
        <v>0</v>
      </c>
      <c r="S46" s="5">
        <f t="shared" si="11"/>
        <v>0</v>
      </c>
      <c r="T46" s="5" t="str">
        <f t="shared" si="12"/>
        <v/>
      </c>
      <c r="U46" s="75"/>
      <c r="V46" s="5"/>
      <c r="W46" s="5">
        <f t="shared" si="13"/>
        <v>0</v>
      </c>
      <c r="X46" s="5">
        <f t="shared" si="14"/>
        <v>0</v>
      </c>
      <c r="Y46" s="5">
        <f t="shared" si="15"/>
        <v>0</v>
      </c>
      <c r="Z46" s="5" t="str">
        <f t="shared" si="16"/>
        <v/>
      </c>
      <c r="AA46" s="75"/>
      <c r="AB46" s="5"/>
      <c r="AC46" s="5">
        <f t="shared" si="17"/>
        <v>0</v>
      </c>
      <c r="AD46" s="5">
        <f t="shared" si="18"/>
        <v>0</v>
      </c>
      <c r="AE46" s="5">
        <f t="shared" si="19"/>
        <v>0</v>
      </c>
      <c r="AF46" s="5" t="str">
        <f t="shared" si="20"/>
        <v/>
      </c>
      <c r="AG46" s="75"/>
      <c r="AH46" s="5"/>
      <c r="AI46" s="5">
        <f t="shared" si="21"/>
        <v>0</v>
      </c>
      <c r="AJ46" s="5">
        <f t="shared" si="22"/>
        <v>0</v>
      </c>
      <c r="AK46" s="5">
        <f t="shared" si="23"/>
        <v>0</v>
      </c>
      <c r="AL46" s="5" t="str">
        <f t="shared" si="24"/>
        <v/>
      </c>
      <c r="AM46" s="75"/>
      <c r="AN46" s="5"/>
      <c r="AO46" s="5">
        <f t="shared" si="25"/>
        <v>0</v>
      </c>
      <c r="AP46" s="5">
        <f t="shared" si="26"/>
        <v>0</v>
      </c>
      <c r="AQ46" s="5">
        <f t="shared" si="27"/>
        <v>0</v>
      </c>
      <c r="AR46" s="5" t="str">
        <f t="shared" si="28"/>
        <v/>
      </c>
      <c r="AS46" s="75"/>
      <c r="AT46" s="5"/>
      <c r="AU46" s="5">
        <f t="shared" si="29"/>
        <v>0</v>
      </c>
      <c r="AV46" s="5">
        <f t="shared" si="30"/>
        <v>0</v>
      </c>
      <c r="AW46" s="5">
        <f t="shared" si="31"/>
        <v>0</v>
      </c>
      <c r="AX46" s="76" t="str">
        <f t="shared" si="32"/>
        <v/>
      </c>
      <c r="AY46" s="75"/>
      <c r="AZ46" s="5"/>
      <c r="BA46" s="5">
        <f t="shared" si="33"/>
        <v>0</v>
      </c>
      <c r="BB46" s="5">
        <f t="shared" si="34"/>
        <v>0</v>
      </c>
      <c r="BC46" s="5">
        <f t="shared" si="35"/>
        <v>0</v>
      </c>
      <c r="BD46" s="76" t="str">
        <f t="shared" si="36"/>
        <v/>
      </c>
      <c r="BG46" s="5">
        <f t="shared" si="37"/>
        <v>0</v>
      </c>
      <c r="BH46" s="5">
        <f t="shared" si="38"/>
        <v>0</v>
      </c>
      <c r="BI46" s="5">
        <f t="shared" si="39"/>
        <v>0</v>
      </c>
      <c r="BJ46" s="76" t="str">
        <f t="shared" si="40"/>
        <v/>
      </c>
    </row>
    <row r="47" spans="1:62" ht="12.75" customHeight="1" x14ac:dyDescent="0.3">
      <c r="A47" s="10">
        <v>45</v>
      </c>
      <c r="B47" s="4"/>
      <c r="C47" s="43"/>
      <c r="D47" s="3"/>
      <c r="E47" s="7">
        <f t="shared" si="0"/>
        <v>0</v>
      </c>
      <c r="F47" s="7" t="str">
        <f t="shared" si="1"/>
        <v/>
      </c>
      <c r="G47" s="7" t="str">
        <f t="shared" si="2"/>
        <v/>
      </c>
      <c r="H47" s="7" t="str">
        <f t="shared" si="3"/>
        <v/>
      </c>
      <c r="I47" s="7" t="str">
        <f t="shared" si="4"/>
        <v/>
      </c>
      <c r="J47" s="7" t="str">
        <f t="shared" si="5"/>
        <v/>
      </c>
      <c r="K47" s="7" t="str">
        <f t="shared" si="6"/>
        <v/>
      </c>
      <c r="L47" s="7" t="str">
        <f t="shared" si="7"/>
        <v/>
      </c>
      <c r="M47" s="84" t="str">
        <f t="shared" si="8"/>
        <v/>
      </c>
      <c r="N47" s="18">
        <f>IF(E47&lt;4,SUM(F47:M47),SUMPRODUCT(LARGE(F47:M47,{1;2;3;4})))</f>
        <v>0</v>
      </c>
      <c r="O47" s="75"/>
      <c r="P47" s="5"/>
      <c r="Q47" s="5">
        <f t="shared" si="9"/>
        <v>0</v>
      </c>
      <c r="R47" s="5">
        <f t="shared" si="10"/>
        <v>0</v>
      </c>
      <c r="S47" s="5">
        <f t="shared" si="11"/>
        <v>0</v>
      </c>
      <c r="T47" s="5" t="str">
        <f t="shared" si="12"/>
        <v/>
      </c>
      <c r="U47" s="75"/>
      <c r="V47" s="5"/>
      <c r="W47" s="5">
        <f t="shared" si="13"/>
        <v>0</v>
      </c>
      <c r="X47" s="5">
        <f t="shared" si="14"/>
        <v>0</v>
      </c>
      <c r="Y47" s="5">
        <f t="shared" si="15"/>
        <v>0</v>
      </c>
      <c r="Z47" s="5" t="str">
        <f t="shared" si="16"/>
        <v/>
      </c>
      <c r="AA47" s="75"/>
      <c r="AB47" s="5"/>
      <c r="AC47" s="5">
        <f t="shared" si="17"/>
        <v>0</v>
      </c>
      <c r="AD47" s="5">
        <f t="shared" si="18"/>
        <v>0</v>
      </c>
      <c r="AE47" s="5">
        <f t="shared" si="19"/>
        <v>0</v>
      </c>
      <c r="AF47" s="5" t="str">
        <f t="shared" si="20"/>
        <v/>
      </c>
      <c r="AG47" s="75"/>
      <c r="AH47" s="5"/>
      <c r="AI47" s="5">
        <f t="shared" si="21"/>
        <v>0</v>
      </c>
      <c r="AJ47" s="5">
        <f t="shared" si="22"/>
        <v>0</v>
      </c>
      <c r="AK47" s="5">
        <f t="shared" si="23"/>
        <v>0</v>
      </c>
      <c r="AL47" s="5" t="str">
        <f t="shared" si="24"/>
        <v/>
      </c>
      <c r="AM47" s="75"/>
      <c r="AN47" s="5"/>
      <c r="AO47" s="5">
        <f t="shared" si="25"/>
        <v>0</v>
      </c>
      <c r="AP47" s="5">
        <f t="shared" si="26"/>
        <v>0</v>
      </c>
      <c r="AQ47" s="5">
        <f t="shared" si="27"/>
        <v>0</v>
      </c>
      <c r="AR47" s="5" t="str">
        <f t="shared" si="28"/>
        <v/>
      </c>
      <c r="AS47" s="75"/>
      <c r="AT47" s="5"/>
      <c r="AU47" s="5">
        <f t="shared" si="29"/>
        <v>0</v>
      </c>
      <c r="AV47" s="5">
        <f t="shared" si="30"/>
        <v>0</v>
      </c>
      <c r="AW47" s="5">
        <f t="shared" si="31"/>
        <v>0</v>
      </c>
      <c r="AX47" s="76" t="str">
        <f t="shared" si="32"/>
        <v/>
      </c>
      <c r="AY47" s="75"/>
      <c r="AZ47" s="5"/>
      <c r="BA47" s="5">
        <f t="shared" si="33"/>
        <v>0</v>
      </c>
      <c r="BB47" s="5">
        <f t="shared" si="34"/>
        <v>0</v>
      </c>
      <c r="BC47" s="5">
        <f t="shared" si="35"/>
        <v>0</v>
      </c>
      <c r="BD47" s="76" t="str">
        <f t="shared" si="36"/>
        <v/>
      </c>
      <c r="BG47" s="5">
        <f t="shared" si="37"/>
        <v>0</v>
      </c>
      <c r="BH47" s="5">
        <f t="shared" si="38"/>
        <v>0</v>
      </c>
      <c r="BI47" s="5">
        <f t="shared" si="39"/>
        <v>0</v>
      </c>
      <c r="BJ47" s="76" t="str">
        <f t="shared" si="40"/>
        <v/>
      </c>
    </row>
    <row r="48" spans="1:62" ht="12.75" customHeight="1" x14ac:dyDescent="0.3">
      <c r="A48" s="10">
        <v>46</v>
      </c>
      <c r="B48" s="4"/>
      <c r="C48" s="4"/>
      <c r="D48" s="3"/>
      <c r="E48" s="7">
        <f t="shared" si="0"/>
        <v>0</v>
      </c>
      <c r="F48" s="7" t="str">
        <f t="shared" si="1"/>
        <v/>
      </c>
      <c r="G48" s="7" t="str">
        <f t="shared" si="2"/>
        <v/>
      </c>
      <c r="H48" s="7" t="str">
        <f t="shared" si="3"/>
        <v/>
      </c>
      <c r="I48" s="7" t="str">
        <f t="shared" si="4"/>
        <v/>
      </c>
      <c r="J48" s="7" t="str">
        <f t="shared" si="5"/>
        <v/>
      </c>
      <c r="K48" s="7" t="str">
        <f t="shared" si="6"/>
        <v/>
      </c>
      <c r="L48" s="7" t="str">
        <f t="shared" si="7"/>
        <v/>
      </c>
      <c r="M48" s="84" t="str">
        <f t="shared" si="8"/>
        <v/>
      </c>
      <c r="N48" s="18">
        <f>IF(E48&lt;4,SUM(F48:M48),SUMPRODUCT(LARGE(F48:M48,{1;2;3;4})))</f>
        <v>0</v>
      </c>
      <c r="O48" s="75"/>
      <c r="P48" s="5"/>
      <c r="Q48" s="5">
        <f t="shared" si="9"/>
        <v>0</v>
      </c>
      <c r="R48" s="5">
        <f t="shared" si="10"/>
        <v>0</v>
      </c>
      <c r="S48" s="5">
        <f t="shared" si="11"/>
        <v>0</v>
      </c>
      <c r="T48" s="5" t="str">
        <f t="shared" si="12"/>
        <v/>
      </c>
      <c r="U48" s="75"/>
      <c r="V48" s="5"/>
      <c r="W48" s="5">
        <f t="shared" si="13"/>
        <v>0</v>
      </c>
      <c r="X48" s="5">
        <f t="shared" si="14"/>
        <v>0</v>
      </c>
      <c r="Y48" s="5">
        <f t="shared" si="15"/>
        <v>0</v>
      </c>
      <c r="Z48" s="5" t="str">
        <f t="shared" si="16"/>
        <v/>
      </c>
      <c r="AA48" s="75"/>
      <c r="AB48" s="5"/>
      <c r="AC48" s="5">
        <f t="shared" si="17"/>
        <v>0</v>
      </c>
      <c r="AD48" s="5">
        <f t="shared" si="18"/>
        <v>0</v>
      </c>
      <c r="AE48" s="5">
        <f t="shared" si="19"/>
        <v>0</v>
      </c>
      <c r="AF48" s="5" t="str">
        <f t="shared" si="20"/>
        <v/>
      </c>
      <c r="AG48" s="75"/>
      <c r="AH48" s="5"/>
      <c r="AI48" s="5">
        <f t="shared" si="21"/>
        <v>0</v>
      </c>
      <c r="AJ48" s="5">
        <f t="shared" si="22"/>
        <v>0</v>
      </c>
      <c r="AK48" s="5">
        <f t="shared" si="23"/>
        <v>0</v>
      </c>
      <c r="AL48" s="5" t="str">
        <f t="shared" si="24"/>
        <v/>
      </c>
      <c r="AM48" s="75"/>
      <c r="AN48" s="5"/>
      <c r="AO48" s="5">
        <f t="shared" si="25"/>
        <v>0</v>
      </c>
      <c r="AP48" s="5">
        <f t="shared" si="26"/>
        <v>0</v>
      </c>
      <c r="AQ48" s="5">
        <f t="shared" si="27"/>
        <v>0</v>
      </c>
      <c r="AR48" s="5" t="str">
        <f t="shared" si="28"/>
        <v/>
      </c>
      <c r="AS48" s="75"/>
      <c r="AT48" s="5"/>
      <c r="AU48" s="5">
        <f t="shared" si="29"/>
        <v>0</v>
      </c>
      <c r="AV48" s="5">
        <f t="shared" si="30"/>
        <v>0</v>
      </c>
      <c r="AW48" s="5">
        <f t="shared" si="31"/>
        <v>0</v>
      </c>
      <c r="AX48" s="76" t="str">
        <f t="shared" si="32"/>
        <v/>
      </c>
      <c r="AY48" s="75"/>
      <c r="AZ48" s="5"/>
      <c r="BA48" s="5">
        <f t="shared" si="33"/>
        <v>0</v>
      </c>
      <c r="BB48" s="5">
        <f t="shared" si="34"/>
        <v>0</v>
      </c>
      <c r="BC48" s="5">
        <f t="shared" si="35"/>
        <v>0</v>
      </c>
      <c r="BD48" s="76" t="str">
        <f t="shared" si="36"/>
        <v/>
      </c>
      <c r="BG48" s="5">
        <f t="shared" si="37"/>
        <v>0</v>
      </c>
      <c r="BH48" s="5">
        <f t="shared" si="38"/>
        <v>0</v>
      </c>
      <c r="BI48" s="5">
        <f t="shared" si="39"/>
        <v>0</v>
      </c>
      <c r="BJ48" s="76" t="str">
        <f t="shared" si="40"/>
        <v/>
      </c>
    </row>
    <row r="49" spans="1:62" ht="12.75" customHeight="1" x14ac:dyDescent="0.3">
      <c r="A49" s="10">
        <v>47</v>
      </c>
      <c r="B49" s="4"/>
      <c r="C49" s="4"/>
      <c r="D49" s="3"/>
      <c r="E49" s="7">
        <f t="shared" si="0"/>
        <v>0</v>
      </c>
      <c r="F49" s="7" t="str">
        <f t="shared" si="1"/>
        <v/>
      </c>
      <c r="G49" s="7" t="str">
        <f t="shared" si="2"/>
        <v/>
      </c>
      <c r="H49" s="7" t="str">
        <f t="shared" si="3"/>
        <v/>
      </c>
      <c r="I49" s="7" t="str">
        <f t="shared" si="4"/>
        <v/>
      </c>
      <c r="J49" s="7" t="str">
        <f t="shared" si="5"/>
        <v/>
      </c>
      <c r="K49" s="7" t="str">
        <f t="shared" si="6"/>
        <v/>
      </c>
      <c r="L49" s="7" t="str">
        <f t="shared" si="7"/>
        <v/>
      </c>
      <c r="M49" s="84" t="str">
        <f t="shared" si="8"/>
        <v/>
      </c>
      <c r="N49" s="18">
        <f>IF(E49&lt;4,SUM(F49:M49),SUMPRODUCT(LARGE(F49:M49,{1;2;3;4})))</f>
        <v>0</v>
      </c>
      <c r="O49" s="75"/>
      <c r="P49" s="5"/>
      <c r="Q49" s="5">
        <f t="shared" si="9"/>
        <v>0</v>
      </c>
      <c r="R49" s="5">
        <f t="shared" si="10"/>
        <v>0</v>
      </c>
      <c r="S49" s="5">
        <f t="shared" si="11"/>
        <v>0</v>
      </c>
      <c r="T49" s="5" t="str">
        <f t="shared" si="12"/>
        <v/>
      </c>
      <c r="U49" s="75"/>
      <c r="V49" s="5"/>
      <c r="W49" s="5">
        <f t="shared" si="13"/>
        <v>0</v>
      </c>
      <c r="X49" s="5">
        <f t="shared" si="14"/>
        <v>0</v>
      </c>
      <c r="Y49" s="5">
        <f t="shared" si="15"/>
        <v>0</v>
      </c>
      <c r="Z49" s="5" t="str">
        <f t="shared" si="16"/>
        <v/>
      </c>
      <c r="AA49" s="75"/>
      <c r="AB49" s="5"/>
      <c r="AC49" s="5">
        <f t="shared" si="17"/>
        <v>0</v>
      </c>
      <c r="AD49" s="5">
        <f t="shared" si="18"/>
        <v>0</v>
      </c>
      <c r="AE49" s="5">
        <f t="shared" si="19"/>
        <v>0</v>
      </c>
      <c r="AF49" s="5" t="str">
        <f t="shared" si="20"/>
        <v/>
      </c>
      <c r="AG49" s="75"/>
      <c r="AH49" s="5"/>
      <c r="AI49" s="5">
        <f t="shared" si="21"/>
        <v>0</v>
      </c>
      <c r="AJ49" s="5">
        <f t="shared" si="22"/>
        <v>0</v>
      </c>
      <c r="AK49" s="5">
        <f t="shared" si="23"/>
        <v>0</v>
      </c>
      <c r="AL49" s="5" t="str">
        <f t="shared" si="24"/>
        <v/>
      </c>
      <c r="AM49" s="75"/>
      <c r="AN49" s="5"/>
      <c r="AO49" s="5">
        <f t="shared" si="25"/>
        <v>0</v>
      </c>
      <c r="AP49" s="5">
        <f t="shared" si="26"/>
        <v>0</v>
      </c>
      <c r="AQ49" s="5">
        <f t="shared" si="27"/>
        <v>0</v>
      </c>
      <c r="AR49" s="5" t="str">
        <f t="shared" si="28"/>
        <v/>
      </c>
      <c r="AS49" s="75"/>
      <c r="AT49" s="5"/>
      <c r="AU49" s="5">
        <f t="shared" si="29"/>
        <v>0</v>
      </c>
      <c r="AV49" s="5">
        <f t="shared" si="30"/>
        <v>0</v>
      </c>
      <c r="AW49" s="5">
        <f t="shared" si="31"/>
        <v>0</v>
      </c>
      <c r="AX49" s="76" t="str">
        <f t="shared" si="32"/>
        <v/>
      </c>
      <c r="AY49" s="75"/>
      <c r="AZ49" s="5"/>
      <c r="BA49" s="5">
        <f t="shared" si="33"/>
        <v>0</v>
      </c>
      <c r="BB49" s="5">
        <f t="shared" si="34"/>
        <v>0</v>
      </c>
      <c r="BC49" s="5">
        <f t="shared" si="35"/>
        <v>0</v>
      </c>
      <c r="BD49" s="76" t="str">
        <f t="shared" si="36"/>
        <v/>
      </c>
      <c r="BG49" s="5">
        <f t="shared" si="37"/>
        <v>0</v>
      </c>
      <c r="BH49" s="5">
        <f t="shared" si="38"/>
        <v>0</v>
      </c>
      <c r="BI49" s="5">
        <f t="shared" si="39"/>
        <v>0</v>
      </c>
      <c r="BJ49" s="76" t="str">
        <f t="shared" si="40"/>
        <v/>
      </c>
    </row>
    <row r="50" spans="1:62" ht="12.75" customHeight="1" x14ac:dyDescent="0.3">
      <c r="A50" s="10">
        <v>48</v>
      </c>
      <c r="B50" s="4"/>
      <c r="C50" s="4"/>
      <c r="D50" s="3"/>
      <c r="E50" s="7">
        <f t="shared" si="0"/>
        <v>0</v>
      </c>
      <c r="F50" s="7" t="str">
        <f t="shared" si="1"/>
        <v/>
      </c>
      <c r="G50" s="7" t="str">
        <f t="shared" si="2"/>
        <v/>
      </c>
      <c r="H50" s="7" t="str">
        <f t="shared" si="3"/>
        <v/>
      </c>
      <c r="I50" s="7" t="str">
        <f t="shared" si="4"/>
        <v/>
      </c>
      <c r="J50" s="7" t="str">
        <f t="shared" si="5"/>
        <v/>
      </c>
      <c r="K50" s="7" t="str">
        <f t="shared" si="6"/>
        <v/>
      </c>
      <c r="L50" s="7" t="str">
        <f t="shared" si="7"/>
        <v/>
      </c>
      <c r="M50" s="84" t="str">
        <f t="shared" si="8"/>
        <v/>
      </c>
      <c r="N50" s="18">
        <f>IF(E50&lt;4,SUM(F50:M50),SUMPRODUCT(LARGE(F50:M50,{1;2;3;4})))</f>
        <v>0</v>
      </c>
      <c r="O50" s="75"/>
      <c r="P50" s="5"/>
      <c r="Q50" s="5">
        <f t="shared" si="9"/>
        <v>0</v>
      </c>
      <c r="R50" s="5">
        <f t="shared" si="10"/>
        <v>0</v>
      </c>
      <c r="S50" s="5">
        <f t="shared" si="11"/>
        <v>0</v>
      </c>
      <c r="T50" s="5" t="str">
        <f t="shared" si="12"/>
        <v/>
      </c>
      <c r="U50" s="75"/>
      <c r="V50" s="5"/>
      <c r="W50" s="5">
        <f t="shared" si="13"/>
        <v>0</v>
      </c>
      <c r="X50" s="5">
        <f t="shared" si="14"/>
        <v>0</v>
      </c>
      <c r="Y50" s="5">
        <f t="shared" si="15"/>
        <v>0</v>
      </c>
      <c r="Z50" s="5" t="str">
        <f t="shared" si="16"/>
        <v/>
      </c>
      <c r="AA50" s="75"/>
      <c r="AB50" s="5"/>
      <c r="AC50" s="5">
        <f t="shared" si="17"/>
        <v>0</v>
      </c>
      <c r="AD50" s="5">
        <f t="shared" si="18"/>
        <v>0</v>
      </c>
      <c r="AE50" s="5">
        <f t="shared" si="19"/>
        <v>0</v>
      </c>
      <c r="AF50" s="5" t="str">
        <f t="shared" si="20"/>
        <v/>
      </c>
      <c r="AG50" s="75"/>
      <c r="AH50" s="5"/>
      <c r="AI50" s="5">
        <f t="shared" si="21"/>
        <v>0</v>
      </c>
      <c r="AJ50" s="5">
        <f t="shared" si="22"/>
        <v>0</v>
      </c>
      <c r="AK50" s="5">
        <f t="shared" si="23"/>
        <v>0</v>
      </c>
      <c r="AL50" s="5" t="str">
        <f t="shared" si="24"/>
        <v/>
      </c>
      <c r="AM50" s="75"/>
      <c r="AN50" s="5"/>
      <c r="AO50" s="5">
        <f t="shared" si="25"/>
        <v>0</v>
      </c>
      <c r="AP50" s="5">
        <f t="shared" si="26"/>
        <v>0</v>
      </c>
      <c r="AQ50" s="5">
        <f t="shared" si="27"/>
        <v>0</v>
      </c>
      <c r="AR50" s="5" t="str">
        <f t="shared" si="28"/>
        <v/>
      </c>
      <c r="AS50" s="75"/>
      <c r="AT50" s="5"/>
      <c r="AU50" s="5">
        <f t="shared" si="29"/>
        <v>0</v>
      </c>
      <c r="AV50" s="5">
        <f t="shared" si="30"/>
        <v>0</v>
      </c>
      <c r="AW50" s="5">
        <f t="shared" si="31"/>
        <v>0</v>
      </c>
      <c r="AX50" s="76" t="str">
        <f t="shared" si="32"/>
        <v/>
      </c>
      <c r="AY50" s="75"/>
      <c r="AZ50" s="5"/>
      <c r="BA50" s="5">
        <f t="shared" si="33"/>
        <v>0</v>
      </c>
      <c r="BB50" s="5">
        <f t="shared" si="34"/>
        <v>0</v>
      </c>
      <c r="BC50" s="5">
        <f t="shared" si="35"/>
        <v>0</v>
      </c>
      <c r="BD50" s="76" t="str">
        <f t="shared" si="36"/>
        <v/>
      </c>
      <c r="BG50" s="5">
        <f t="shared" si="37"/>
        <v>0</v>
      </c>
      <c r="BH50" s="5">
        <f t="shared" si="38"/>
        <v>0</v>
      </c>
      <c r="BI50" s="5">
        <f t="shared" si="39"/>
        <v>0</v>
      </c>
      <c r="BJ50" s="76" t="str">
        <f t="shared" si="40"/>
        <v/>
      </c>
    </row>
    <row r="51" spans="1:62" ht="12.75" customHeight="1" x14ac:dyDescent="0.3">
      <c r="A51" s="10">
        <v>49</v>
      </c>
      <c r="B51" s="41"/>
      <c r="C51" s="41"/>
      <c r="D51" s="3"/>
      <c r="E51" s="7">
        <f t="shared" si="0"/>
        <v>0</v>
      </c>
      <c r="F51" s="7" t="str">
        <f t="shared" si="1"/>
        <v/>
      </c>
      <c r="G51" s="7" t="str">
        <f t="shared" si="2"/>
        <v/>
      </c>
      <c r="H51" s="7" t="str">
        <f t="shared" si="3"/>
        <v/>
      </c>
      <c r="I51" s="7" t="str">
        <f t="shared" si="4"/>
        <v/>
      </c>
      <c r="J51" s="7" t="str">
        <f t="shared" si="5"/>
        <v/>
      </c>
      <c r="K51" s="7" t="str">
        <f t="shared" si="6"/>
        <v/>
      </c>
      <c r="L51" s="7" t="str">
        <f t="shared" si="7"/>
        <v/>
      </c>
      <c r="M51" s="84" t="str">
        <f t="shared" si="8"/>
        <v/>
      </c>
      <c r="N51" s="18">
        <f>IF(E51&lt;4,SUM(F51:M51),SUMPRODUCT(LARGE(F51:M51,{1;2;3;4})))</f>
        <v>0</v>
      </c>
      <c r="O51" s="75"/>
      <c r="P51" s="5"/>
      <c r="Q51" s="5">
        <f t="shared" si="9"/>
        <v>0</v>
      </c>
      <c r="R51" s="5">
        <f t="shared" si="10"/>
        <v>0</v>
      </c>
      <c r="S51" s="5">
        <f t="shared" si="11"/>
        <v>0</v>
      </c>
      <c r="T51" s="5" t="str">
        <f t="shared" si="12"/>
        <v/>
      </c>
      <c r="U51" s="75"/>
      <c r="V51" s="5"/>
      <c r="W51" s="5">
        <f t="shared" si="13"/>
        <v>0</v>
      </c>
      <c r="X51" s="5">
        <f t="shared" si="14"/>
        <v>0</v>
      </c>
      <c r="Y51" s="5">
        <f t="shared" si="15"/>
        <v>0</v>
      </c>
      <c r="Z51" s="5" t="str">
        <f t="shared" si="16"/>
        <v/>
      </c>
      <c r="AA51" s="75"/>
      <c r="AB51" s="5"/>
      <c r="AC51" s="5">
        <f t="shared" si="17"/>
        <v>0</v>
      </c>
      <c r="AD51" s="5">
        <f t="shared" si="18"/>
        <v>0</v>
      </c>
      <c r="AE51" s="5">
        <f t="shared" si="19"/>
        <v>0</v>
      </c>
      <c r="AF51" s="5" t="str">
        <f t="shared" si="20"/>
        <v/>
      </c>
      <c r="AG51" s="75"/>
      <c r="AH51" s="5"/>
      <c r="AI51" s="5">
        <f t="shared" si="21"/>
        <v>0</v>
      </c>
      <c r="AJ51" s="5">
        <f t="shared" si="22"/>
        <v>0</v>
      </c>
      <c r="AK51" s="5">
        <f t="shared" si="23"/>
        <v>0</v>
      </c>
      <c r="AL51" s="5" t="str">
        <f t="shared" si="24"/>
        <v/>
      </c>
      <c r="AM51" s="75"/>
      <c r="AN51" s="5"/>
      <c r="AO51" s="5">
        <f t="shared" si="25"/>
        <v>0</v>
      </c>
      <c r="AP51" s="5">
        <f t="shared" si="26"/>
        <v>0</v>
      </c>
      <c r="AQ51" s="5">
        <f t="shared" si="27"/>
        <v>0</v>
      </c>
      <c r="AR51" s="5" t="str">
        <f t="shared" si="28"/>
        <v/>
      </c>
      <c r="AS51" s="75"/>
      <c r="AT51" s="5"/>
      <c r="AU51" s="5">
        <f t="shared" si="29"/>
        <v>0</v>
      </c>
      <c r="AV51" s="5">
        <f t="shared" si="30"/>
        <v>0</v>
      </c>
      <c r="AW51" s="5">
        <f t="shared" si="31"/>
        <v>0</v>
      </c>
      <c r="AX51" s="76" t="str">
        <f t="shared" si="32"/>
        <v/>
      </c>
      <c r="AY51" s="75"/>
      <c r="AZ51" s="5"/>
      <c r="BA51" s="5">
        <f t="shared" si="33"/>
        <v>0</v>
      </c>
      <c r="BB51" s="5">
        <f t="shared" si="34"/>
        <v>0</v>
      </c>
      <c r="BC51" s="5">
        <f t="shared" si="35"/>
        <v>0</v>
      </c>
      <c r="BD51" s="76" t="str">
        <f t="shared" si="36"/>
        <v/>
      </c>
      <c r="BG51" s="5">
        <f t="shared" si="37"/>
        <v>0</v>
      </c>
      <c r="BH51" s="5">
        <f t="shared" si="38"/>
        <v>0</v>
      </c>
      <c r="BI51" s="5">
        <f t="shared" si="39"/>
        <v>0</v>
      </c>
      <c r="BJ51" s="76" t="str">
        <f t="shared" si="40"/>
        <v/>
      </c>
    </row>
    <row r="52" spans="1:62" ht="12.75" customHeight="1" x14ac:dyDescent="0.3">
      <c r="A52" s="10">
        <v>49</v>
      </c>
      <c r="B52" s="41"/>
      <c r="C52" s="41"/>
      <c r="D52" s="3"/>
      <c r="E52" s="7">
        <f t="shared" si="0"/>
        <v>0</v>
      </c>
      <c r="F52" s="7" t="str">
        <f t="shared" si="1"/>
        <v/>
      </c>
      <c r="G52" s="7" t="str">
        <f t="shared" si="2"/>
        <v/>
      </c>
      <c r="H52" s="7" t="str">
        <f t="shared" si="3"/>
        <v/>
      </c>
      <c r="I52" s="10" t="str">
        <f t="shared" si="4"/>
        <v/>
      </c>
      <c r="J52" s="10" t="str">
        <f t="shared" si="5"/>
        <v/>
      </c>
      <c r="K52" s="7" t="str">
        <f t="shared" si="6"/>
        <v/>
      </c>
      <c r="L52" s="7" t="str">
        <f t="shared" si="7"/>
        <v/>
      </c>
      <c r="M52" s="84" t="str">
        <f t="shared" si="8"/>
        <v/>
      </c>
      <c r="N52" s="18">
        <f>IF(E52&lt;4,SUM(F52:M52),SUMPRODUCT(LARGE(F52:M52,{1;2;3;4})))</f>
        <v>0</v>
      </c>
      <c r="O52" s="75"/>
      <c r="P52" s="5"/>
      <c r="Q52" s="5">
        <f t="shared" si="9"/>
        <v>0</v>
      </c>
      <c r="R52" s="5">
        <f t="shared" si="10"/>
        <v>0</v>
      </c>
      <c r="S52" s="5">
        <f t="shared" si="11"/>
        <v>0</v>
      </c>
      <c r="T52" s="5" t="str">
        <f t="shared" si="12"/>
        <v/>
      </c>
      <c r="U52" s="75"/>
      <c r="V52" s="5"/>
      <c r="W52" s="5">
        <f t="shared" si="13"/>
        <v>0</v>
      </c>
      <c r="X52" s="5">
        <f t="shared" si="14"/>
        <v>0</v>
      </c>
      <c r="Y52" s="5">
        <f t="shared" si="15"/>
        <v>0</v>
      </c>
      <c r="Z52" s="5" t="str">
        <f t="shared" si="16"/>
        <v/>
      </c>
      <c r="AA52" s="75"/>
      <c r="AB52" s="5"/>
      <c r="AC52" s="5">
        <f t="shared" si="17"/>
        <v>0</v>
      </c>
      <c r="AD52" s="5">
        <f t="shared" si="18"/>
        <v>0</v>
      </c>
      <c r="AE52" s="5">
        <f t="shared" si="19"/>
        <v>0</v>
      </c>
      <c r="AF52" s="5" t="str">
        <f t="shared" si="20"/>
        <v/>
      </c>
      <c r="AG52" s="75"/>
      <c r="AH52" s="5"/>
      <c r="AI52" s="5">
        <f t="shared" si="21"/>
        <v>0</v>
      </c>
      <c r="AJ52" s="5">
        <f t="shared" si="22"/>
        <v>0</v>
      </c>
      <c r="AK52" s="5">
        <f t="shared" si="23"/>
        <v>0</v>
      </c>
      <c r="AL52" s="5" t="str">
        <f t="shared" si="24"/>
        <v/>
      </c>
      <c r="AM52" s="75"/>
      <c r="AN52" s="5"/>
      <c r="AO52" s="5">
        <f t="shared" si="25"/>
        <v>0</v>
      </c>
      <c r="AP52" s="5">
        <f t="shared" si="26"/>
        <v>0</v>
      </c>
      <c r="AQ52" s="5">
        <f t="shared" si="27"/>
        <v>0</v>
      </c>
      <c r="AR52" s="5" t="str">
        <f t="shared" si="28"/>
        <v/>
      </c>
      <c r="AS52" s="75"/>
      <c r="AT52" s="5"/>
      <c r="AU52" s="5">
        <f t="shared" si="29"/>
        <v>0</v>
      </c>
      <c r="AV52" s="5">
        <f t="shared" si="30"/>
        <v>0</v>
      </c>
      <c r="AW52" s="5">
        <f t="shared" si="31"/>
        <v>0</v>
      </c>
      <c r="AX52" s="76" t="str">
        <f t="shared" si="32"/>
        <v/>
      </c>
      <c r="AY52" s="75"/>
      <c r="AZ52" s="5"/>
      <c r="BA52" s="5">
        <f t="shared" si="33"/>
        <v>0</v>
      </c>
      <c r="BB52" s="5">
        <f t="shared" si="34"/>
        <v>0</v>
      </c>
      <c r="BC52" s="5">
        <f t="shared" si="35"/>
        <v>0</v>
      </c>
      <c r="BD52" s="76" t="str">
        <f t="shared" si="36"/>
        <v/>
      </c>
      <c r="BG52" s="5">
        <f t="shared" si="37"/>
        <v>0</v>
      </c>
      <c r="BH52" s="5">
        <f t="shared" si="38"/>
        <v>0</v>
      </c>
      <c r="BI52" s="5">
        <f t="shared" si="39"/>
        <v>0</v>
      </c>
      <c r="BJ52" s="76" t="str">
        <f t="shared" si="40"/>
        <v/>
      </c>
    </row>
    <row r="53" spans="1:62" ht="12.75" customHeight="1" x14ac:dyDescent="0.3">
      <c r="A53" s="10">
        <v>50</v>
      </c>
      <c r="B53" s="4"/>
      <c r="C53" s="4"/>
      <c r="D53" s="3"/>
      <c r="E53" s="7">
        <f t="shared" si="0"/>
        <v>0</v>
      </c>
      <c r="F53" s="7" t="str">
        <f t="shared" si="1"/>
        <v/>
      </c>
      <c r="G53" s="7" t="str">
        <f t="shared" si="2"/>
        <v/>
      </c>
      <c r="H53" s="7" t="str">
        <f t="shared" si="3"/>
        <v/>
      </c>
      <c r="I53" s="7" t="str">
        <f t="shared" si="4"/>
        <v/>
      </c>
      <c r="J53" s="7" t="str">
        <f t="shared" si="5"/>
        <v/>
      </c>
      <c r="K53" s="7" t="str">
        <f t="shared" si="6"/>
        <v/>
      </c>
      <c r="L53" s="7" t="str">
        <f t="shared" si="7"/>
        <v/>
      </c>
      <c r="M53" s="84" t="str">
        <f t="shared" si="8"/>
        <v/>
      </c>
      <c r="N53" s="18">
        <f>IF(E53&lt;4,SUM(F53:M53),SUMPRODUCT(LARGE(F53:M53,{1;2;3;4})))</f>
        <v>0</v>
      </c>
      <c r="O53" s="75"/>
      <c r="P53" s="5"/>
      <c r="Q53" s="5">
        <f t="shared" si="9"/>
        <v>0</v>
      </c>
      <c r="R53" s="5">
        <f t="shared" si="10"/>
        <v>0</v>
      </c>
      <c r="S53" s="5">
        <f t="shared" si="11"/>
        <v>0</v>
      </c>
      <c r="T53" s="5" t="str">
        <f t="shared" si="12"/>
        <v/>
      </c>
      <c r="U53" s="75"/>
      <c r="V53" s="5"/>
      <c r="W53" s="5">
        <f t="shared" si="13"/>
        <v>0</v>
      </c>
      <c r="X53" s="5">
        <f t="shared" si="14"/>
        <v>0</v>
      </c>
      <c r="Y53" s="5">
        <f t="shared" si="15"/>
        <v>0</v>
      </c>
      <c r="Z53" s="5" t="str">
        <f t="shared" si="16"/>
        <v/>
      </c>
      <c r="AA53" s="75"/>
      <c r="AB53" s="5"/>
      <c r="AC53" s="5">
        <f t="shared" si="17"/>
        <v>0</v>
      </c>
      <c r="AD53" s="5">
        <f t="shared" si="18"/>
        <v>0</v>
      </c>
      <c r="AE53" s="5">
        <f t="shared" si="19"/>
        <v>0</v>
      </c>
      <c r="AF53" s="5" t="str">
        <f t="shared" si="20"/>
        <v/>
      </c>
      <c r="AG53" s="75"/>
      <c r="AH53" s="5"/>
      <c r="AI53" s="5">
        <f t="shared" si="21"/>
        <v>0</v>
      </c>
      <c r="AJ53" s="5">
        <f t="shared" si="22"/>
        <v>0</v>
      </c>
      <c r="AK53" s="5">
        <f t="shared" si="23"/>
        <v>0</v>
      </c>
      <c r="AL53" s="5" t="str">
        <f t="shared" si="24"/>
        <v/>
      </c>
      <c r="AM53" s="75"/>
      <c r="AN53" s="5"/>
      <c r="AO53" s="5">
        <f t="shared" si="25"/>
        <v>0</v>
      </c>
      <c r="AP53" s="5">
        <f t="shared" si="26"/>
        <v>0</v>
      </c>
      <c r="AQ53" s="5">
        <f t="shared" si="27"/>
        <v>0</v>
      </c>
      <c r="AR53" s="5" t="str">
        <f t="shared" si="28"/>
        <v/>
      </c>
      <c r="AS53" s="75"/>
      <c r="AT53" s="5"/>
      <c r="AU53" s="5">
        <f t="shared" si="29"/>
        <v>0</v>
      </c>
      <c r="AV53" s="5">
        <f t="shared" si="30"/>
        <v>0</v>
      </c>
      <c r="AW53" s="5">
        <f t="shared" si="31"/>
        <v>0</v>
      </c>
      <c r="AX53" s="76" t="str">
        <f t="shared" si="32"/>
        <v/>
      </c>
      <c r="AY53" s="75"/>
      <c r="AZ53" s="5"/>
      <c r="BA53" s="5">
        <f t="shared" si="33"/>
        <v>0</v>
      </c>
      <c r="BB53" s="5">
        <f t="shared" si="34"/>
        <v>0</v>
      </c>
      <c r="BC53" s="5">
        <f t="shared" si="35"/>
        <v>0</v>
      </c>
      <c r="BD53" s="76" t="str">
        <f t="shared" si="36"/>
        <v/>
      </c>
      <c r="BG53" s="5">
        <f t="shared" si="37"/>
        <v>0</v>
      </c>
      <c r="BH53" s="5">
        <f t="shared" si="38"/>
        <v>0</v>
      </c>
      <c r="BI53" s="5">
        <f t="shared" si="39"/>
        <v>0</v>
      </c>
      <c r="BJ53" s="76" t="str">
        <f t="shared" si="40"/>
        <v/>
      </c>
    </row>
    <row r="54" spans="1:62" ht="12.75" customHeight="1" x14ac:dyDescent="0.3">
      <c r="A54" s="10">
        <v>51</v>
      </c>
      <c r="B54" s="41"/>
      <c r="C54" s="41"/>
      <c r="D54" s="3"/>
      <c r="E54" s="7">
        <f t="shared" si="0"/>
        <v>0</v>
      </c>
      <c r="F54" s="10" t="str">
        <f t="shared" si="1"/>
        <v/>
      </c>
      <c r="G54" s="10" t="str">
        <f t="shared" si="2"/>
        <v/>
      </c>
      <c r="H54" s="7" t="str">
        <f t="shared" si="3"/>
        <v/>
      </c>
      <c r="I54" s="10" t="str">
        <f t="shared" si="4"/>
        <v/>
      </c>
      <c r="J54" s="10" t="str">
        <f t="shared" si="5"/>
        <v/>
      </c>
      <c r="K54" s="7" t="str">
        <f t="shared" si="6"/>
        <v/>
      </c>
      <c r="L54" s="7" t="str">
        <f t="shared" si="7"/>
        <v/>
      </c>
      <c r="M54" s="84" t="str">
        <f t="shared" si="8"/>
        <v/>
      </c>
      <c r="N54" s="18">
        <f>IF(E54&lt;4,SUM(F54:M54),SUMPRODUCT(LARGE(F54:M54,{1;2;3;4})))</f>
        <v>0</v>
      </c>
      <c r="O54" s="75"/>
      <c r="P54" s="5"/>
      <c r="Q54" s="5">
        <f t="shared" si="9"/>
        <v>0</v>
      </c>
      <c r="R54" s="5">
        <f t="shared" si="10"/>
        <v>0</v>
      </c>
      <c r="S54" s="5">
        <f t="shared" si="11"/>
        <v>0</v>
      </c>
      <c r="T54" s="5" t="str">
        <f t="shared" si="12"/>
        <v/>
      </c>
      <c r="U54" s="75"/>
      <c r="V54" s="5"/>
      <c r="W54" s="5">
        <f t="shared" si="13"/>
        <v>0</v>
      </c>
      <c r="X54" s="5">
        <f t="shared" si="14"/>
        <v>0</v>
      </c>
      <c r="Y54" s="5">
        <f t="shared" si="15"/>
        <v>0</v>
      </c>
      <c r="Z54" s="5" t="str">
        <f t="shared" si="16"/>
        <v/>
      </c>
      <c r="AA54" s="75"/>
      <c r="AB54" s="5"/>
      <c r="AC54" s="5">
        <f t="shared" si="17"/>
        <v>0</v>
      </c>
      <c r="AD54" s="5">
        <f t="shared" si="18"/>
        <v>0</v>
      </c>
      <c r="AE54" s="5">
        <f t="shared" si="19"/>
        <v>0</v>
      </c>
      <c r="AF54" s="5" t="str">
        <f t="shared" si="20"/>
        <v/>
      </c>
      <c r="AG54" s="75"/>
      <c r="AH54" s="5"/>
      <c r="AI54" s="5">
        <f t="shared" si="21"/>
        <v>0</v>
      </c>
      <c r="AJ54" s="5">
        <f t="shared" si="22"/>
        <v>0</v>
      </c>
      <c r="AK54" s="5">
        <f t="shared" si="23"/>
        <v>0</v>
      </c>
      <c r="AL54" s="5" t="str">
        <f t="shared" si="24"/>
        <v/>
      </c>
      <c r="AM54" s="75"/>
      <c r="AN54" s="5"/>
      <c r="AO54" s="5">
        <f t="shared" si="25"/>
        <v>0</v>
      </c>
      <c r="AP54" s="5">
        <f t="shared" si="26"/>
        <v>0</v>
      </c>
      <c r="AQ54" s="5">
        <f t="shared" si="27"/>
        <v>0</v>
      </c>
      <c r="AR54" s="5" t="str">
        <f t="shared" si="28"/>
        <v/>
      </c>
      <c r="AS54" s="75"/>
      <c r="AT54" s="5"/>
      <c r="AU54" s="5">
        <f t="shared" si="29"/>
        <v>0</v>
      </c>
      <c r="AV54" s="5">
        <f t="shared" si="30"/>
        <v>0</v>
      </c>
      <c r="AW54" s="5">
        <f t="shared" si="31"/>
        <v>0</v>
      </c>
      <c r="AX54" s="76" t="str">
        <f t="shared" si="32"/>
        <v/>
      </c>
      <c r="AY54" s="75"/>
      <c r="AZ54" s="5"/>
      <c r="BA54" s="5">
        <f t="shared" si="33"/>
        <v>0</v>
      </c>
      <c r="BB54" s="5">
        <f t="shared" si="34"/>
        <v>0</v>
      </c>
      <c r="BC54" s="5">
        <f t="shared" si="35"/>
        <v>0</v>
      </c>
      <c r="BD54" s="76" t="str">
        <f t="shared" si="36"/>
        <v/>
      </c>
      <c r="BG54" s="5">
        <f t="shared" si="37"/>
        <v>0</v>
      </c>
      <c r="BH54" s="5">
        <f t="shared" si="38"/>
        <v>0</v>
      </c>
      <c r="BI54" s="5">
        <f t="shared" si="39"/>
        <v>0</v>
      </c>
      <c r="BJ54" s="76" t="str">
        <f t="shared" si="40"/>
        <v/>
      </c>
    </row>
    <row r="55" spans="1:62" ht="12.75" customHeight="1" x14ac:dyDescent="0.3">
      <c r="A55" s="10">
        <v>52</v>
      </c>
      <c r="B55" s="4"/>
      <c r="C55" s="4"/>
      <c r="D55" s="3"/>
      <c r="E55" s="7">
        <f t="shared" si="0"/>
        <v>0</v>
      </c>
      <c r="F55" s="7" t="str">
        <f t="shared" si="1"/>
        <v/>
      </c>
      <c r="G55" s="7" t="str">
        <f t="shared" si="2"/>
        <v/>
      </c>
      <c r="H55" s="7" t="str">
        <f t="shared" si="3"/>
        <v/>
      </c>
      <c r="I55" s="7" t="str">
        <f t="shared" si="4"/>
        <v/>
      </c>
      <c r="J55" s="7" t="str">
        <f t="shared" si="5"/>
        <v/>
      </c>
      <c r="K55" s="7" t="str">
        <f t="shared" si="6"/>
        <v/>
      </c>
      <c r="L55" s="7" t="str">
        <f t="shared" si="7"/>
        <v/>
      </c>
      <c r="M55" s="84" t="str">
        <f t="shared" si="8"/>
        <v/>
      </c>
      <c r="N55" s="18">
        <f>IF(E55&lt;4,SUM(F55:M55),SUMPRODUCT(LARGE(F55:M55,{1;2;3;4})))</f>
        <v>0</v>
      </c>
      <c r="O55" s="75"/>
      <c r="P55" s="5"/>
      <c r="Q55" s="5">
        <f t="shared" si="9"/>
        <v>0</v>
      </c>
      <c r="R55" s="5">
        <f t="shared" si="10"/>
        <v>0</v>
      </c>
      <c r="S55" s="5">
        <f t="shared" si="11"/>
        <v>0</v>
      </c>
      <c r="T55" s="5" t="str">
        <f t="shared" si="12"/>
        <v/>
      </c>
      <c r="U55" s="75"/>
      <c r="V55" s="5"/>
      <c r="W55" s="5">
        <f t="shared" si="13"/>
        <v>0</v>
      </c>
      <c r="X55" s="5">
        <f t="shared" si="14"/>
        <v>0</v>
      </c>
      <c r="Y55" s="5">
        <f t="shared" si="15"/>
        <v>0</v>
      </c>
      <c r="Z55" s="5" t="str">
        <f t="shared" si="16"/>
        <v/>
      </c>
      <c r="AA55" s="75"/>
      <c r="AB55" s="5"/>
      <c r="AC55" s="5">
        <f t="shared" si="17"/>
        <v>0</v>
      </c>
      <c r="AD55" s="5">
        <f t="shared" si="18"/>
        <v>0</v>
      </c>
      <c r="AE55" s="5">
        <f t="shared" si="19"/>
        <v>0</v>
      </c>
      <c r="AF55" s="5" t="str">
        <f t="shared" si="20"/>
        <v/>
      </c>
      <c r="AG55" s="75"/>
      <c r="AH55" s="5"/>
      <c r="AI55" s="5">
        <f t="shared" si="21"/>
        <v>0</v>
      </c>
      <c r="AJ55" s="5">
        <f t="shared" si="22"/>
        <v>0</v>
      </c>
      <c r="AK55" s="5">
        <f t="shared" si="23"/>
        <v>0</v>
      </c>
      <c r="AL55" s="5" t="str">
        <f t="shared" si="24"/>
        <v/>
      </c>
      <c r="AM55" s="75"/>
      <c r="AN55" s="5"/>
      <c r="AO55" s="5">
        <f t="shared" si="25"/>
        <v>0</v>
      </c>
      <c r="AP55" s="5">
        <f t="shared" si="26"/>
        <v>0</v>
      </c>
      <c r="AQ55" s="5">
        <f t="shared" si="27"/>
        <v>0</v>
      </c>
      <c r="AR55" s="5" t="str">
        <f t="shared" si="28"/>
        <v/>
      </c>
      <c r="AS55" s="75"/>
      <c r="AT55" s="5"/>
      <c r="AU55" s="5">
        <f t="shared" si="29"/>
        <v>0</v>
      </c>
      <c r="AV55" s="5">
        <f t="shared" si="30"/>
        <v>0</v>
      </c>
      <c r="AW55" s="5">
        <f t="shared" si="31"/>
        <v>0</v>
      </c>
      <c r="AX55" s="76" t="str">
        <f t="shared" si="32"/>
        <v/>
      </c>
      <c r="AY55" s="75"/>
      <c r="AZ55" s="5"/>
      <c r="BA55" s="5">
        <f t="shared" si="33"/>
        <v>0</v>
      </c>
      <c r="BB55" s="5">
        <f t="shared" si="34"/>
        <v>0</v>
      </c>
      <c r="BC55" s="5">
        <f t="shared" si="35"/>
        <v>0</v>
      </c>
      <c r="BD55" s="76" t="str">
        <f t="shared" si="36"/>
        <v/>
      </c>
      <c r="BG55" s="5">
        <f t="shared" si="37"/>
        <v>0</v>
      </c>
      <c r="BH55" s="5">
        <f t="shared" si="38"/>
        <v>0</v>
      </c>
      <c r="BI55" s="5">
        <f t="shared" si="39"/>
        <v>0</v>
      </c>
      <c r="BJ55" s="76" t="str">
        <f t="shared" si="40"/>
        <v/>
      </c>
    </row>
    <row r="56" spans="1:62" ht="12.75" customHeight="1" x14ac:dyDescent="0.3">
      <c r="A56" s="10">
        <v>53</v>
      </c>
      <c r="B56" s="4"/>
      <c r="C56" s="4"/>
      <c r="D56" s="3"/>
      <c r="E56" s="7">
        <f t="shared" si="0"/>
        <v>0</v>
      </c>
      <c r="F56" s="7" t="str">
        <f t="shared" si="1"/>
        <v/>
      </c>
      <c r="G56" s="7" t="str">
        <f t="shared" si="2"/>
        <v/>
      </c>
      <c r="H56" s="7" t="str">
        <f t="shared" si="3"/>
        <v/>
      </c>
      <c r="I56" s="7" t="str">
        <f t="shared" si="4"/>
        <v/>
      </c>
      <c r="J56" s="7" t="str">
        <f t="shared" si="5"/>
        <v/>
      </c>
      <c r="K56" s="7" t="str">
        <f t="shared" si="6"/>
        <v/>
      </c>
      <c r="L56" s="7" t="str">
        <f t="shared" si="7"/>
        <v/>
      </c>
      <c r="M56" s="84" t="str">
        <f t="shared" si="8"/>
        <v/>
      </c>
      <c r="N56" s="18">
        <f>IF(E56&lt;4,SUM(F56:M56),SUMPRODUCT(LARGE(F56:M56,{1;2;3;4})))</f>
        <v>0</v>
      </c>
      <c r="O56" s="75"/>
      <c r="P56" s="5"/>
      <c r="Q56" s="5">
        <f t="shared" si="9"/>
        <v>0</v>
      </c>
      <c r="R56" s="5">
        <f t="shared" si="10"/>
        <v>0</v>
      </c>
      <c r="S56" s="5">
        <f t="shared" si="11"/>
        <v>0</v>
      </c>
      <c r="T56" s="5" t="str">
        <f t="shared" si="12"/>
        <v/>
      </c>
      <c r="U56" s="75"/>
      <c r="V56" s="5"/>
      <c r="W56" s="5">
        <f t="shared" si="13"/>
        <v>0</v>
      </c>
      <c r="X56" s="5">
        <f t="shared" si="14"/>
        <v>0</v>
      </c>
      <c r="Y56" s="5">
        <f t="shared" si="15"/>
        <v>0</v>
      </c>
      <c r="Z56" s="5" t="str">
        <f t="shared" si="16"/>
        <v/>
      </c>
      <c r="AA56" s="75"/>
      <c r="AB56" s="5"/>
      <c r="AC56" s="5">
        <f t="shared" si="17"/>
        <v>0</v>
      </c>
      <c r="AD56" s="5">
        <f t="shared" si="18"/>
        <v>0</v>
      </c>
      <c r="AE56" s="5">
        <f t="shared" si="19"/>
        <v>0</v>
      </c>
      <c r="AF56" s="5" t="str">
        <f t="shared" si="20"/>
        <v/>
      </c>
      <c r="AG56" s="75"/>
      <c r="AH56" s="5"/>
      <c r="AI56" s="5">
        <f t="shared" si="21"/>
        <v>0</v>
      </c>
      <c r="AJ56" s="5">
        <f t="shared" si="22"/>
        <v>0</v>
      </c>
      <c r="AK56" s="5">
        <f t="shared" si="23"/>
        <v>0</v>
      </c>
      <c r="AL56" s="5" t="str">
        <f t="shared" si="24"/>
        <v/>
      </c>
      <c r="AM56" s="75"/>
      <c r="AN56" s="5"/>
      <c r="AO56" s="5">
        <f t="shared" si="25"/>
        <v>0</v>
      </c>
      <c r="AP56" s="5">
        <f t="shared" si="26"/>
        <v>0</v>
      </c>
      <c r="AQ56" s="5">
        <f t="shared" si="27"/>
        <v>0</v>
      </c>
      <c r="AR56" s="5" t="str">
        <f t="shared" si="28"/>
        <v/>
      </c>
      <c r="AS56" s="75"/>
      <c r="AT56" s="5"/>
      <c r="AU56" s="5">
        <f t="shared" si="29"/>
        <v>0</v>
      </c>
      <c r="AV56" s="5">
        <f t="shared" si="30"/>
        <v>0</v>
      </c>
      <c r="AW56" s="5">
        <f t="shared" si="31"/>
        <v>0</v>
      </c>
      <c r="AX56" s="76" t="str">
        <f t="shared" si="32"/>
        <v/>
      </c>
      <c r="AY56" s="75"/>
      <c r="AZ56" s="5"/>
      <c r="BA56" s="5">
        <f t="shared" si="33"/>
        <v>0</v>
      </c>
      <c r="BB56" s="5">
        <f t="shared" si="34"/>
        <v>0</v>
      </c>
      <c r="BC56" s="5">
        <f t="shared" si="35"/>
        <v>0</v>
      </c>
      <c r="BD56" s="76" t="str">
        <f t="shared" si="36"/>
        <v/>
      </c>
      <c r="BG56" s="5">
        <f t="shared" si="37"/>
        <v>0</v>
      </c>
      <c r="BH56" s="5">
        <f t="shared" si="38"/>
        <v>0</v>
      </c>
      <c r="BI56" s="5">
        <f t="shared" si="39"/>
        <v>0</v>
      </c>
      <c r="BJ56" s="76" t="str">
        <f t="shared" si="40"/>
        <v/>
      </c>
    </row>
    <row r="57" spans="1:62" ht="12.75" customHeight="1" x14ac:dyDescent="0.3">
      <c r="A57" s="10">
        <v>54</v>
      </c>
      <c r="B57" s="41"/>
      <c r="C57" s="4"/>
      <c r="D57" s="3"/>
      <c r="E57" s="7">
        <f t="shared" si="0"/>
        <v>0</v>
      </c>
      <c r="F57" s="7" t="str">
        <f t="shared" si="1"/>
        <v/>
      </c>
      <c r="G57" s="7" t="str">
        <f t="shared" si="2"/>
        <v/>
      </c>
      <c r="H57" s="7" t="str">
        <f t="shared" si="3"/>
        <v/>
      </c>
      <c r="I57" s="7" t="str">
        <f t="shared" si="4"/>
        <v/>
      </c>
      <c r="J57" s="7" t="str">
        <f t="shared" si="5"/>
        <v/>
      </c>
      <c r="K57" s="7" t="str">
        <f t="shared" si="6"/>
        <v/>
      </c>
      <c r="L57" s="7" t="str">
        <f t="shared" si="7"/>
        <v/>
      </c>
      <c r="M57" s="84" t="str">
        <f t="shared" si="8"/>
        <v/>
      </c>
      <c r="N57" s="18">
        <f>IF(E57&lt;4,SUM(F57:M57),SUMPRODUCT(LARGE(F57:M57,{1;2;3;4})))</f>
        <v>0</v>
      </c>
      <c r="O57" s="75"/>
      <c r="P57" s="5"/>
      <c r="Q57" s="5">
        <f t="shared" si="9"/>
        <v>0</v>
      </c>
      <c r="R57" s="5">
        <f t="shared" si="10"/>
        <v>0</v>
      </c>
      <c r="S57" s="5">
        <f t="shared" si="11"/>
        <v>0</v>
      </c>
      <c r="T57" s="5" t="str">
        <f t="shared" si="12"/>
        <v/>
      </c>
      <c r="U57" s="75"/>
      <c r="V57" s="5"/>
      <c r="W57" s="5">
        <f t="shared" si="13"/>
        <v>0</v>
      </c>
      <c r="X57" s="5">
        <f t="shared" si="14"/>
        <v>0</v>
      </c>
      <c r="Y57" s="5">
        <f t="shared" si="15"/>
        <v>0</v>
      </c>
      <c r="Z57" s="5" t="str">
        <f t="shared" si="16"/>
        <v/>
      </c>
      <c r="AA57" s="75"/>
      <c r="AB57" s="5"/>
      <c r="AC57" s="5">
        <f t="shared" si="17"/>
        <v>0</v>
      </c>
      <c r="AD57" s="5">
        <f t="shared" si="18"/>
        <v>0</v>
      </c>
      <c r="AE57" s="5">
        <f t="shared" si="19"/>
        <v>0</v>
      </c>
      <c r="AF57" s="5" t="str">
        <f t="shared" si="20"/>
        <v/>
      </c>
      <c r="AG57" s="75"/>
      <c r="AH57" s="5"/>
      <c r="AI57" s="5">
        <f t="shared" si="21"/>
        <v>0</v>
      </c>
      <c r="AJ57" s="5">
        <f t="shared" si="22"/>
        <v>0</v>
      </c>
      <c r="AK57" s="5">
        <f t="shared" si="23"/>
        <v>0</v>
      </c>
      <c r="AL57" s="5" t="str">
        <f t="shared" si="24"/>
        <v/>
      </c>
      <c r="AM57" s="75"/>
      <c r="AN57" s="5"/>
      <c r="AO57" s="5">
        <f t="shared" si="25"/>
        <v>0</v>
      </c>
      <c r="AP57" s="5">
        <f t="shared" si="26"/>
        <v>0</v>
      </c>
      <c r="AQ57" s="5">
        <f t="shared" si="27"/>
        <v>0</v>
      </c>
      <c r="AR57" s="5" t="str">
        <f t="shared" si="28"/>
        <v/>
      </c>
      <c r="AS57" s="75"/>
      <c r="AT57" s="5"/>
      <c r="AU57" s="5">
        <f t="shared" si="29"/>
        <v>0</v>
      </c>
      <c r="AV57" s="5">
        <f t="shared" si="30"/>
        <v>0</v>
      </c>
      <c r="AW57" s="5">
        <f t="shared" si="31"/>
        <v>0</v>
      </c>
      <c r="AX57" s="76" t="str">
        <f t="shared" si="32"/>
        <v/>
      </c>
      <c r="AY57" s="75"/>
      <c r="AZ57" s="5"/>
      <c r="BA57" s="5">
        <f t="shared" si="33"/>
        <v>0</v>
      </c>
      <c r="BB57" s="5">
        <f t="shared" si="34"/>
        <v>0</v>
      </c>
      <c r="BC57" s="5">
        <f t="shared" si="35"/>
        <v>0</v>
      </c>
      <c r="BD57" s="76" t="str">
        <f t="shared" si="36"/>
        <v/>
      </c>
      <c r="BG57" s="5">
        <f t="shared" si="37"/>
        <v>0</v>
      </c>
      <c r="BH57" s="5">
        <f t="shared" si="38"/>
        <v>0</v>
      </c>
      <c r="BI57" s="5">
        <f t="shared" si="39"/>
        <v>0</v>
      </c>
      <c r="BJ57" s="76" t="str">
        <f t="shared" si="40"/>
        <v/>
      </c>
    </row>
    <row r="58" spans="1:62" ht="12.75" customHeight="1" x14ac:dyDescent="0.3">
      <c r="A58" s="10">
        <v>55</v>
      </c>
      <c r="B58" s="4"/>
      <c r="C58" s="4"/>
      <c r="D58" s="3"/>
      <c r="E58" s="7">
        <f t="shared" si="0"/>
        <v>0</v>
      </c>
      <c r="F58" s="7" t="str">
        <f t="shared" si="1"/>
        <v/>
      </c>
      <c r="G58" s="7" t="str">
        <f t="shared" si="2"/>
        <v/>
      </c>
      <c r="H58" s="7" t="str">
        <f t="shared" si="3"/>
        <v/>
      </c>
      <c r="I58" s="7" t="str">
        <f t="shared" si="4"/>
        <v/>
      </c>
      <c r="J58" s="7" t="str">
        <f t="shared" si="5"/>
        <v/>
      </c>
      <c r="K58" s="7" t="str">
        <f t="shared" si="6"/>
        <v/>
      </c>
      <c r="L58" s="7" t="str">
        <f t="shared" si="7"/>
        <v/>
      </c>
      <c r="M58" s="84" t="str">
        <f t="shared" si="8"/>
        <v/>
      </c>
      <c r="N58" s="18">
        <f>IF(E58&lt;4,SUM(F58:M58),SUMPRODUCT(LARGE(F58:M58,{1;2;3;4})))</f>
        <v>0</v>
      </c>
      <c r="O58" s="75"/>
      <c r="P58" s="5"/>
      <c r="Q58" s="5">
        <f t="shared" si="9"/>
        <v>0</v>
      </c>
      <c r="R58" s="5">
        <f t="shared" si="10"/>
        <v>0</v>
      </c>
      <c r="S58" s="5">
        <f t="shared" si="11"/>
        <v>0</v>
      </c>
      <c r="T58" s="5" t="str">
        <f t="shared" si="12"/>
        <v/>
      </c>
      <c r="U58" s="75"/>
      <c r="V58" s="5"/>
      <c r="W58" s="5">
        <f t="shared" si="13"/>
        <v>0</v>
      </c>
      <c r="X58" s="5">
        <f t="shared" si="14"/>
        <v>0</v>
      </c>
      <c r="Y58" s="5">
        <f t="shared" si="15"/>
        <v>0</v>
      </c>
      <c r="Z58" s="5" t="str">
        <f t="shared" si="16"/>
        <v/>
      </c>
      <c r="AA58" s="75"/>
      <c r="AB58" s="5"/>
      <c r="AC58" s="5">
        <f t="shared" si="17"/>
        <v>0</v>
      </c>
      <c r="AD58" s="5">
        <f t="shared" si="18"/>
        <v>0</v>
      </c>
      <c r="AE58" s="5">
        <f t="shared" si="19"/>
        <v>0</v>
      </c>
      <c r="AF58" s="5" t="str">
        <f t="shared" si="20"/>
        <v/>
      </c>
      <c r="AG58" s="75"/>
      <c r="AH58" s="5"/>
      <c r="AI58" s="5">
        <f t="shared" si="21"/>
        <v>0</v>
      </c>
      <c r="AJ58" s="5">
        <f t="shared" si="22"/>
        <v>0</v>
      </c>
      <c r="AK58" s="5">
        <f t="shared" si="23"/>
        <v>0</v>
      </c>
      <c r="AL58" s="5" t="str">
        <f t="shared" si="24"/>
        <v/>
      </c>
      <c r="AM58" s="75"/>
      <c r="AN58" s="5"/>
      <c r="AO58" s="5">
        <f t="shared" si="25"/>
        <v>0</v>
      </c>
      <c r="AP58" s="5">
        <f t="shared" si="26"/>
        <v>0</v>
      </c>
      <c r="AQ58" s="5">
        <f t="shared" si="27"/>
        <v>0</v>
      </c>
      <c r="AR58" s="5" t="str">
        <f t="shared" si="28"/>
        <v/>
      </c>
      <c r="AS58" s="75"/>
      <c r="AT58" s="5"/>
      <c r="AU58" s="5">
        <f t="shared" si="29"/>
        <v>0</v>
      </c>
      <c r="AV58" s="5">
        <f t="shared" si="30"/>
        <v>0</v>
      </c>
      <c r="AW58" s="5">
        <f t="shared" si="31"/>
        <v>0</v>
      </c>
      <c r="AX58" s="76" t="str">
        <f t="shared" si="32"/>
        <v/>
      </c>
      <c r="AY58" s="75"/>
      <c r="AZ58" s="5"/>
      <c r="BA58" s="5">
        <f t="shared" si="33"/>
        <v>0</v>
      </c>
      <c r="BB58" s="5">
        <f t="shared" si="34"/>
        <v>0</v>
      </c>
      <c r="BC58" s="5">
        <f t="shared" si="35"/>
        <v>0</v>
      </c>
      <c r="BD58" s="76" t="str">
        <f t="shared" si="36"/>
        <v/>
      </c>
      <c r="BG58" s="5">
        <f t="shared" si="37"/>
        <v>0</v>
      </c>
      <c r="BH58" s="5">
        <f t="shared" si="38"/>
        <v>0</v>
      </c>
      <c r="BI58" s="5">
        <f t="shared" si="39"/>
        <v>0</v>
      </c>
      <c r="BJ58" s="76" t="str">
        <f t="shared" si="40"/>
        <v/>
      </c>
    </row>
    <row r="59" spans="1:62" ht="12.75" customHeight="1" x14ac:dyDescent="0.3">
      <c r="A59" s="10">
        <v>56</v>
      </c>
      <c r="B59" s="41"/>
      <c r="C59" s="41"/>
      <c r="D59" s="3"/>
      <c r="E59" s="7">
        <f t="shared" si="0"/>
        <v>0</v>
      </c>
      <c r="F59" s="7" t="str">
        <f t="shared" si="1"/>
        <v/>
      </c>
      <c r="G59" s="7" t="str">
        <f t="shared" si="2"/>
        <v/>
      </c>
      <c r="H59" s="7" t="str">
        <f t="shared" si="3"/>
        <v/>
      </c>
      <c r="I59" s="7" t="str">
        <f t="shared" si="4"/>
        <v/>
      </c>
      <c r="J59" s="7" t="str">
        <f t="shared" si="5"/>
        <v/>
      </c>
      <c r="K59" s="7" t="str">
        <f t="shared" si="6"/>
        <v/>
      </c>
      <c r="L59" s="7" t="str">
        <f t="shared" si="7"/>
        <v/>
      </c>
      <c r="M59" s="84" t="str">
        <f t="shared" si="8"/>
        <v/>
      </c>
      <c r="N59" s="18">
        <f>IF(E59&lt;4,SUM(F59:M59),SUMPRODUCT(LARGE(F59:M59,{1;2;3;4})))</f>
        <v>0</v>
      </c>
      <c r="O59" s="75"/>
      <c r="P59" s="5"/>
      <c r="Q59" s="5">
        <f t="shared" si="9"/>
        <v>0</v>
      </c>
      <c r="R59" s="5">
        <f t="shared" si="10"/>
        <v>0</v>
      </c>
      <c r="S59" s="5">
        <f t="shared" si="11"/>
        <v>0</v>
      </c>
      <c r="T59" s="5" t="str">
        <f t="shared" si="12"/>
        <v/>
      </c>
      <c r="U59" s="75"/>
      <c r="V59" s="5"/>
      <c r="W59" s="5">
        <f t="shared" si="13"/>
        <v>0</v>
      </c>
      <c r="X59" s="5">
        <f t="shared" si="14"/>
        <v>0</v>
      </c>
      <c r="Y59" s="5">
        <f t="shared" si="15"/>
        <v>0</v>
      </c>
      <c r="Z59" s="5" t="str">
        <f t="shared" si="16"/>
        <v/>
      </c>
      <c r="AA59" s="75"/>
      <c r="AB59" s="5"/>
      <c r="AC59" s="5">
        <f t="shared" si="17"/>
        <v>0</v>
      </c>
      <c r="AD59" s="5">
        <f t="shared" si="18"/>
        <v>0</v>
      </c>
      <c r="AE59" s="5">
        <f t="shared" si="19"/>
        <v>0</v>
      </c>
      <c r="AF59" s="5" t="str">
        <f t="shared" si="20"/>
        <v/>
      </c>
      <c r="AG59" s="75"/>
      <c r="AH59" s="5"/>
      <c r="AI59" s="5">
        <f t="shared" si="21"/>
        <v>0</v>
      </c>
      <c r="AJ59" s="5">
        <f t="shared" si="22"/>
        <v>0</v>
      </c>
      <c r="AK59" s="5">
        <f t="shared" si="23"/>
        <v>0</v>
      </c>
      <c r="AL59" s="5" t="str">
        <f t="shared" si="24"/>
        <v/>
      </c>
      <c r="AM59" s="75"/>
      <c r="AN59" s="5"/>
      <c r="AO59" s="5">
        <f t="shared" si="25"/>
        <v>0</v>
      </c>
      <c r="AP59" s="5">
        <f t="shared" si="26"/>
        <v>0</v>
      </c>
      <c r="AQ59" s="5">
        <f t="shared" si="27"/>
        <v>0</v>
      </c>
      <c r="AR59" s="5" t="str">
        <f t="shared" si="28"/>
        <v/>
      </c>
      <c r="AS59" s="75"/>
      <c r="AT59" s="5"/>
      <c r="AU59" s="5">
        <f t="shared" si="29"/>
        <v>0</v>
      </c>
      <c r="AV59" s="5">
        <f t="shared" si="30"/>
        <v>0</v>
      </c>
      <c r="AW59" s="5">
        <f t="shared" si="31"/>
        <v>0</v>
      </c>
      <c r="AX59" s="76" t="str">
        <f t="shared" si="32"/>
        <v/>
      </c>
      <c r="AY59" s="75"/>
      <c r="AZ59" s="5"/>
      <c r="BA59" s="5">
        <f t="shared" si="33"/>
        <v>0</v>
      </c>
      <c r="BB59" s="5">
        <f t="shared" si="34"/>
        <v>0</v>
      </c>
      <c r="BC59" s="5">
        <f t="shared" si="35"/>
        <v>0</v>
      </c>
      <c r="BD59" s="76" t="str">
        <f t="shared" si="36"/>
        <v/>
      </c>
      <c r="BG59" s="5">
        <f t="shared" si="37"/>
        <v>0</v>
      </c>
      <c r="BH59" s="5">
        <f t="shared" si="38"/>
        <v>0</v>
      </c>
      <c r="BI59" s="5">
        <f t="shared" si="39"/>
        <v>0</v>
      </c>
      <c r="BJ59" s="76" t="str">
        <f t="shared" si="40"/>
        <v/>
      </c>
    </row>
    <row r="60" spans="1:62" ht="12.75" customHeight="1" x14ac:dyDescent="0.3">
      <c r="A60" s="10">
        <v>57</v>
      </c>
      <c r="B60" s="41"/>
      <c r="C60" s="41"/>
      <c r="D60" s="3"/>
      <c r="E60" s="7">
        <f t="shared" si="0"/>
        <v>0</v>
      </c>
      <c r="F60" s="10" t="str">
        <f t="shared" si="1"/>
        <v/>
      </c>
      <c r="G60" s="10" t="str">
        <f t="shared" si="2"/>
        <v/>
      </c>
      <c r="H60" s="10" t="str">
        <f t="shared" si="3"/>
        <v/>
      </c>
      <c r="I60" s="10" t="str">
        <f t="shared" si="4"/>
        <v/>
      </c>
      <c r="J60" s="10" t="str">
        <f t="shared" si="5"/>
        <v/>
      </c>
      <c r="K60" s="7" t="str">
        <f t="shared" si="6"/>
        <v/>
      </c>
      <c r="L60" s="7" t="str">
        <f t="shared" si="7"/>
        <v/>
      </c>
      <c r="M60" s="84" t="str">
        <f t="shared" si="8"/>
        <v/>
      </c>
      <c r="N60" s="18">
        <f>IF(E60&lt;4,SUM(F60:M60),SUMPRODUCT(LARGE(F60:M60,{1;2;3;4})))</f>
        <v>0</v>
      </c>
      <c r="O60" s="75"/>
      <c r="P60" s="5"/>
      <c r="Q60" s="5">
        <f t="shared" si="9"/>
        <v>0</v>
      </c>
      <c r="R60" s="5">
        <f t="shared" si="10"/>
        <v>0</v>
      </c>
      <c r="S60" s="5">
        <f t="shared" si="11"/>
        <v>0</v>
      </c>
      <c r="T60" s="5" t="str">
        <f t="shared" si="12"/>
        <v/>
      </c>
      <c r="U60" s="75"/>
      <c r="V60" s="5"/>
      <c r="W60" s="5">
        <f t="shared" si="13"/>
        <v>0</v>
      </c>
      <c r="X60" s="5">
        <f t="shared" si="14"/>
        <v>0</v>
      </c>
      <c r="Y60" s="5">
        <f t="shared" si="15"/>
        <v>0</v>
      </c>
      <c r="Z60" s="5" t="str">
        <f t="shared" si="16"/>
        <v/>
      </c>
      <c r="AA60" s="75"/>
      <c r="AB60" s="5"/>
      <c r="AC60" s="5">
        <f t="shared" si="17"/>
        <v>0</v>
      </c>
      <c r="AD60" s="5">
        <f t="shared" si="18"/>
        <v>0</v>
      </c>
      <c r="AE60" s="5">
        <f t="shared" si="19"/>
        <v>0</v>
      </c>
      <c r="AF60" s="5" t="str">
        <f t="shared" si="20"/>
        <v/>
      </c>
      <c r="AG60" s="75"/>
      <c r="AH60" s="5"/>
      <c r="AI60" s="5">
        <f t="shared" si="21"/>
        <v>0</v>
      </c>
      <c r="AJ60" s="5">
        <f t="shared" si="22"/>
        <v>0</v>
      </c>
      <c r="AK60" s="5">
        <f t="shared" si="23"/>
        <v>0</v>
      </c>
      <c r="AL60" s="5" t="str">
        <f t="shared" si="24"/>
        <v/>
      </c>
      <c r="AM60" s="75"/>
      <c r="AN60" s="5"/>
      <c r="AO60" s="5">
        <f t="shared" si="25"/>
        <v>0</v>
      </c>
      <c r="AP60" s="5">
        <f t="shared" si="26"/>
        <v>0</v>
      </c>
      <c r="AQ60" s="5">
        <f t="shared" si="27"/>
        <v>0</v>
      </c>
      <c r="AR60" s="5" t="str">
        <f t="shared" si="28"/>
        <v/>
      </c>
      <c r="AS60" s="75"/>
      <c r="AT60" s="5"/>
      <c r="AU60" s="5">
        <f t="shared" si="29"/>
        <v>0</v>
      </c>
      <c r="AV60" s="5">
        <f t="shared" si="30"/>
        <v>0</v>
      </c>
      <c r="AW60" s="5">
        <f t="shared" si="31"/>
        <v>0</v>
      </c>
      <c r="AX60" s="76" t="str">
        <f t="shared" si="32"/>
        <v/>
      </c>
      <c r="AY60" s="75"/>
      <c r="AZ60" s="5"/>
      <c r="BA60" s="5">
        <f t="shared" si="33"/>
        <v>0</v>
      </c>
      <c r="BB60" s="5">
        <f t="shared" si="34"/>
        <v>0</v>
      </c>
      <c r="BC60" s="5">
        <f t="shared" si="35"/>
        <v>0</v>
      </c>
      <c r="BD60" s="76" t="str">
        <f t="shared" si="36"/>
        <v/>
      </c>
      <c r="BG60" s="5">
        <f t="shared" si="37"/>
        <v>0</v>
      </c>
      <c r="BH60" s="5">
        <f t="shared" si="38"/>
        <v>0</v>
      </c>
      <c r="BI60" s="5">
        <f t="shared" si="39"/>
        <v>0</v>
      </c>
      <c r="BJ60" s="76" t="str">
        <f t="shared" si="40"/>
        <v/>
      </c>
    </row>
    <row r="61" spans="1:62" ht="12.75" customHeight="1" x14ac:dyDescent="0.3">
      <c r="A61" s="10">
        <v>58</v>
      </c>
      <c r="B61" s="43"/>
      <c r="C61" s="43"/>
      <c r="D61" s="47"/>
      <c r="E61" s="7">
        <f t="shared" ref="E61:E64" si="41">(+R61+X61+AP61+AD61+AJ61+AV61+BB61+BH61)/20</f>
        <v>0</v>
      </c>
      <c r="F61" s="7" t="str">
        <f t="shared" ref="F61:F70" si="42">T61</f>
        <v/>
      </c>
      <c r="G61" s="7" t="str">
        <f t="shared" ref="G61:G70" si="43">Z61</f>
        <v/>
      </c>
      <c r="H61" s="7" t="str">
        <f t="shared" ref="H61:H70" si="44">AF61</f>
        <v/>
      </c>
      <c r="I61" s="7" t="str">
        <f t="shared" ref="I61:I70" si="45">AL61</f>
        <v/>
      </c>
      <c r="J61" s="7" t="str">
        <f t="shared" ref="J61:J70" si="46">AR61</f>
        <v/>
      </c>
      <c r="K61" s="7" t="str">
        <f t="shared" ref="K61:K69" si="47">AX61</f>
        <v/>
      </c>
      <c r="L61" s="7" t="str">
        <f t="shared" ref="L61:L70" si="48">BD61</f>
        <v/>
      </c>
      <c r="M61" s="84" t="str">
        <f t="shared" ref="M61:M70" si="49">BJ61</f>
        <v/>
      </c>
      <c r="N61" s="18">
        <f>IF(E61&lt;4,SUM(F61:M61),SUMPRODUCT(LARGE(F61:M61,{1;2;3;4})))</f>
        <v>0</v>
      </c>
      <c r="O61" s="75"/>
      <c r="P61" s="5"/>
      <c r="Q61" s="5">
        <f t="shared" ref="Q61:Q66" si="50">CEILING(100*P61/$P$2,1)</f>
        <v>0</v>
      </c>
      <c r="R61" s="5">
        <f t="shared" ref="R61:R70" si="51">IF(O61="",0,20)</f>
        <v>0</v>
      </c>
      <c r="S61" s="5">
        <f t="shared" ref="S61:S70" si="52">IF(O61=1,30,IF(O61=2,20,IF(O61=3,10,0)))</f>
        <v>0</v>
      </c>
      <c r="T61" s="5" t="str">
        <f t="shared" ref="T61:T66" si="53">IF(O61="","",Q61+R61+S61)</f>
        <v/>
      </c>
      <c r="U61" s="75"/>
      <c r="V61" s="5"/>
      <c r="W61" s="5">
        <f t="shared" ref="W61:W66" si="54">CEILING(100*V61/$V$2,1)</f>
        <v>0</v>
      </c>
      <c r="X61" s="5">
        <f t="shared" ref="X61:X70" si="55">IF(U61="",0,20)</f>
        <v>0</v>
      </c>
      <c r="Y61" s="5">
        <f t="shared" ref="Y61:Y70" si="56">IF(U61=1,30,IF(U61=2,20,IF(U61=3,10,0)))</f>
        <v>0</v>
      </c>
      <c r="Z61" s="5" t="str">
        <f t="shared" ref="Z61:Z66" si="57">IF(U61="","",W61+X61+Y61)</f>
        <v/>
      </c>
      <c r="AA61" s="75"/>
      <c r="AB61" s="5"/>
      <c r="AC61" s="5">
        <f t="shared" ref="AC61:AC66" si="58">CEILING(100*AB61/$AB$2,1)</f>
        <v>0</v>
      </c>
      <c r="AD61" s="5">
        <f t="shared" ref="AD61:AD70" si="59">IF(AA61="",0,20)</f>
        <v>0</v>
      </c>
      <c r="AE61" s="5">
        <f t="shared" ref="AE61:AE70" si="60">IF(AA61=1,30,IF(AA61=2,20,IF(AA61=3,10,0)))</f>
        <v>0</v>
      </c>
      <c r="AF61" s="5" t="str">
        <f t="shared" ref="AF61:AF66" si="61">IF(AA61="","",AC61+AD61+AE61)</f>
        <v/>
      </c>
      <c r="AG61" s="75"/>
      <c r="AH61" s="5"/>
      <c r="AI61" s="5">
        <f t="shared" ref="AI61:AI66" si="62">CEILING(100*AH61/$AH$2,1)</f>
        <v>0</v>
      </c>
      <c r="AJ61" s="5">
        <f t="shared" ref="AJ61:AJ70" si="63">IF(AG61="",0,20)</f>
        <v>0</v>
      </c>
      <c r="AK61" s="5">
        <f t="shared" ref="AK61:AK70" si="64">IF(AG61=1,30,IF(AG61=2,20,IF(AG61=3,10,0)))</f>
        <v>0</v>
      </c>
      <c r="AL61" s="5" t="str">
        <f t="shared" ref="AL61:AL66" si="65">IF(AG61="","",AI61+AJ61+AK61)</f>
        <v/>
      </c>
      <c r="AM61" s="75"/>
      <c r="AN61" s="5"/>
      <c r="AO61" s="5">
        <f t="shared" ref="AO61:AO66" si="66">CEILING(100*AN61/$AN$2,1)</f>
        <v>0</v>
      </c>
      <c r="AP61" s="5">
        <f t="shared" ref="AP61:AP70" si="67">IF(AM61="",0,20)</f>
        <v>0</v>
      </c>
      <c r="AQ61" s="5">
        <f t="shared" ref="AQ61:AQ70" si="68">IF(AM61=1,30,IF(AM61=2,20,IF(AM61=3,10,0)))</f>
        <v>0</v>
      </c>
      <c r="AR61" s="5" t="str">
        <f t="shared" ref="AR61:AR66" si="69">IF(AM61="","",AO61+AP61+AQ61)</f>
        <v/>
      </c>
      <c r="AS61" s="75"/>
      <c r="AT61" s="5"/>
      <c r="AU61" s="5">
        <f t="shared" ref="AU61:AU66" si="70">CEILING(100*AT61/$AT$2,1)</f>
        <v>0</v>
      </c>
      <c r="AV61" s="5">
        <f t="shared" ref="AV61:AV70" si="71">IF(AS61="",0,20)</f>
        <v>0</v>
      </c>
      <c r="AW61" s="5">
        <f t="shared" ref="AW61:AW70" si="72">IF(AS61=1,30,IF(AS61=2,20,IF(AS61=3,10,0)))</f>
        <v>0</v>
      </c>
      <c r="AX61" s="76" t="str">
        <f t="shared" ref="AX61:AX66" si="73">IF(AS61="","",AU61+AV61+AW61)</f>
        <v/>
      </c>
      <c r="AY61" s="75"/>
      <c r="AZ61" s="5"/>
      <c r="BA61" s="5">
        <f t="shared" ref="BA61:BA66" si="74">CEILING(100*AZ61/$AZ$2,1)</f>
        <v>0</v>
      </c>
      <c r="BB61" s="5">
        <f t="shared" ref="BB61:BB70" si="75">IF(AY61="",0,20)</f>
        <v>0</v>
      </c>
      <c r="BC61" s="5">
        <f t="shared" ref="BC61:BC70" si="76">IF(AY61=1,30,IF(AY61=2,20,IF(AY61=3,10,0)))</f>
        <v>0</v>
      </c>
      <c r="BD61" s="76" t="str">
        <f t="shared" ref="BD61:BD66" si="77">IF(AY61="","",BA61+BB61+BC61)</f>
        <v/>
      </c>
      <c r="BG61" s="5">
        <f t="shared" ref="BG61:BG66" si="78">CEILING(100*BF61/$BF$2,1)</f>
        <v>0</v>
      </c>
      <c r="BH61" s="5">
        <f t="shared" ref="BH61:BH70" si="79">IF(BE61="",0,20)</f>
        <v>0</v>
      </c>
      <c r="BI61" s="5">
        <f t="shared" ref="BI61:BI70" si="80">IF(BE61=1,30,IF(BE61=2,20,IF(BE61=3,10,0)))</f>
        <v>0</v>
      </c>
      <c r="BJ61" s="76" t="str">
        <f t="shared" ref="BJ61:BJ66" si="81">IF(BE61="","",BG61+BH61+BI61)</f>
        <v/>
      </c>
    </row>
    <row r="62" spans="1:62" ht="12.75" customHeight="1" x14ac:dyDescent="0.3">
      <c r="A62" s="10">
        <v>59</v>
      </c>
      <c r="B62" s="43"/>
      <c r="C62" s="43"/>
      <c r="D62" s="47"/>
      <c r="E62" s="7">
        <f t="shared" si="41"/>
        <v>0</v>
      </c>
      <c r="F62" s="7" t="str">
        <f t="shared" si="42"/>
        <v/>
      </c>
      <c r="G62" s="7" t="str">
        <f t="shared" si="43"/>
        <v/>
      </c>
      <c r="H62" s="7" t="str">
        <f t="shared" si="44"/>
        <v/>
      </c>
      <c r="I62" s="7" t="str">
        <f t="shared" si="45"/>
        <v/>
      </c>
      <c r="J62" s="7" t="str">
        <f t="shared" si="46"/>
        <v/>
      </c>
      <c r="K62" s="7" t="str">
        <f t="shared" si="47"/>
        <v/>
      </c>
      <c r="L62" s="7" t="str">
        <f t="shared" si="48"/>
        <v/>
      </c>
      <c r="M62" s="84" t="str">
        <f t="shared" si="49"/>
        <v/>
      </c>
      <c r="N62" s="18">
        <f>IF(E62&lt;4,SUM(F62:M62),SUMPRODUCT(LARGE(F62:M62,{1;2;3;4})))</f>
        <v>0</v>
      </c>
      <c r="O62" s="75"/>
      <c r="P62" s="5"/>
      <c r="Q62" s="5">
        <f t="shared" si="50"/>
        <v>0</v>
      </c>
      <c r="R62" s="5">
        <f t="shared" si="51"/>
        <v>0</v>
      </c>
      <c r="S62" s="5">
        <f t="shared" si="52"/>
        <v>0</v>
      </c>
      <c r="T62" s="5" t="str">
        <f t="shared" si="53"/>
        <v/>
      </c>
      <c r="U62" s="75"/>
      <c r="V62" s="5"/>
      <c r="W62" s="5">
        <f t="shared" si="54"/>
        <v>0</v>
      </c>
      <c r="X62" s="5">
        <f t="shared" si="55"/>
        <v>0</v>
      </c>
      <c r="Y62" s="5">
        <f t="shared" si="56"/>
        <v>0</v>
      </c>
      <c r="Z62" s="5" t="str">
        <f t="shared" si="57"/>
        <v/>
      </c>
      <c r="AA62" s="75"/>
      <c r="AB62" s="5"/>
      <c r="AC62" s="5">
        <f t="shared" si="58"/>
        <v>0</v>
      </c>
      <c r="AD62" s="5">
        <f t="shared" si="59"/>
        <v>0</v>
      </c>
      <c r="AE62" s="5">
        <f t="shared" si="60"/>
        <v>0</v>
      </c>
      <c r="AF62" s="5" t="str">
        <f t="shared" si="61"/>
        <v/>
      </c>
      <c r="AG62" s="75"/>
      <c r="AH62" s="5"/>
      <c r="AI62" s="5">
        <f t="shared" si="62"/>
        <v>0</v>
      </c>
      <c r="AJ62" s="5">
        <f t="shared" si="63"/>
        <v>0</v>
      </c>
      <c r="AK62" s="5">
        <f t="shared" si="64"/>
        <v>0</v>
      </c>
      <c r="AL62" s="5" t="str">
        <f t="shared" si="65"/>
        <v/>
      </c>
      <c r="AM62" s="75"/>
      <c r="AN62" s="5"/>
      <c r="AO62" s="5">
        <f t="shared" si="66"/>
        <v>0</v>
      </c>
      <c r="AP62" s="5">
        <f t="shared" si="67"/>
        <v>0</v>
      </c>
      <c r="AQ62" s="5">
        <f t="shared" si="68"/>
        <v>0</v>
      </c>
      <c r="AR62" s="5" t="str">
        <f t="shared" si="69"/>
        <v/>
      </c>
      <c r="AS62" s="75"/>
      <c r="AT62" s="5"/>
      <c r="AU62" s="5">
        <f t="shared" si="70"/>
        <v>0</v>
      </c>
      <c r="AV62" s="5">
        <f t="shared" si="71"/>
        <v>0</v>
      </c>
      <c r="AW62" s="5">
        <f t="shared" si="72"/>
        <v>0</v>
      </c>
      <c r="AX62" s="76" t="str">
        <f t="shared" si="73"/>
        <v/>
      </c>
      <c r="AY62" s="75"/>
      <c r="AZ62" s="5"/>
      <c r="BA62" s="5">
        <f t="shared" si="74"/>
        <v>0</v>
      </c>
      <c r="BB62" s="5">
        <f t="shared" si="75"/>
        <v>0</v>
      </c>
      <c r="BC62" s="5">
        <f t="shared" si="76"/>
        <v>0</v>
      </c>
      <c r="BD62" s="76" t="str">
        <f t="shared" si="77"/>
        <v/>
      </c>
      <c r="BG62" s="5">
        <f t="shared" si="78"/>
        <v>0</v>
      </c>
      <c r="BH62" s="5">
        <f t="shared" si="79"/>
        <v>0</v>
      </c>
      <c r="BI62" s="5">
        <f t="shared" si="80"/>
        <v>0</v>
      </c>
      <c r="BJ62" s="76" t="str">
        <f t="shared" si="81"/>
        <v/>
      </c>
    </row>
    <row r="63" spans="1:62" ht="12.75" customHeight="1" x14ac:dyDescent="0.3">
      <c r="A63" s="10">
        <v>60</v>
      </c>
      <c r="B63" s="41"/>
      <c r="C63" s="41"/>
      <c r="D63" s="3"/>
      <c r="E63" s="7">
        <f t="shared" si="41"/>
        <v>0</v>
      </c>
      <c r="F63" s="10" t="str">
        <f t="shared" si="42"/>
        <v/>
      </c>
      <c r="G63" s="10" t="str">
        <f t="shared" si="43"/>
        <v/>
      </c>
      <c r="H63" s="10" t="str">
        <f t="shared" si="44"/>
        <v/>
      </c>
      <c r="I63" s="10" t="str">
        <f t="shared" si="45"/>
        <v/>
      </c>
      <c r="J63" s="10" t="str">
        <f t="shared" si="46"/>
        <v/>
      </c>
      <c r="K63" s="7" t="str">
        <f t="shared" si="47"/>
        <v/>
      </c>
      <c r="L63" s="7" t="str">
        <f t="shared" si="48"/>
        <v/>
      </c>
      <c r="M63" s="84" t="str">
        <f t="shared" si="49"/>
        <v/>
      </c>
      <c r="N63" s="18">
        <f>IF(E63&lt;4,SUM(F63:M63),SUMPRODUCT(LARGE(F63:M63,{1;2;3;4})))</f>
        <v>0</v>
      </c>
      <c r="O63" s="75"/>
      <c r="P63" s="5"/>
      <c r="Q63" s="5">
        <f t="shared" si="50"/>
        <v>0</v>
      </c>
      <c r="R63" s="5">
        <f t="shared" si="51"/>
        <v>0</v>
      </c>
      <c r="S63" s="5">
        <f t="shared" si="52"/>
        <v>0</v>
      </c>
      <c r="T63" s="5" t="str">
        <f t="shared" si="53"/>
        <v/>
      </c>
      <c r="U63" s="75"/>
      <c r="V63" s="5"/>
      <c r="W63" s="5">
        <f t="shared" si="54"/>
        <v>0</v>
      </c>
      <c r="X63" s="5">
        <f t="shared" si="55"/>
        <v>0</v>
      </c>
      <c r="Y63" s="5">
        <f t="shared" si="56"/>
        <v>0</v>
      </c>
      <c r="Z63" s="5" t="str">
        <f t="shared" si="57"/>
        <v/>
      </c>
      <c r="AA63" s="75"/>
      <c r="AB63" s="5"/>
      <c r="AC63" s="5">
        <f t="shared" si="58"/>
        <v>0</v>
      </c>
      <c r="AD63" s="5">
        <f t="shared" si="59"/>
        <v>0</v>
      </c>
      <c r="AE63" s="5">
        <f t="shared" si="60"/>
        <v>0</v>
      </c>
      <c r="AF63" s="5" t="str">
        <f t="shared" si="61"/>
        <v/>
      </c>
      <c r="AG63" s="75"/>
      <c r="AH63" s="5"/>
      <c r="AI63" s="5">
        <f t="shared" si="62"/>
        <v>0</v>
      </c>
      <c r="AJ63" s="5">
        <f t="shared" si="63"/>
        <v>0</v>
      </c>
      <c r="AK63" s="5">
        <f t="shared" si="64"/>
        <v>0</v>
      </c>
      <c r="AL63" s="5" t="str">
        <f t="shared" si="65"/>
        <v/>
      </c>
      <c r="AM63" s="75"/>
      <c r="AN63" s="5"/>
      <c r="AO63" s="5">
        <f t="shared" si="66"/>
        <v>0</v>
      </c>
      <c r="AP63" s="5">
        <f t="shared" si="67"/>
        <v>0</v>
      </c>
      <c r="AQ63" s="5">
        <f t="shared" si="68"/>
        <v>0</v>
      </c>
      <c r="AR63" s="5" t="str">
        <f t="shared" si="69"/>
        <v/>
      </c>
      <c r="AS63" s="75"/>
      <c r="AT63" s="5"/>
      <c r="AU63" s="5">
        <f t="shared" si="70"/>
        <v>0</v>
      </c>
      <c r="AV63" s="5">
        <f t="shared" si="71"/>
        <v>0</v>
      </c>
      <c r="AW63" s="5">
        <f t="shared" si="72"/>
        <v>0</v>
      </c>
      <c r="AX63" s="76" t="str">
        <f t="shared" si="73"/>
        <v/>
      </c>
      <c r="AY63" s="75"/>
      <c r="AZ63" s="5"/>
      <c r="BA63" s="5">
        <f t="shared" si="74"/>
        <v>0</v>
      </c>
      <c r="BB63" s="5">
        <f t="shared" si="75"/>
        <v>0</v>
      </c>
      <c r="BC63" s="5">
        <f t="shared" si="76"/>
        <v>0</v>
      </c>
      <c r="BD63" s="76" t="str">
        <f t="shared" si="77"/>
        <v/>
      </c>
      <c r="BG63" s="5">
        <f t="shared" si="78"/>
        <v>0</v>
      </c>
      <c r="BH63" s="5">
        <f t="shared" si="79"/>
        <v>0</v>
      </c>
      <c r="BI63" s="5">
        <f t="shared" si="80"/>
        <v>0</v>
      </c>
      <c r="BJ63" s="76" t="str">
        <f t="shared" si="81"/>
        <v/>
      </c>
    </row>
    <row r="64" spans="1:62" ht="12.75" customHeight="1" x14ac:dyDescent="0.3">
      <c r="A64" s="10">
        <v>61</v>
      </c>
      <c r="B64" s="41"/>
      <c r="C64" s="41"/>
      <c r="D64" s="3"/>
      <c r="E64" s="7">
        <f t="shared" si="41"/>
        <v>0</v>
      </c>
      <c r="F64" s="10" t="str">
        <f t="shared" si="42"/>
        <v/>
      </c>
      <c r="G64" s="10" t="str">
        <f t="shared" si="43"/>
        <v/>
      </c>
      <c r="H64" s="10" t="str">
        <f t="shared" si="44"/>
        <v/>
      </c>
      <c r="I64" s="10" t="str">
        <f t="shared" si="45"/>
        <v/>
      </c>
      <c r="J64" s="10" t="str">
        <f t="shared" si="46"/>
        <v/>
      </c>
      <c r="K64" s="7" t="str">
        <f t="shared" si="47"/>
        <v/>
      </c>
      <c r="L64" s="7" t="str">
        <f t="shared" si="48"/>
        <v/>
      </c>
      <c r="M64" s="84" t="str">
        <f t="shared" si="49"/>
        <v/>
      </c>
      <c r="N64" s="18">
        <f>IF(E64&lt;4,SUM(F64:M64),SUMPRODUCT(LARGE(F64:M64,{1;2;3;4})))</f>
        <v>0</v>
      </c>
      <c r="O64" s="75"/>
      <c r="P64" s="5"/>
      <c r="Q64" s="5">
        <f t="shared" si="50"/>
        <v>0</v>
      </c>
      <c r="R64" s="5">
        <f t="shared" si="51"/>
        <v>0</v>
      </c>
      <c r="S64" s="5">
        <f t="shared" si="52"/>
        <v>0</v>
      </c>
      <c r="T64" s="5" t="str">
        <f t="shared" si="53"/>
        <v/>
      </c>
      <c r="U64" s="75"/>
      <c r="V64" s="5"/>
      <c r="W64" s="5">
        <f t="shared" si="54"/>
        <v>0</v>
      </c>
      <c r="X64" s="5">
        <f t="shared" si="55"/>
        <v>0</v>
      </c>
      <c r="Y64" s="5">
        <f t="shared" si="56"/>
        <v>0</v>
      </c>
      <c r="Z64" s="5" t="str">
        <f t="shared" si="57"/>
        <v/>
      </c>
      <c r="AA64" s="75"/>
      <c r="AB64" s="5"/>
      <c r="AC64" s="5">
        <f t="shared" si="58"/>
        <v>0</v>
      </c>
      <c r="AD64" s="5">
        <f t="shared" si="59"/>
        <v>0</v>
      </c>
      <c r="AE64" s="5">
        <f t="shared" si="60"/>
        <v>0</v>
      </c>
      <c r="AF64" s="5" t="str">
        <f t="shared" si="61"/>
        <v/>
      </c>
      <c r="AG64" s="75"/>
      <c r="AH64" s="5"/>
      <c r="AI64" s="5">
        <f t="shared" si="62"/>
        <v>0</v>
      </c>
      <c r="AJ64" s="5">
        <f t="shared" si="63"/>
        <v>0</v>
      </c>
      <c r="AK64" s="5">
        <f t="shared" si="64"/>
        <v>0</v>
      </c>
      <c r="AL64" s="5" t="str">
        <f t="shared" si="65"/>
        <v/>
      </c>
      <c r="AM64" s="75"/>
      <c r="AN64" s="5"/>
      <c r="AO64" s="5">
        <f t="shared" si="66"/>
        <v>0</v>
      </c>
      <c r="AP64" s="5">
        <f t="shared" si="67"/>
        <v>0</v>
      </c>
      <c r="AQ64" s="5">
        <f t="shared" si="68"/>
        <v>0</v>
      </c>
      <c r="AR64" s="5" t="str">
        <f t="shared" si="69"/>
        <v/>
      </c>
      <c r="AS64" s="75"/>
      <c r="AT64" s="5"/>
      <c r="AU64" s="5">
        <f t="shared" si="70"/>
        <v>0</v>
      </c>
      <c r="AV64" s="5">
        <f t="shared" si="71"/>
        <v>0</v>
      </c>
      <c r="AW64" s="5">
        <f t="shared" si="72"/>
        <v>0</v>
      </c>
      <c r="AX64" s="76" t="str">
        <f t="shared" si="73"/>
        <v/>
      </c>
      <c r="AY64" s="75"/>
      <c r="AZ64" s="5"/>
      <c r="BA64" s="5">
        <f t="shared" si="74"/>
        <v>0</v>
      </c>
      <c r="BB64" s="5">
        <f t="shared" si="75"/>
        <v>0</v>
      </c>
      <c r="BC64" s="5">
        <f t="shared" si="76"/>
        <v>0</v>
      </c>
      <c r="BD64" s="76" t="str">
        <f t="shared" si="77"/>
        <v/>
      </c>
      <c r="BG64" s="5">
        <f t="shared" si="78"/>
        <v>0</v>
      </c>
      <c r="BH64" s="5">
        <f t="shared" si="79"/>
        <v>0</v>
      </c>
      <c r="BI64" s="5">
        <f t="shared" si="80"/>
        <v>0</v>
      </c>
      <c r="BJ64" s="76" t="str">
        <f t="shared" si="81"/>
        <v/>
      </c>
    </row>
    <row r="65" spans="1:62" ht="12.75" customHeight="1" x14ac:dyDescent="0.3">
      <c r="A65" s="10">
        <v>62</v>
      </c>
      <c r="B65" s="41"/>
      <c r="C65" s="41"/>
      <c r="D65" s="3"/>
      <c r="E65" s="7">
        <f t="shared" ref="E65:E70" si="82">(+R65+X65+AP65+AD65+AJ65+AV65+BB65)/20</f>
        <v>0</v>
      </c>
      <c r="F65" s="10" t="str">
        <f t="shared" si="42"/>
        <v/>
      </c>
      <c r="G65" s="10" t="str">
        <f t="shared" si="43"/>
        <v/>
      </c>
      <c r="H65" s="10" t="str">
        <f t="shared" si="44"/>
        <v/>
      </c>
      <c r="I65" s="10" t="str">
        <f t="shared" si="45"/>
        <v/>
      </c>
      <c r="J65" s="10" t="str">
        <f t="shared" si="46"/>
        <v/>
      </c>
      <c r="K65" s="7" t="str">
        <f t="shared" si="47"/>
        <v/>
      </c>
      <c r="L65" s="7" t="str">
        <f t="shared" si="48"/>
        <v/>
      </c>
      <c r="M65" s="84" t="str">
        <f t="shared" si="49"/>
        <v/>
      </c>
      <c r="N65" s="18">
        <f>IF(E65&lt;4,SUM(F65:M65),SUMPRODUCT(LARGE(F65:M65,{1;2;3;4})))</f>
        <v>0</v>
      </c>
      <c r="O65" s="75"/>
      <c r="P65" s="5"/>
      <c r="Q65" s="5">
        <f t="shared" si="50"/>
        <v>0</v>
      </c>
      <c r="R65" s="5">
        <f t="shared" si="51"/>
        <v>0</v>
      </c>
      <c r="S65" s="5">
        <f t="shared" si="52"/>
        <v>0</v>
      </c>
      <c r="T65" s="5" t="str">
        <f t="shared" si="53"/>
        <v/>
      </c>
      <c r="U65" s="75"/>
      <c r="V65" s="5"/>
      <c r="W65" s="5">
        <f t="shared" si="54"/>
        <v>0</v>
      </c>
      <c r="X65" s="5">
        <f t="shared" si="55"/>
        <v>0</v>
      </c>
      <c r="Y65" s="5">
        <f t="shared" si="56"/>
        <v>0</v>
      </c>
      <c r="Z65" s="5" t="str">
        <f t="shared" si="57"/>
        <v/>
      </c>
      <c r="AA65" s="75"/>
      <c r="AB65" s="5"/>
      <c r="AC65" s="5">
        <f t="shared" si="58"/>
        <v>0</v>
      </c>
      <c r="AD65" s="5">
        <f t="shared" si="59"/>
        <v>0</v>
      </c>
      <c r="AE65" s="5">
        <f t="shared" si="60"/>
        <v>0</v>
      </c>
      <c r="AF65" s="5" t="str">
        <f t="shared" si="61"/>
        <v/>
      </c>
      <c r="AG65" s="75"/>
      <c r="AH65" s="5"/>
      <c r="AI65" s="5">
        <f t="shared" si="62"/>
        <v>0</v>
      </c>
      <c r="AJ65" s="5">
        <f t="shared" si="63"/>
        <v>0</v>
      </c>
      <c r="AK65" s="5">
        <f t="shared" si="64"/>
        <v>0</v>
      </c>
      <c r="AL65" s="5" t="str">
        <f t="shared" si="65"/>
        <v/>
      </c>
      <c r="AM65" s="75"/>
      <c r="AN65" s="5"/>
      <c r="AO65" s="5">
        <f t="shared" si="66"/>
        <v>0</v>
      </c>
      <c r="AP65" s="5">
        <f t="shared" si="67"/>
        <v>0</v>
      </c>
      <c r="AQ65" s="5">
        <f t="shared" si="68"/>
        <v>0</v>
      </c>
      <c r="AR65" s="5" t="str">
        <f t="shared" si="69"/>
        <v/>
      </c>
      <c r="AS65" s="75"/>
      <c r="AT65" s="5"/>
      <c r="AU65" s="5">
        <f t="shared" si="70"/>
        <v>0</v>
      </c>
      <c r="AV65" s="5">
        <f t="shared" si="71"/>
        <v>0</v>
      </c>
      <c r="AW65" s="5">
        <f t="shared" si="72"/>
        <v>0</v>
      </c>
      <c r="AX65" s="76" t="str">
        <f t="shared" si="73"/>
        <v/>
      </c>
      <c r="AY65" s="75"/>
      <c r="AZ65" s="5"/>
      <c r="BA65" s="5">
        <f t="shared" si="74"/>
        <v>0</v>
      </c>
      <c r="BB65" s="5">
        <f t="shared" si="75"/>
        <v>0</v>
      </c>
      <c r="BC65" s="5">
        <f t="shared" si="76"/>
        <v>0</v>
      </c>
      <c r="BD65" s="76" t="str">
        <f t="shared" si="77"/>
        <v/>
      </c>
      <c r="BG65" s="5">
        <f t="shared" si="78"/>
        <v>0</v>
      </c>
      <c r="BH65" s="5">
        <f t="shared" si="79"/>
        <v>0</v>
      </c>
      <c r="BI65" s="5">
        <f t="shared" si="80"/>
        <v>0</v>
      </c>
      <c r="BJ65" s="76" t="str">
        <f t="shared" si="81"/>
        <v/>
      </c>
    </row>
    <row r="66" spans="1:62" ht="12.75" customHeight="1" x14ac:dyDescent="0.3">
      <c r="A66" s="10">
        <v>63</v>
      </c>
      <c r="B66" s="41"/>
      <c r="C66" s="41"/>
      <c r="D66" s="3"/>
      <c r="E66" s="7">
        <f t="shared" si="82"/>
        <v>0</v>
      </c>
      <c r="F66" s="10" t="str">
        <f t="shared" si="42"/>
        <v/>
      </c>
      <c r="G66" s="10" t="str">
        <f t="shared" si="43"/>
        <v/>
      </c>
      <c r="H66" s="10" t="str">
        <f t="shared" si="44"/>
        <v/>
      </c>
      <c r="I66" s="10" t="str">
        <f t="shared" si="45"/>
        <v/>
      </c>
      <c r="J66" s="10" t="str">
        <f t="shared" si="46"/>
        <v/>
      </c>
      <c r="K66" s="7" t="str">
        <f t="shared" si="47"/>
        <v/>
      </c>
      <c r="L66" s="7" t="str">
        <f t="shared" si="48"/>
        <v/>
      </c>
      <c r="M66" s="84" t="str">
        <f t="shared" si="49"/>
        <v/>
      </c>
      <c r="N66" s="18">
        <f>IF(E66&lt;4,SUM(F66:M66),SUMPRODUCT(LARGE(F66:M66,{1;2;3;4})))</f>
        <v>0</v>
      </c>
      <c r="O66" s="75"/>
      <c r="P66" s="5"/>
      <c r="Q66" s="5">
        <f t="shared" si="50"/>
        <v>0</v>
      </c>
      <c r="R66" s="5">
        <f t="shared" si="51"/>
        <v>0</v>
      </c>
      <c r="S66" s="5">
        <f t="shared" si="52"/>
        <v>0</v>
      </c>
      <c r="T66" s="5" t="str">
        <f t="shared" si="53"/>
        <v/>
      </c>
      <c r="U66" s="75"/>
      <c r="V66" s="5"/>
      <c r="W66" s="5">
        <f t="shared" si="54"/>
        <v>0</v>
      </c>
      <c r="X66" s="5">
        <f t="shared" si="55"/>
        <v>0</v>
      </c>
      <c r="Y66" s="5">
        <f t="shared" si="56"/>
        <v>0</v>
      </c>
      <c r="Z66" s="5" t="str">
        <f t="shared" si="57"/>
        <v/>
      </c>
      <c r="AA66" s="75"/>
      <c r="AB66" s="5"/>
      <c r="AC66" s="5">
        <f t="shared" si="58"/>
        <v>0</v>
      </c>
      <c r="AD66" s="5">
        <f t="shared" si="59"/>
        <v>0</v>
      </c>
      <c r="AE66" s="5">
        <f t="shared" si="60"/>
        <v>0</v>
      </c>
      <c r="AF66" s="5" t="str">
        <f t="shared" si="61"/>
        <v/>
      </c>
      <c r="AG66" s="75"/>
      <c r="AH66" s="5"/>
      <c r="AI66" s="5">
        <f t="shared" si="62"/>
        <v>0</v>
      </c>
      <c r="AJ66" s="5">
        <f t="shared" si="63"/>
        <v>0</v>
      </c>
      <c r="AK66" s="5">
        <f t="shared" si="64"/>
        <v>0</v>
      </c>
      <c r="AL66" s="5" t="str">
        <f t="shared" si="65"/>
        <v/>
      </c>
      <c r="AM66" s="75"/>
      <c r="AN66" s="5"/>
      <c r="AO66" s="5">
        <f t="shared" si="66"/>
        <v>0</v>
      </c>
      <c r="AP66" s="5">
        <f t="shared" si="67"/>
        <v>0</v>
      </c>
      <c r="AQ66" s="5">
        <f t="shared" si="68"/>
        <v>0</v>
      </c>
      <c r="AR66" s="5" t="str">
        <f t="shared" si="69"/>
        <v/>
      </c>
      <c r="AS66" s="75"/>
      <c r="AT66" s="5"/>
      <c r="AU66" s="5">
        <f t="shared" si="70"/>
        <v>0</v>
      </c>
      <c r="AV66" s="5">
        <f t="shared" si="71"/>
        <v>0</v>
      </c>
      <c r="AW66" s="5">
        <f t="shared" si="72"/>
        <v>0</v>
      </c>
      <c r="AX66" s="76" t="str">
        <f t="shared" si="73"/>
        <v/>
      </c>
      <c r="AY66" s="75"/>
      <c r="AZ66" s="5"/>
      <c r="BA66" s="5">
        <f t="shared" si="74"/>
        <v>0</v>
      </c>
      <c r="BB66" s="5">
        <f t="shared" si="75"/>
        <v>0</v>
      </c>
      <c r="BC66" s="5">
        <f t="shared" si="76"/>
        <v>0</v>
      </c>
      <c r="BD66" s="76" t="str">
        <f t="shared" si="77"/>
        <v/>
      </c>
      <c r="BG66" s="5">
        <f t="shared" si="78"/>
        <v>0</v>
      </c>
      <c r="BH66" s="5">
        <f t="shared" si="79"/>
        <v>0</v>
      </c>
      <c r="BI66" s="5">
        <f t="shared" si="80"/>
        <v>0</v>
      </c>
      <c r="BJ66" s="76" t="str">
        <f t="shared" si="81"/>
        <v/>
      </c>
    </row>
    <row r="67" spans="1:62" ht="12.75" customHeight="1" x14ac:dyDescent="0.3">
      <c r="A67" s="10">
        <v>64</v>
      </c>
      <c r="B67" s="41"/>
      <c r="C67" s="41"/>
      <c r="D67" s="3"/>
      <c r="E67" s="7">
        <f t="shared" si="82"/>
        <v>0</v>
      </c>
      <c r="F67" s="10" t="str">
        <f t="shared" si="42"/>
        <v/>
      </c>
      <c r="G67" s="10" t="str">
        <f t="shared" si="43"/>
        <v/>
      </c>
      <c r="H67" s="10" t="str">
        <f t="shared" si="44"/>
        <v/>
      </c>
      <c r="I67" s="10" t="str">
        <f t="shared" si="45"/>
        <v/>
      </c>
      <c r="J67" s="10" t="str">
        <f t="shared" si="46"/>
        <v/>
      </c>
      <c r="K67" s="7" t="str">
        <f t="shared" si="47"/>
        <v/>
      </c>
      <c r="L67" s="7" t="str">
        <f t="shared" si="48"/>
        <v/>
      </c>
      <c r="M67" s="84" t="str">
        <f t="shared" si="49"/>
        <v/>
      </c>
      <c r="N67" s="18">
        <f>IF(E67&lt;4,SUM(F67:M67),SUMPRODUCT(LARGE(F67:M67,{1;2;3;4})))</f>
        <v>0</v>
      </c>
      <c r="O67" s="75"/>
      <c r="P67" s="5"/>
      <c r="Q67" s="5">
        <f t="shared" ref="Q67:Q70" si="83">CEILING(100*P67/$P$2,1)</f>
        <v>0</v>
      </c>
      <c r="R67" s="5">
        <f t="shared" si="51"/>
        <v>0</v>
      </c>
      <c r="S67" s="5">
        <f t="shared" si="52"/>
        <v>0</v>
      </c>
      <c r="T67" s="5" t="str">
        <f t="shared" ref="T67:T70" si="84">IF(O67="","",Q67+R67+S67)</f>
        <v/>
      </c>
      <c r="U67" s="75"/>
      <c r="V67" s="5"/>
      <c r="W67" s="5">
        <f t="shared" ref="W67:W70" si="85">CEILING(100*V67/$V$2,1)</f>
        <v>0</v>
      </c>
      <c r="X67" s="5">
        <f t="shared" si="55"/>
        <v>0</v>
      </c>
      <c r="Y67" s="5">
        <f t="shared" si="56"/>
        <v>0</v>
      </c>
      <c r="Z67" s="5" t="str">
        <f t="shared" ref="Z67:Z70" si="86">IF(U67="","",W67+X67+Y67)</f>
        <v/>
      </c>
      <c r="AA67" s="75"/>
      <c r="AB67" s="5"/>
      <c r="AC67" s="5">
        <f t="shared" ref="AC67:AC70" si="87">CEILING(100*AB67/$AB$2,1)</f>
        <v>0</v>
      </c>
      <c r="AD67" s="5">
        <f t="shared" si="59"/>
        <v>0</v>
      </c>
      <c r="AE67" s="5">
        <f t="shared" si="60"/>
        <v>0</v>
      </c>
      <c r="AF67" s="5" t="str">
        <f t="shared" ref="AF67:AF70" si="88">IF(AA67="","",AC67+AD67+AE67)</f>
        <v/>
      </c>
      <c r="AG67" s="75"/>
      <c r="AH67" s="5"/>
      <c r="AI67" s="5">
        <f t="shared" ref="AI67:AI70" si="89">CEILING(100*AH67/$AH$2,1)</f>
        <v>0</v>
      </c>
      <c r="AJ67" s="5">
        <f t="shared" si="63"/>
        <v>0</v>
      </c>
      <c r="AK67" s="5">
        <f t="shared" si="64"/>
        <v>0</v>
      </c>
      <c r="AL67" s="5" t="str">
        <f t="shared" ref="AL67:AL70" si="90">IF(AG67="","",AI67+AJ67+AK67)</f>
        <v/>
      </c>
      <c r="AM67" s="75"/>
      <c r="AN67" s="5"/>
      <c r="AO67" s="5">
        <f t="shared" ref="AO67:AO70" si="91">CEILING(100*AN67/$AN$2,1)</f>
        <v>0</v>
      </c>
      <c r="AP67" s="5">
        <f t="shared" si="67"/>
        <v>0</v>
      </c>
      <c r="AQ67" s="5">
        <f t="shared" si="68"/>
        <v>0</v>
      </c>
      <c r="AR67" s="5" t="str">
        <f t="shared" ref="AR67:AR70" si="92">IF(AM67="","",AO67+AP67+AQ67)</f>
        <v/>
      </c>
      <c r="AS67" s="75"/>
      <c r="AT67" s="5"/>
      <c r="AU67" s="5">
        <f t="shared" ref="AU67:AU70" si="93">CEILING(100*AT67/$AT$2,1)</f>
        <v>0</v>
      </c>
      <c r="AV67" s="5">
        <f t="shared" si="71"/>
        <v>0</v>
      </c>
      <c r="AW67" s="5">
        <f t="shared" si="72"/>
        <v>0</v>
      </c>
      <c r="AX67" s="76" t="str">
        <f t="shared" ref="AX67:AX70" si="94">IF(AS67="","",AU67+AV67+AW67)</f>
        <v/>
      </c>
      <c r="AY67" s="75"/>
      <c r="AZ67" s="5"/>
      <c r="BA67" s="5">
        <f t="shared" ref="BA67:BA70" si="95">CEILING(100*AZ67/$AZ$2,1)</f>
        <v>0</v>
      </c>
      <c r="BB67" s="5">
        <f t="shared" si="75"/>
        <v>0</v>
      </c>
      <c r="BC67" s="5">
        <f t="shared" si="76"/>
        <v>0</v>
      </c>
      <c r="BD67" s="76" t="str">
        <f t="shared" ref="BD67:BD70" si="96">IF(AY67="","",BA67+BB67+BC67)</f>
        <v/>
      </c>
      <c r="BG67" s="5">
        <f t="shared" ref="BG67:BG70" si="97">CEILING(100*BF67/$BF$2,1)</f>
        <v>0</v>
      </c>
      <c r="BH67" s="5">
        <f t="shared" si="79"/>
        <v>0</v>
      </c>
      <c r="BI67" s="5">
        <f t="shared" si="80"/>
        <v>0</v>
      </c>
      <c r="BJ67" s="76" t="str">
        <f t="shared" ref="BJ67:BJ70" si="98">IF(BE67="","",BG67+BH67+BI67)</f>
        <v/>
      </c>
    </row>
    <row r="68" spans="1:62" ht="12.75" customHeight="1" x14ac:dyDescent="0.3">
      <c r="A68" s="10">
        <v>65</v>
      </c>
      <c r="B68" s="41"/>
      <c r="C68" s="41"/>
      <c r="D68" s="3"/>
      <c r="E68" s="7">
        <f t="shared" si="82"/>
        <v>0</v>
      </c>
      <c r="F68" s="10" t="str">
        <f t="shared" si="42"/>
        <v/>
      </c>
      <c r="G68" s="10" t="str">
        <f t="shared" si="43"/>
        <v/>
      </c>
      <c r="H68" s="10" t="str">
        <f t="shared" si="44"/>
        <v/>
      </c>
      <c r="I68" s="10" t="str">
        <f t="shared" si="45"/>
        <v/>
      </c>
      <c r="J68" s="10" t="str">
        <f t="shared" si="46"/>
        <v/>
      </c>
      <c r="K68" s="7" t="str">
        <f t="shared" si="47"/>
        <v/>
      </c>
      <c r="L68" s="7" t="str">
        <f t="shared" si="48"/>
        <v/>
      </c>
      <c r="M68" s="84" t="str">
        <f t="shared" si="49"/>
        <v/>
      </c>
      <c r="N68" s="18">
        <f>IF(E68&lt;4,SUM(F68:M68),SUMPRODUCT(LARGE(F68:M68,{1;2;3;4})))</f>
        <v>0</v>
      </c>
      <c r="O68" s="75"/>
      <c r="P68" s="5"/>
      <c r="Q68" s="5">
        <f t="shared" si="83"/>
        <v>0</v>
      </c>
      <c r="R68" s="5">
        <f t="shared" si="51"/>
        <v>0</v>
      </c>
      <c r="S68" s="5">
        <f t="shared" si="52"/>
        <v>0</v>
      </c>
      <c r="T68" s="5" t="str">
        <f t="shared" si="84"/>
        <v/>
      </c>
      <c r="U68" s="75"/>
      <c r="V68" s="5"/>
      <c r="W68" s="5">
        <f t="shared" si="85"/>
        <v>0</v>
      </c>
      <c r="X68" s="5">
        <f t="shared" si="55"/>
        <v>0</v>
      </c>
      <c r="Y68" s="5">
        <f t="shared" si="56"/>
        <v>0</v>
      </c>
      <c r="Z68" s="5" t="str">
        <f t="shared" si="86"/>
        <v/>
      </c>
      <c r="AA68" s="75"/>
      <c r="AB68" s="5"/>
      <c r="AC68" s="5">
        <f t="shared" si="87"/>
        <v>0</v>
      </c>
      <c r="AD68" s="5">
        <f t="shared" si="59"/>
        <v>0</v>
      </c>
      <c r="AE68" s="5">
        <f t="shared" si="60"/>
        <v>0</v>
      </c>
      <c r="AF68" s="5" t="str">
        <f t="shared" si="88"/>
        <v/>
      </c>
      <c r="AG68" s="75"/>
      <c r="AH68" s="5"/>
      <c r="AI68" s="5">
        <f t="shared" si="89"/>
        <v>0</v>
      </c>
      <c r="AJ68" s="5">
        <f t="shared" si="63"/>
        <v>0</v>
      </c>
      <c r="AK68" s="5">
        <f t="shared" si="64"/>
        <v>0</v>
      </c>
      <c r="AL68" s="5" t="str">
        <f t="shared" si="90"/>
        <v/>
      </c>
      <c r="AM68" s="75"/>
      <c r="AN68" s="5"/>
      <c r="AO68" s="5">
        <f t="shared" si="91"/>
        <v>0</v>
      </c>
      <c r="AP68" s="5">
        <f t="shared" si="67"/>
        <v>0</v>
      </c>
      <c r="AQ68" s="5">
        <f t="shared" si="68"/>
        <v>0</v>
      </c>
      <c r="AR68" s="5" t="str">
        <f t="shared" si="92"/>
        <v/>
      </c>
      <c r="AS68" s="75"/>
      <c r="AT68" s="5"/>
      <c r="AU68" s="5">
        <f t="shared" si="93"/>
        <v>0</v>
      </c>
      <c r="AV68" s="5">
        <f t="shared" si="71"/>
        <v>0</v>
      </c>
      <c r="AW68" s="5">
        <f t="shared" si="72"/>
        <v>0</v>
      </c>
      <c r="AX68" s="76" t="str">
        <f t="shared" si="94"/>
        <v/>
      </c>
      <c r="AY68" s="75"/>
      <c r="AZ68" s="5"/>
      <c r="BA68" s="5">
        <f t="shared" si="95"/>
        <v>0</v>
      </c>
      <c r="BB68" s="5">
        <f t="shared" si="75"/>
        <v>0</v>
      </c>
      <c r="BC68" s="5">
        <f t="shared" si="76"/>
        <v>0</v>
      </c>
      <c r="BD68" s="76" t="str">
        <f t="shared" si="96"/>
        <v/>
      </c>
      <c r="BG68" s="5">
        <f t="shared" si="97"/>
        <v>0</v>
      </c>
      <c r="BH68" s="5">
        <f t="shared" si="79"/>
        <v>0</v>
      </c>
      <c r="BI68" s="5">
        <f t="shared" si="80"/>
        <v>0</v>
      </c>
      <c r="BJ68" s="76" t="str">
        <f t="shared" si="98"/>
        <v/>
      </c>
    </row>
    <row r="69" spans="1:62" ht="12.75" customHeight="1" x14ac:dyDescent="0.3">
      <c r="A69" s="10">
        <v>66</v>
      </c>
      <c r="B69" s="41"/>
      <c r="C69" s="41"/>
      <c r="D69" s="3"/>
      <c r="E69" s="7">
        <f t="shared" si="82"/>
        <v>0</v>
      </c>
      <c r="F69" s="10" t="str">
        <f t="shared" si="42"/>
        <v/>
      </c>
      <c r="G69" s="10" t="str">
        <f t="shared" si="43"/>
        <v/>
      </c>
      <c r="H69" s="10" t="str">
        <f t="shared" si="44"/>
        <v/>
      </c>
      <c r="I69" s="10" t="str">
        <f t="shared" si="45"/>
        <v/>
      </c>
      <c r="J69" s="10" t="str">
        <f t="shared" si="46"/>
        <v/>
      </c>
      <c r="K69" s="7" t="str">
        <f t="shared" si="47"/>
        <v/>
      </c>
      <c r="L69" s="7" t="str">
        <f t="shared" si="48"/>
        <v/>
      </c>
      <c r="M69" s="84" t="str">
        <f t="shared" si="49"/>
        <v/>
      </c>
      <c r="N69" s="18">
        <f>IF(E69&lt;4,SUM(F69:M69),SUMPRODUCT(LARGE(F69:M69,{1;2;3;4})))</f>
        <v>0</v>
      </c>
      <c r="O69" s="75"/>
      <c r="P69" s="5"/>
      <c r="Q69" s="5">
        <f t="shared" si="83"/>
        <v>0</v>
      </c>
      <c r="R69" s="5">
        <f t="shared" si="51"/>
        <v>0</v>
      </c>
      <c r="S69" s="5">
        <f t="shared" si="52"/>
        <v>0</v>
      </c>
      <c r="T69" s="5" t="str">
        <f t="shared" si="84"/>
        <v/>
      </c>
      <c r="U69" s="75"/>
      <c r="V69" s="5"/>
      <c r="W69" s="5">
        <f t="shared" si="85"/>
        <v>0</v>
      </c>
      <c r="X69" s="5">
        <f t="shared" si="55"/>
        <v>0</v>
      </c>
      <c r="Y69" s="5">
        <f t="shared" si="56"/>
        <v>0</v>
      </c>
      <c r="Z69" s="5" t="str">
        <f t="shared" si="86"/>
        <v/>
      </c>
      <c r="AA69" s="75"/>
      <c r="AB69" s="5"/>
      <c r="AC69" s="5">
        <f t="shared" si="87"/>
        <v>0</v>
      </c>
      <c r="AD69" s="5">
        <f t="shared" si="59"/>
        <v>0</v>
      </c>
      <c r="AE69" s="5">
        <f t="shared" si="60"/>
        <v>0</v>
      </c>
      <c r="AF69" s="5" t="str">
        <f t="shared" si="88"/>
        <v/>
      </c>
      <c r="AG69" s="75"/>
      <c r="AH69" s="5"/>
      <c r="AI69" s="5">
        <f t="shared" si="89"/>
        <v>0</v>
      </c>
      <c r="AJ69" s="5">
        <f t="shared" si="63"/>
        <v>0</v>
      </c>
      <c r="AK69" s="5">
        <f t="shared" si="64"/>
        <v>0</v>
      </c>
      <c r="AL69" s="5" t="str">
        <f t="shared" si="90"/>
        <v/>
      </c>
      <c r="AM69" s="75"/>
      <c r="AN69" s="5"/>
      <c r="AO69" s="5">
        <f t="shared" si="91"/>
        <v>0</v>
      </c>
      <c r="AP69" s="5">
        <f t="shared" si="67"/>
        <v>0</v>
      </c>
      <c r="AQ69" s="5">
        <f t="shared" si="68"/>
        <v>0</v>
      </c>
      <c r="AR69" s="5" t="str">
        <f t="shared" si="92"/>
        <v/>
      </c>
      <c r="AS69" s="75"/>
      <c r="AT69" s="5"/>
      <c r="AU69" s="5">
        <f t="shared" si="93"/>
        <v>0</v>
      </c>
      <c r="AV69" s="5">
        <f t="shared" si="71"/>
        <v>0</v>
      </c>
      <c r="AW69" s="5">
        <f t="shared" si="72"/>
        <v>0</v>
      </c>
      <c r="AX69" s="76" t="str">
        <f t="shared" si="94"/>
        <v/>
      </c>
      <c r="AY69" s="75"/>
      <c r="AZ69" s="5"/>
      <c r="BA69" s="5">
        <f t="shared" si="95"/>
        <v>0</v>
      </c>
      <c r="BB69" s="5">
        <f t="shared" si="75"/>
        <v>0</v>
      </c>
      <c r="BC69" s="5">
        <f t="shared" si="76"/>
        <v>0</v>
      </c>
      <c r="BD69" s="76" t="str">
        <f t="shared" si="96"/>
        <v/>
      </c>
      <c r="BG69" s="5">
        <f t="shared" si="97"/>
        <v>0</v>
      </c>
      <c r="BH69" s="5">
        <f t="shared" si="79"/>
        <v>0</v>
      </c>
      <c r="BI69" s="5">
        <f t="shared" si="80"/>
        <v>0</v>
      </c>
      <c r="BJ69" s="76" t="str">
        <f t="shared" si="98"/>
        <v/>
      </c>
    </row>
    <row r="70" spans="1:62" ht="12.75" customHeight="1" x14ac:dyDescent="0.3">
      <c r="A70" s="10">
        <v>67</v>
      </c>
      <c r="B70" s="41"/>
      <c r="C70" s="41"/>
      <c r="D70" s="3"/>
      <c r="E70" s="7">
        <f t="shared" si="82"/>
        <v>0</v>
      </c>
      <c r="F70" s="10" t="str">
        <f t="shared" si="42"/>
        <v/>
      </c>
      <c r="G70" s="10" t="str">
        <f t="shared" si="43"/>
        <v/>
      </c>
      <c r="H70" s="10" t="str">
        <f t="shared" si="44"/>
        <v/>
      </c>
      <c r="I70" s="10" t="str">
        <f t="shared" si="45"/>
        <v/>
      </c>
      <c r="J70" s="10" t="str">
        <f t="shared" si="46"/>
        <v/>
      </c>
      <c r="K70" s="10"/>
      <c r="L70" s="7" t="str">
        <f t="shared" si="48"/>
        <v/>
      </c>
      <c r="M70" s="84" t="str">
        <f t="shared" si="49"/>
        <v/>
      </c>
      <c r="N70" s="18">
        <f>IF(E70&lt;4,SUM(F70:M70),SUMPRODUCT(LARGE(F70:M70,{1;2;3;4})))</f>
        <v>0</v>
      </c>
      <c r="O70" s="75"/>
      <c r="P70" s="5"/>
      <c r="Q70" s="5">
        <f t="shared" si="83"/>
        <v>0</v>
      </c>
      <c r="R70" s="5">
        <f t="shared" si="51"/>
        <v>0</v>
      </c>
      <c r="S70" s="5">
        <f t="shared" si="52"/>
        <v>0</v>
      </c>
      <c r="T70" s="5" t="str">
        <f t="shared" si="84"/>
        <v/>
      </c>
      <c r="U70" s="75"/>
      <c r="V70" s="5"/>
      <c r="W70" s="5">
        <f t="shared" si="85"/>
        <v>0</v>
      </c>
      <c r="X70" s="5">
        <f t="shared" si="55"/>
        <v>0</v>
      </c>
      <c r="Y70" s="5">
        <f t="shared" si="56"/>
        <v>0</v>
      </c>
      <c r="Z70" s="5" t="str">
        <f t="shared" si="86"/>
        <v/>
      </c>
      <c r="AA70" s="75"/>
      <c r="AB70" s="5"/>
      <c r="AC70" s="5">
        <f t="shared" si="87"/>
        <v>0</v>
      </c>
      <c r="AD70" s="5">
        <f t="shared" si="59"/>
        <v>0</v>
      </c>
      <c r="AE70" s="5">
        <f t="shared" si="60"/>
        <v>0</v>
      </c>
      <c r="AF70" s="5" t="str">
        <f t="shared" si="88"/>
        <v/>
      </c>
      <c r="AG70" s="75"/>
      <c r="AH70" s="5"/>
      <c r="AI70" s="5">
        <f t="shared" si="89"/>
        <v>0</v>
      </c>
      <c r="AJ70" s="5">
        <f t="shared" si="63"/>
        <v>0</v>
      </c>
      <c r="AK70" s="5">
        <f t="shared" si="64"/>
        <v>0</v>
      </c>
      <c r="AL70" s="5" t="str">
        <f t="shared" si="90"/>
        <v/>
      </c>
      <c r="AM70" s="75"/>
      <c r="AN70" s="5"/>
      <c r="AO70" s="5">
        <f t="shared" si="91"/>
        <v>0</v>
      </c>
      <c r="AP70" s="5">
        <f t="shared" si="67"/>
        <v>0</v>
      </c>
      <c r="AQ70" s="5">
        <f t="shared" si="68"/>
        <v>0</v>
      </c>
      <c r="AR70" s="5" t="str">
        <f t="shared" si="92"/>
        <v/>
      </c>
      <c r="AS70" s="75"/>
      <c r="AT70" s="5"/>
      <c r="AU70" s="5">
        <f t="shared" si="93"/>
        <v>0</v>
      </c>
      <c r="AV70" s="5">
        <f t="shared" si="71"/>
        <v>0</v>
      </c>
      <c r="AW70" s="5">
        <f t="shared" si="72"/>
        <v>0</v>
      </c>
      <c r="AX70" s="76" t="str">
        <f t="shared" si="94"/>
        <v/>
      </c>
      <c r="AY70" s="75"/>
      <c r="AZ70" s="5"/>
      <c r="BA70" s="5">
        <f t="shared" si="95"/>
        <v>0</v>
      </c>
      <c r="BB70" s="5">
        <f t="shared" si="75"/>
        <v>0</v>
      </c>
      <c r="BC70" s="5">
        <f t="shared" si="76"/>
        <v>0</v>
      </c>
      <c r="BD70" s="76" t="str">
        <f t="shared" si="96"/>
        <v/>
      </c>
      <c r="BG70" s="5">
        <f t="shared" si="97"/>
        <v>0</v>
      </c>
      <c r="BH70" s="5">
        <f t="shared" si="79"/>
        <v>0</v>
      </c>
      <c r="BI70" s="5">
        <f t="shared" si="80"/>
        <v>0</v>
      </c>
      <c r="BJ70" s="76" t="str">
        <f t="shared" si="98"/>
        <v/>
      </c>
    </row>
    <row r="71" spans="1:62" ht="12.75" customHeight="1" x14ac:dyDescent="0.25">
      <c r="A71" s="9"/>
      <c r="D71" s="9"/>
    </row>
    <row r="72" spans="1:62" ht="12.75" customHeight="1" x14ac:dyDescent="0.25">
      <c r="A72" s="9"/>
      <c r="D72" s="9"/>
    </row>
    <row r="73" spans="1:62" ht="12.75" customHeight="1" x14ac:dyDescent="0.25">
      <c r="A73" s="9"/>
      <c r="D73" s="9"/>
    </row>
    <row r="74" spans="1:62" ht="12.75" customHeight="1" x14ac:dyDescent="0.25">
      <c r="A74" s="9"/>
      <c r="D74" s="9"/>
    </row>
    <row r="75" spans="1:62" ht="12.75" customHeight="1" x14ac:dyDescent="0.25">
      <c r="A75" s="9"/>
      <c r="D75" s="9"/>
    </row>
    <row r="76" spans="1:62" ht="12.75" customHeight="1" x14ac:dyDescent="0.25">
      <c r="A76" s="9"/>
      <c r="D76" s="9"/>
    </row>
    <row r="77" spans="1:62" ht="12.75" customHeight="1" x14ac:dyDescent="0.25">
      <c r="A77" s="9"/>
      <c r="D77" s="9"/>
    </row>
    <row r="78" spans="1:62" ht="12.75" customHeight="1" x14ac:dyDescent="0.25">
      <c r="A78" s="9"/>
      <c r="D78" s="9"/>
    </row>
    <row r="79" spans="1:62" ht="12.75" customHeight="1" x14ac:dyDescent="0.25">
      <c r="A79" s="9"/>
      <c r="D79" s="9"/>
    </row>
    <row r="80" spans="1:62" ht="12.75" customHeight="1" x14ac:dyDescent="0.25">
      <c r="A80" s="9"/>
      <c r="D80" s="9"/>
    </row>
    <row r="81" spans="1:4" ht="12.75" customHeight="1" x14ac:dyDescent="0.25">
      <c r="A81" s="9"/>
      <c r="D81" s="9"/>
    </row>
    <row r="82" spans="1:4" ht="12.75" customHeight="1" x14ac:dyDescent="0.25">
      <c r="A82" s="9"/>
      <c r="D82" s="9"/>
    </row>
    <row r="83" spans="1:4" ht="12.75" customHeight="1" x14ac:dyDescent="0.25">
      <c r="A83" s="9"/>
      <c r="D83" s="9"/>
    </row>
    <row r="84" spans="1:4" ht="12.75" customHeight="1" x14ac:dyDescent="0.25">
      <c r="A84" s="9"/>
      <c r="D84" s="9"/>
    </row>
    <row r="85" spans="1:4" ht="12.75" customHeight="1" x14ac:dyDescent="0.25">
      <c r="A85" s="9"/>
      <c r="D85" s="9"/>
    </row>
    <row r="86" spans="1:4" ht="12.75" customHeight="1" x14ac:dyDescent="0.25">
      <c r="A86" s="9"/>
      <c r="D86" s="9"/>
    </row>
    <row r="87" spans="1:4" ht="12.75" customHeight="1" x14ac:dyDescent="0.25">
      <c r="A87" s="9"/>
      <c r="D87" s="9"/>
    </row>
    <row r="88" spans="1:4" ht="12.75" customHeight="1" x14ac:dyDescent="0.25">
      <c r="A88" s="9"/>
      <c r="D88" s="9"/>
    </row>
    <row r="89" spans="1:4" ht="12.75" customHeight="1" x14ac:dyDescent="0.25">
      <c r="A89" s="9"/>
      <c r="D89" s="9"/>
    </row>
    <row r="90" spans="1:4" ht="12.75" customHeight="1" x14ac:dyDescent="0.25">
      <c r="A90" s="9"/>
      <c r="D90" s="9"/>
    </row>
    <row r="91" spans="1:4" ht="12.75" customHeight="1" x14ac:dyDescent="0.25">
      <c r="A91" s="9"/>
      <c r="D91" s="9"/>
    </row>
    <row r="92" spans="1:4" ht="12.75" customHeight="1" x14ac:dyDescent="0.25">
      <c r="A92" s="9"/>
      <c r="D92" s="9"/>
    </row>
    <row r="93" spans="1:4" ht="12.75" customHeight="1" x14ac:dyDescent="0.25">
      <c r="A93" s="9"/>
      <c r="D93" s="9"/>
    </row>
    <row r="94" spans="1:4" ht="12.75" customHeight="1" x14ac:dyDescent="0.25">
      <c r="A94" s="9"/>
      <c r="D94" s="9"/>
    </row>
    <row r="95" spans="1:4" ht="12.75" customHeight="1" x14ac:dyDescent="0.25">
      <c r="A95" s="9"/>
      <c r="D95" s="9"/>
    </row>
    <row r="96" spans="1:4" ht="12.75" customHeight="1" x14ac:dyDescent="0.25">
      <c r="A96" s="9"/>
      <c r="D96" s="9"/>
    </row>
    <row r="97" spans="1:4" ht="12.75" customHeight="1" x14ac:dyDescent="0.25">
      <c r="A97" s="9"/>
      <c r="D97" s="9"/>
    </row>
    <row r="98" spans="1:4" ht="12.75" customHeight="1" x14ac:dyDescent="0.25">
      <c r="A98" s="9"/>
      <c r="D98" s="9"/>
    </row>
    <row r="99" spans="1:4" ht="12.75" customHeight="1" x14ac:dyDescent="0.25">
      <c r="A99" s="9"/>
      <c r="D99" s="9"/>
    </row>
    <row r="100" spans="1:4" ht="12.75" customHeight="1" x14ac:dyDescent="0.25">
      <c r="A100" s="9"/>
      <c r="D100" s="9"/>
    </row>
    <row r="101" spans="1:4" x14ac:dyDescent="0.25">
      <c r="A101" s="9"/>
      <c r="D101" s="9"/>
    </row>
    <row r="102" spans="1:4" x14ac:dyDescent="0.25">
      <c r="A102" s="9"/>
      <c r="D102" s="9"/>
    </row>
    <row r="103" spans="1:4" x14ac:dyDescent="0.25">
      <c r="A103" s="9"/>
      <c r="D103" s="9"/>
    </row>
    <row r="104" spans="1:4" x14ac:dyDescent="0.25">
      <c r="A104" s="9"/>
      <c r="D104" s="9"/>
    </row>
    <row r="105" spans="1:4" x14ac:dyDescent="0.25">
      <c r="A105" s="9"/>
      <c r="D105" s="9"/>
    </row>
    <row r="106" spans="1:4" x14ac:dyDescent="0.25">
      <c r="A106" s="9"/>
      <c r="D106" s="9"/>
    </row>
    <row r="107" spans="1:4" x14ac:dyDescent="0.25">
      <c r="A107" s="9"/>
      <c r="D107" s="9"/>
    </row>
    <row r="108" spans="1:4" x14ac:dyDescent="0.25">
      <c r="A108" s="9"/>
      <c r="D108" s="9"/>
    </row>
    <row r="109" spans="1:4" x14ac:dyDescent="0.25">
      <c r="A109" s="9"/>
      <c r="D109" s="9"/>
    </row>
    <row r="110" spans="1:4" x14ac:dyDescent="0.25">
      <c r="A110" s="9"/>
      <c r="D110" s="9"/>
    </row>
    <row r="111" spans="1:4" x14ac:dyDescent="0.25">
      <c r="A111" s="9"/>
      <c r="D111" s="9"/>
    </row>
    <row r="112" spans="1:4" x14ac:dyDescent="0.25">
      <c r="A112" s="9"/>
      <c r="D112" s="9"/>
    </row>
    <row r="113" spans="1:4" x14ac:dyDescent="0.25">
      <c r="A113" s="9"/>
      <c r="D113" s="9"/>
    </row>
    <row r="114" spans="1:4" x14ac:dyDescent="0.25">
      <c r="A114" s="9"/>
      <c r="D114" s="9"/>
    </row>
    <row r="115" spans="1:4" x14ac:dyDescent="0.25">
      <c r="A115" s="9"/>
      <c r="D115" s="9"/>
    </row>
    <row r="116" spans="1:4" x14ac:dyDescent="0.25">
      <c r="A116" s="9"/>
      <c r="D116" s="9"/>
    </row>
    <row r="117" spans="1:4" x14ac:dyDescent="0.25">
      <c r="A117" s="9"/>
      <c r="D117" s="9"/>
    </row>
    <row r="118" spans="1:4" x14ac:dyDescent="0.25">
      <c r="A118" s="9"/>
      <c r="D118" s="9"/>
    </row>
    <row r="119" spans="1:4" x14ac:dyDescent="0.25">
      <c r="A119" s="9"/>
      <c r="D119" s="9"/>
    </row>
    <row r="120" spans="1:4" x14ac:dyDescent="0.25">
      <c r="A120" s="9"/>
      <c r="D120" s="9"/>
    </row>
    <row r="121" spans="1:4" x14ac:dyDescent="0.25">
      <c r="A121" s="9"/>
      <c r="D121" s="9"/>
    </row>
    <row r="122" spans="1:4" x14ac:dyDescent="0.25">
      <c r="A122" s="9"/>
      <c r="D122" s="9"/>
    </row>
    <row r="123" spans="1:4" x14ac:dyDescent="0.25">
      <c r="A123" s="9"/>
      <c r="D123" s="9"/>
    </row>
    <row r="124" spans="1:4" x14ac:dyDescent="0.25">
      <c r="A124" s="9"/>
      <c r="D124" s="9"/>
    </row>
    <row r="125" spans="1:4" x14ac:dyDescent="0.25">
      <c r="A125" s="9"/>
      <c r="D125" s="9"/>
    </row>
    <row r="126" spans="1:4" x14ac:dyDescent="0.25">
      <c r="A126" s="9"/>
      <c r="D126" s="9"/>
    </row>
    <row r="127" spans="1:4" x14ac:dyDescent="0.25">
      <c r="A127" s="9"/>
      <c r="D127" s="9"/>
    </row>
    <row r="128" spans="1:4" x14ac:dyDescent="0.25">
      <c r="A128" s="9"/>
      <c r="D128" s="9"/>
    </row>
    <row r="129" spans="1:4" x14ac:dyDescent="0.25">
      <c r="A129" s="9"/>
      <c r="D129" s="9"/>
    </row>
    <row r="130" spans="1:4" x14ac:dyDescent="0.25">
      <c r="A130" s="9"/>
      <c r="D130" s="9"/>
    </row>
    <row r="131" spans="1:4" x14ac:dyDescent="0.25">
      <c r="A131" s="9"/>
      <c r="D131" s="9"/>
    </row>
    <row r="132" spans="1:4" x14ac:dyDescent="0.25">
      <c r="A132" s="9"/>
      <c r="D132" s="9"/>
    </row>
    <row r="133" spans="1:4" x14ac:dyDescent="0.25">
      <c r="A133" s="9"/>
      <c r="D133" s="9"/>
    </row>
    <row r="134" spans="1:4" x14ac:dyDescent="0.25">
      <c r="A134" s="9"/>
      <c r="D134" s="9"/>
    </row>
    <row r="135" spans="1:4" x14ac:dyDescent="0.25">
      <c r="A135" s="9"/>
      <c r="D135" s="9"/>
    </row>
    <row r="136" spans="1:4" x14ac:dyDescent="0.25">
      <c r="A136" s="9"/>
      <c r="D136" s="9"/>
    </row>
    <row r="137" spans="1:4" x14ac:dyDescent="0.25">
      <c r="A137" s="9"/>
      <c r="D137" s="9"/>
    </row>
    <row r="138" spans="1:4" x14ac:dyDescent="0.25">
      <c r="A138" s="9"/>
      <c r="D138" s="9"/>
    </row>
    <row r="139" spans="1:4" x14ac:dyDescent="0.25">
      <c r="A139" s="9"/>
      <c r="D139" s="9"/>
    </row>
    <row r="140" spans="1:4" x14ac:dyDescent="0.25">
      <c r="A140" s="9"/>
      <c r="D140" s="9"/>
    </row>
    <row r="141" spans="1:4" x14ac:dyDescent="0.25">
      <c r="A141" s="9"/>
      <c r="D141" s="9"/>
    </row>
    <row r="142" spans="1:4" x14ac:dyDescent="0.25">
      <c r="A142" s="9"/>
      <c r="D142" s="9"/>
    </row>
    <row r="143" spans="1:4" x14ac:dyDescent="0.25">
      <c r="A143" s="9"/>
      <c r="D143" s="9"/>
    </row>
    <row r="144" spans="1:4" x14ac:dyDescent="0.25">
      <c r="A144" s="9"/>
      <c r="D144" s="9"/>
    </row>
    <row r="145" spans="1:4" x14ac:dyDescent="0.25">
      <c r="A145" s="9"/>
      <c r="D145" s="9"/>
    </row>
    <row r="146" spans="1:4" x14ac:dyDescent="0.25">
      <c r="A146" s="9"/>
      <c r="D146" s="9"/>
    </row>
    <row r="147" spans="1:4" x14ac:dyDescent="0.25">
      <c r="A147" s="9"/>
      <c r="D147" s="9"/>
    </row>
    <row r="148" spans="1:4" x14ac:dyDescent="0.25">
      <c r="A148" s="9"/>
      <c r="D148" s="9"/>
    </row>
    <row r="149" spans="1:4" x14ac:dyDescent="0.25">
      <c r="A149" s="9"/>
      <c r="D149" s="9"/>
    </row>
    <row r="150" spans="1:4" x14ac:dyDescent="0.25">
      <c r="A150" s="9"/>
      <c r="D150" s="9"/>
    </row>
    <row r="151" spans="1:4" x14ac:dyDescent="0.25">
      <c r="A151" s="9"/>
      <c r="D151" s="9"/>
    </row>
    <row r="152" spans="1:4" x14ac:dyDescent="0.25">
      <c r="A152" s="9"/>
      <c r="D152" s="9"/>
    </row>
    <row r="153" spans="1:4" x14ac:dyDescent="0.25">
      <c r="A153" s="9"/>
      <c r="D153" s="9"/>
    </row>
    <row r="154" spans="1:4" x14ac:dyDescent="0.25">
      <c r="A154" s="9"/>
      <c r="D154" s="9"/>
    </row>
    <row r="155" spans="1:4" x14ac:dyDescent="0.25">
      <c r="A155" s="9"/>
      <c r="D155" s="9"/>
    </row>
    <row r="156" spans="1:4" x14ac:dyDescent="0.25">
      <c r="A156" s="9"/>
      <c r="D156" s="9"/>
    </row>
    <row r="157" spans="1:4" x14ac:dyDescent="0.25">
      <c r="A157" s="9"/>
      <c r="D157" s="9"/>
    </row>
    <row r="158" spans="1:4" x14ac:dyDescent="0.25">
      <c r="A158" s="9"/>
      <c r="D158" s="9"/>
    </row>
    <row r="159" spans="1:4" x14ac:dyDescent="0.25">
      <c r="A159" s="9"/>
      <c r="D159" s="9"/>
    </row>
    <row r="160" spans="1:4" x14ac:dyDescent="0.25">
      <c r="A160" s="9"/>
      <c r="D160" s="9"/>
    </row>
    <row r="161" spans="1:4" x14ac:dyDescent="0.25">
      <c r="A161" s="9"/>
      <c r="D161" s="9"/>
    </row>
    <row r="162" spans="1:4" x14ac:dyDescent="0.25">
      <c r="A162" s="9"/>
      <c r="D162" s="9"/>
    </row>
    <row r="163" spans="1:4" x14ac:dyDescent="0.25">
      <c r="A163" s="9"/>
      <c r="D163" s="9"/>
    </row>
    <row r="164" spans="1:4" x14ac:dyDescent="0.25">
      <c r="A164" s="9"/>
      <c r="D164" s="9"/>
    </row>
    <row r="165" spans="1:4" x14ac:dyDescent="0.25">
      <c r="A165" s="9"/>
      <c r="D165" s="9"/>
    </row>
    <row r="166" spans="1:4" x14ac:dyDescent="0.25">
      <c r="A166" s="9"/>
      <c r="D166" s="9"/>
    </row>
    <row r="167" spans="1:4" x14ac:dyDescent="0.25">
      <c r="A167" s="9"/>
      <c r="D167" s="9"/>
    </row>
    <row r="168" spans="1:4" x14ac:dyDescent="0.25">
      <c r="A168" s="9"/>
      <c r="D168" s="9"/>
    </row>
    <row r="169" spans="1:4" x14ac:dyDescent="0.25">
      <c r="A169" s="9"/>
      <c r="D169" s="9"/>
    </row>
    <row r="170" spans="1:4" x14ac:dyDescent="0.25">
      <c r="A170" s="9"/>
      <c r="D170" s="9"/>
    </row>
    <row r="171" spans="1:4" x14ac:dyDescent="0.25">
      <c r="A171" s="9"/>
      <c r="D171" s="9"/>
    </row>
    <row r="172" spans="1:4" x14ac:dyDescent="0.25">
      <c r="A172" s="9"/>
      <c r="D172" s="9"/>
    </row>
    <row r="173" spans="1:4" x14ac:dyDescent="0.25">
      <c r="A173" s="9"/>
      <c r="D173" s="9"/>
    </row>
    <row r="174" spans="1:4" x14ac:dyDescent="0.25">
      <c r="A174" s="9"/>
      <c r="D174" s="9"/>
    </row>
    <row r="175" spans="1:4" x14ac:dyDescent="0.25">
      <c r="A175" s="9"/>
      <c r="D175" s="9"/>
    </row>
    <row r="176" spans="1:4" x14ac:dyDescent="0.25">
      <c r="A176" s="9"/>
      <c r="D176" s="9"/>
    </row>
    <row r="177" spans="1:4" x14ac:dyDescent="0.25">
      <c r="A177" s="9"/>
      <c r="D177" s="9"/>
    </row>
    <row r="178" spans="1:4" x14ac:dyDescent="0.25">
      <c r="A178" s="9"/>
      <c r="D178" s="9"/>
    </row>
    <row r="179" spans="1:4" x14ac:dyDescent="0.25">
      <c r="A179" s="9"/>
      <c r="D179" s="9"/>
    </row>
    <row r="180" spans="1:4" x14ac:dyDescent="0.25">
      <c r="A180" s="9"/>
      <c r="D180" s="9"/>
    </row>
    <row r="181" spans="1:4" x14ac:dyDescent="0.25">
      <c r="A181" s="9"/>
      <c r="D181" s="9"/>
    </row>
    <row r="182" spans="1:4" x14ac:dyDescent="0.25">
      <c r="A182" s="9"/>
      <c r="D182" s="9"/>
    </row>
    <row r="183" spans="1:4" x14ac:dyDescent="0.25">
      <c r="A183" s="9"/>
      <c r="D183" s="9"/>
    </row>
    <row r="184" spans="1:4" x14ac:dyDescent="0.25">
      <c r="A184" s="9"/>
      <c r="D184" s="9"/>
    </row>
    <row r="185" spans="1:4" x14ac:dyDescent="0.25">
      <c r="A185" s="9"/>
      <c r="D185" s="9"/>
    </row>
    <row r="186" spans="1:4" x14ac:dyDescent="0.25">
      <c r="A186" s="9"/>
      <c r="D186" s="9"/>
    </row>
    <row r="187" spans="1:4" x14ac:dyDescent="0.25">
      <c r="A187" s="9"/>
      <c r="D187" s="9"/>
    </row>
    <row r="188" spans="1:4" x14ac:dyDescent="0.25">
      <c r="A188" s="9"/>
      <c r="D188" s="9"/>
    </row>
    <row r="189" spans="1:4" x14ac:dyDescent="0.25">
      <c r="A189" s="9"/>
      <c r="D189" s="9"/>
    </row>
    <row r="190" spans="1:4" x14ac:dyDescent="0.25">
      <c r="A190" s="9"/>
      <c r="D190" s="9"/>
    </row>
    <row r="191" spans="1:4" x14ac:dyDescent="0.25">
      <c r="A191" s="9"/>
      <c r="D191" s="9"/>
    </row>
    <row r="192" spans="1:4" x14ac:dyDescent="0.25">
      <c r="A192" s="9"/>
      <c r="D192" s="9"/>
    </row>
    <row r="193" spans="1:4" x14ac:dyDescent="0.25">
      <c r="A193" s="9"/>
      <c r="D193" s="9"/>
    </row>
    <row r="194" spans="1:4" x14ac:dyDescent="0.25">
      <c r="A194" s="9"/>
      <c r="D194" s="9"/>
    </row>
    <row r="195" spans="1:4" x14ac:dyDescent="0.25">
      <c r="A195" s="9"/>
      <c r="D195" s="9"/>
    </row>
  </sheetData>
  <sortState xmlns:xlrd2="http://schemas.microsoft.com/office/spreadsheetml/2017/richdata2" ref="B3:BJ41">
    <sortCondition descending="1" ref="N3:N41"/>
  </sortState>
  <mergeCells count="8">
    <mergeCell ref="BE1:BJ1"/>
    <mergeCell ref="AY1:BD1"/>
    <mergeCell ref="AS1:AX1"/>
    <mergeCell ref="O1:T1"/>
    <mergeCell ref="U1:Z1"/>
    <mergeCell ref="AM1:AR1"/>
    <mergeCell ref="AA1:AF1"/>
    <mergeCell ref="AG1:AL1"/>
  </mergeCells>
  <phoneticPr fontId="1" type="noConversion"/>
  <pageMargins left="0.57999999999999996" right="0.46" top="1" bottom="1" header="0.5" footer="0.5"/>
  <pageSetup paperSize="9" scale="65" orientation="landscape" r:id="rId1"/>
  <headerFooter alignWithMargins="0">
    <oddHeader>&amp;L&amp;P (&amp;N)&amp;C&amp;18&amp;F, &amp;A</oddHeader>
    <oddFooter>&amp;L&amp;D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J1048576"/>
  <sheetViews>
    <sheetView zoomScaleNormal="100" workbookViewId="0">
      <pane xSplit="14" ySplit="2" topLeftCell="BJ3" activePane="bottomRight" state="frozen"/>
      <selection pane="topRight" activeCell="O1" sqref="O1"/>
      <selection pane="bottomLeft" activeCell="A3" sqref="A3"/>
      <selection pane="bottomRight" activeCell="A17" sqref="A17"/>
    </sheetView>
  </sheetViews>
  <sheetFormatPr defaultRowHeight="12.5" x14ac:dyDescent="0.25"/>
  <cols>
    <col min="1" max="1" width="4.7265625" style="9" customWidth="1"/>
    <col min="2" max="2" width="23.81640625" style="9" customWidth="1"/>
    <col min="3" max="3" width="17.26953125" style="9" customWidth="1"/>
    <col min="4" max="4" width="5.7265625" style="5" customWidth="1"/>
    <col min="5" max="5" width="5.26953125" style="9" customWidth="1"/>
    <col min="6" max="13" width="4.7265625" style="9" customWidth="1"/>
    <col min="14" max="14" width="5.7265625" style="9" customWidth="1"/>
    <col min="15" max="16" width="4.453125" style="27" customWidth="1"/>
    <col min="17" max="17" width="5.453125" style="27" customWidth="1"/>
    <col min="18" max="18" width="4.453125" style="27" customWidth="1"/>
    <col min="19" max="19" width="5.453125" style="27" customWidth="1"/>
    <col min="20" max="22" width="4.453125" style="27" customWidth="1"/>
    <col min="23" max="23" width="5.453125" style="27" customWidth="1"/>
    <col min="24" max="24" width="4.453125" style="27" customWidth="1"/>
    <col min="25" max="25" width="5.453125" style="27" customWidth="1"/>
    <col min="26" max="28" width="4.453125" style="27" customWidth="1"/>
    <col min="29" max="29" width="5.453125" style="27" customWidth="1"/>
    <col min="30" max="30" width="4.453125" style="27" customWidth="1"/>
    <col min="31" max="31" width="5.453125" style="27" customWidth="1"/>
    <col min="32" max="34" width="4.453125" style="27" customWidth="1"/>
    <col min="35" max="35" width="5.453125" style="27" customWidth="1"/>
    <col min="36" max="36" width="4.453125" style="27" customWidth="1"/>
    <col min="37" max="37" width="5.453125" style="27" customWidth="1"/>
    <col min="38" max="40" width="4.453125" style="27" customWidth="1"/>
    <col min="41" max="41" width="5.453125" style="27" customWidth="1"/>
    <col min="42" max="42" width="4.453125" style="27" customWidth="1"/>
    <col min="43" max="43" width="5.453125" style="27" customWidth="1"/>
    <col min="44" max="46" width="4.453125" style="27" customWidth="1"/>
    <col min="47" max="47" width="5.453125" style="27" customWidth="1"/>
    <col min="48" max="48" width="4.453125" style="27" customWidth="1"/>
    <col min="49" max="49" width="5.453125" style="27" customWidth="1"/>
    <col min="50" max="50" width="4.453125" style="27" customWidth="1"/>
    <col min="51" max="51" width="5.81640625" style="9" customWidth="1"/>
    <col min="52" max="52" width="4.08984375" customWidth="1"/>
    <col min="54" max="54" width="4.1796875" customWidth="1"/>
    <col min="55" max="55" width="7" customWidth="1"/>
    <col min="56" max="56" width="4.08984375" customWidth="1"/>
    <col min="57" max="57" width="4.90625" customWidth="1"/>
    <col min="58" max="58" width="5.26953125" customWidth="1"/>
  </cols>
  <sheetData>
    <row r="1" spans="1:62" ht="12.75" customHeight="1" x14ac:dyDescent="0.3">
      <c r="A1" s="9" t="s">
        <v>36</v>
      </c>
      <c r="N1" s="16"/>
      <c r="O1" s="156" t="s">
        <v>21</v>
      </c>
      <c r="P1" s="157"/>
      <c r="Q1" s="157"/>
      <c r="R1" s="157"/>
      <c r="S1" s="157"/>
      <c r="T1" s="158"/>
      <c r="U1" s="156" t="s">
        <v>27</v>
      </c>
      <c r="V1" s="157"/>
      <c r="W1" s="157"/>
      <c r="X1" s="157"/>
      <c r="Y1" s="157"/>
      <c r="Z1" s="158"/>
      <c r="AA1" s="156" t="s">
        <v>18</v>
      </c>
      <c r="AB1" s="157"/>
      <c r="AC1" s="157"/>
      <c r="AD1" s="157"/>
      <c r="AE1" s="157"/>
      <c r="AF1" s="158"/>
      <c r="AG1" s="156" t="s">
        <v>19</v>
      </c>
      <c r="AH1" s="157"/>
      <c r="AI1" s="157"/>
      <c r="AJ1" s="157"/>
      <c r="AK1" s="157"/>
      <c r="AL1" s="158"/>
      <c r="AM1" s="156" t="s">
        <v>26</v>
      </c>
      <c r="AN1" s="157"/>
      <c r="AO1" s="157"/>
      <c r="AP1" s="157"/>
      <c r="AQ1" s="157"/>
      <c r="AR1" s="158"/>
      <c r="AS1" s="156" t="s">
        <v>23</v>
      </c>
      <c r="AT1" s="157"/>
      <c r="AU1" s="157"/>
      <c r="AV1" s="157"/>
      <c r="AW1" s="157"/>
      <c r="AX1" s="158"/>
      <c r="AY1" s="156" t="s">
        <v>29</v>
      </c>
      <c r="AZ1" s="157"/>
      <c r="BA1" s="157"/>
      <c r="BB1" s="157"/>
      <c r="BC1" s="157"/>
      <c r="BD1" s="158"/>
      <c r="BE1" s="156" t="s">
        <v>31</v>
      </c>
      <c r="BF1" s="157"/>
      <c r="BG1" s="157"/>
      <c r="BH1" s="157"/>
      <c r="BI1" s="157"/>
      <c r="BJ1" s="158"/>
    </row>
    <row r="2" spans="1:62" ht="12.75" customHeight="1" thickBot="1" x14ac:dyDescent="0.3">
      <c r="A2" s="14" t="s">
        <v>0</v>
      </c>
      <c r="B2" s="14" t="s">
        <v>1</v>
      </c>
      <c r="C2" s="14" t="s">
        <v>2</v>
      </c>
      <c r="D2" s="15" t="s">
        <v>17</v>
      </c>
      <c r="E2" s="15" t="s">
        <v>16</v>
      </c>
      <c r="F2" s="14" t="s">
        <v>3</v>
      </c>
      <c r="G2" s="14" t="s">
        <v>4</v>
      </c>
      <c r="H2" s="14" t="s">
        <v>5</v>
      </c>
      <c r="I2" s="14" t="s">
        <v>6</v>
      </c>
      <c r="J2" s="14" t="s">
        <v>7</v>
      </c>
      <c r="K2" s="14" t="s">
        <v>8</v>
      </c>
      <c r="L2" s="14" t="s">
        <v>15</v>
      </c>
      <c r="M2" s="83" t="s">
        <v>30</v>
      </c>
      <c r="N2" s="17" t="s">
        <v>9</v>
      </c>
      <c r="O2" s="24" t="s">
        <v>10</v>
      </c>
      <c r="P2" s="22">
        <v>6</v>
      </c>
      <c r="Q2" s="22" t="s">
        <v>11</v>
      </c>
      <c r="R2" s="22" t="s">
        <v>12</v>
      </c>
      <c r="S2" s="22" t="s">
        <v>13</v>
      </c>
      <c r="T2" s="22" t="s">
        <v>14</v>
      </c>
      <c r="U2" s="24" t="s">
        <v>10</v>
      </c>
      <c r="V2" s="22">
        <v>8</v>
      </c>
      <c r="W2" s="22" t="s">
        <v>11</v>
      </c>
      <c r="X2" s="22" t="s">
        <v>12</v>
      </c>
      <c r="Y2" s="22" t="s">
        <v>13</v>
      </c>
      <c r="Z2" s="22" t="s">
        <v>14</v>
      </c>
      <c r="AA2" s="24" t="s">
        <v>10</v>
      </c>
      <c r="AB2" s="22">
        <v>8</v>
      </c>
      <c r="AC2" s="22" t="s">
        <v>11</v>
      </c>
      <c r="AD2" s="22" t="s">
        <v>12</v>
      </c>
      <c r="AE2" s="22" t="s">
        <v>13</v>
      </c>
      <c r="AF2" s="22" t="s">
        <v>14</v>
      </c>
      <c r="AG2" s="24" t="s">
        <v>10</v>
      </c>
      <c r="AH2" s="22">
        <v>8</v>
      </c>
      <c r="AI2" s="22" t="s">
        <v>11</v>
      </c>
      <c r="AJ2" s="22" t="s">
        <v>12</v>
      </c>
      <c r="AK2" s="22" t="s">
        <v>13</v>
      </c>
      <c r="AL2" s="22" t="s">
        <v>14</v>
      </c>
      <c r="AM2" s="24" t="s">
        <v>10</v>
      </c>
      <c r="AN2" s="22">
        <v>7</v>
      </c>
      <c r="AO2" s="22" t="s">
        <v>11</v>
      </c>
      <c r="AP2" s="22" t="s">
        <v>12</v>
      </c>
      <c r="AQ2" s="22" t="s">
        <v>13</v>
      </c>
      <c r="AR2" s="22" t="s">
        <v>14</v>
      </c>
      <c r="AS2" s="24" t="s">
        <v>10</v>
      </c>
      <c r="AT2" s="22">
        <v>7</v>
      </c>
      <c r="AU2" s="22" t="s">
        <v>11</v>
      </c>
      <c r="AV2" s="22" t="s">
        <v>12</v>
      </c>
      <c r="AW2" s="22" t="s">
        <v>13</v>
      </c>
      <c r="AX2" s="23" t="s">
        <v>14</v>
      </c>
      <c r="AY2" s="24" t="s">
        <v>10</v>
      </c>
      <c r="AZ2" s="22">
        <v>11</v>
      </c>
      <c r="BA2" s="22" t="s">
        <v>11</v>
      </c>
      <c r="BB2" s="22" t="s">
        <v>12</v>
      </c>
      <c r="BC2" s="22" t="s">
        <v>13</v>
      </c>
      <c r="BD2" s="23" t="s">
        <v>14</v>
      </c>
      <c r="BE2" s="24" t="s">
        <v>10</v>
      </c>
      <c r="BF2" s="22">
        <v>7</v>
      </c>
      <c r="BG2" s="22" t="s">
        <v>11</v>
      </c>
      <c r="BH2" s="22" t="s">
        <v>12</v>
      </c>
      <c r="BI2" s="22" t="s">
        <v>13</v>
      </c>
      <c r="BJ2" s="23" t="s">
        <v>14</v>
      </c>
    </row>
    <row r="3" spans="1:62" ht="12.75" customHeight="1" x14ac:dyDescent="0.3">
      <c r="A3" s="10">
        <v>1</v>
      </c>
      <c r="B3" s="10" t="s">
        <v>165</v>
      </c>
      <c r="C3" s="10" t="s">
        <v>55</v>
      </c>
      <c r="D3" s="7">
        <v>2009</v>
      </c>
      <c r="E3" s="7">
        <f>(+R3+X3+AP3+AD3+AJ3+AV3+BB3+BH3)/20</f>
        <v>1</v>
      </c>
      <c r="F3" s="7">
        <f>T3</f>
        <v>125</v>
      </c>
      <c r="G3" s="7" t="str">
        <f>Z3</f>
        <v/>
      </c>
      <c r="H3" s="7" t="str">
        <f>AF3</f>
        <v/>
      </c>
      <c r="I3" s="7" t="str">
        <f>AL3</f>
        <v/>
      </c>
      <c r="J3" s="7" t="str">
        <f>AR3</f>
        <v/>
      </c>
      <c r="K3" s="7" t="str">
        <f>AX3</f>
        <v/>
      </c>
      <c r="L3" s="7" t="str">
        <f>BD3</f>
        <v/>
      </c>
      <c r="M3" s="84" t="str">
        <f>BJ3</f>
        <v/>
      </c>
      <c r="N3" s="18">
        <f>IF(E3&lt;4,SUM(F3:M3),SUMPRODUCT(LARGE(F3:M3,{1;2;3;4})))</f>
        <v>125</v>
      </c>
      <c r="O3" s="51">
        <v>1</v>
      </c>
      <c r="P3" s="27">
        <v>4.5</v>
      </c>
      <c r="Q3" s="27">
        <f>CEILING(100*P3/$P$2,1)</f>
        <v>75</v>
      </c>
      <c r="R3" s="27">
        <f>IF(O3="",0,20)</f>
        <v>20</v>
      </c>
      <c r="S3" s="27">
        <f>IF(O3=1,30,IF(O3=2,20,IF(O3=3,10,0)))</f>
        <v>30</v>
      </c>
      <c r="T3" s="27">
        <f>IF(O3="","",Q3+R3+S3)</f>
        <v>125</v>
      </c>
      <c r="U3" s="51"/>
      <c r="W3" s="27">
        <f>CEILING(100*V3/$V$2,1)</f>
        <v>0</v>
      </c>
      <c r="X3" s="27">
        <f>IF(U3="",0,20)</f>
        <v>0</v>
      </c>
      <c r="Y3" s="27">
        <f>IF(U3=1,30,IF(U3=2,20,IF(U3=3,10,0)))</f>
        <v>0</v>
      </c>
      <c r="Z3" s="27" t="str">
        <f>IF(U3="","",W3+X3+Y3)</f>
        <v/>
      </c>
      <c r="AA3" s="51"/>
      <c r="AC3" s="27">
        <f>CEILING(100*AB3/$AB$2,1)</f>
        <v>0</v>
      </c>
      <c r="AD3" s="27">
        <f>IF(AA3="",0,20)</f>
        <v>0</v>
      </c>
      <c r="AE3" s="27">
        <f>IF(AA3=1,30,IF(AA3=2,20,IF(AA3=3,10,0)))</f>
        <v>0</v>
      </c>
      <c r="AF3" s="27" t="str">
        <f>IF(AA3="","",AC3+AD3+AE3)</f>
        <v/>
      </c>
      <c r="AG3" s="51"/>
      <c r="AI3" s="27">
        <f>CEILING(100*AH3/$AH$2,1)</f>
        <v>0</v>
      </c>
      <c r="AJ3" s="27">
        <f>IF(AG3="",0,20)</f>
        <v>0</v>
      </c>
      <c r="AK3" s="27">
        <f>IF(AG3=1,30,IF(AG3=2,20,IF(AG3=3,10,0)))</f>
        <v>0</v>
      </c>
      <c r="AL3" s="27" t="str">
        <f>IF(AG3="","",AI3+AJ3+AK3)</f>
        <v/>
      </c>
      <c r="AM3" s="51"/>
      <c r="AO3" s="27">
        <f>CEILING(100*AN3/$AN$2,1)</f>
        <v>0</v>
      </c>
      <c r="AP3" s="27">
        <f>IF(AM3="",0,20)</f>
        <v>0</v>
      </c>
      <c r="AQ3" s="27">
        <f>IF(AM3=1,30,IF(AM3=2,20,IF(AM3=3,10,0)))</f>
        <v>0</v>
      </c>
      <c r="AR3" s="27" t="str">
        <f>IF(AM3="","",AO3+AP3+AQ3)</f>
        <v/>
      </c>
      <c r="AS3" s="29"/>
      <c r="AU3" s="27">
        <f>CEILING(100*AT3/$AT$2,1)</f>
        <v>0</v>
      </c>
      <c r="AV3" s="27">
        <f>IF(AS3="",0,20)</f>
        <v>0</v>
      </c>
      <c r="AW3" s="27">
        <f>IF(AS3=1,30,IF(AS3=2,20,IF(AS3=3,10,0)))</f>
        <v>0</v>
      </c>
      <c r="AX3" s="28" t="str">
        <f>IF(AS3="","",AU3+AV3+AW3)</f>
        <v/>
      </c>
      <c r="AY3" s="29"/>
      <c r="AZ3" s="27"/>
      <c r="BA3" s="27">
        <f>CEILING(100*AZ3/$AZ$2,1)</f>
        <v>0</v>
      </c>
      <c r="BB3" s="27">
        <f>IF(AY3="",0,20)</f>
        <v>0</v>
      </c>
      <c r="BC3" s="27">
        <f>IF(AY3=1,30,IF(AY3=2,20,IF(AY3=3,10,0)))</f>
        <v>0</v>
      </c>
      <c r="BD3" s="28" t="str">
        <f>IF(AY3="","",BA3+BB3+BC3)</f>
        <v/>
      </c>
      <c r="BE3" s="29"/>
      <c r="BF3" s="27"/>
      <c r="BG3" s="27">
        <f>CEILING(100*BF3/$BF$2,1)</f>
        <v>0</v>
      </c>
      <c r="BH3" s="27">
        <f>IF(BE3="",0,20)</f>
        <v>0</v>
      </c>
      <c r="BI3" s="27">
        <f>IF(BE3=1,30,IF(BE3=2,20,IF(BE3=3,10,0)))</f>
        <v>0</v>
      </c>
      <c r="BJ3" s="28" t="str">
        <f>IF(BE3="","",BG3+BH3+BI3)</f>
        <v/>
      </c>
    </row>
    <row r="4" spans="1:62" ht="12.75" customHeight="1" x14ac:dyDescent="0.3">
      <c r="A4" s="4">
        <v>2</v>
      </c>
      <c r="B4" s="4" t="s">
        <v>166</v>
      </c>
      <c r="C4" s="4" t="s">
        <v>87</v>
      </c>
      <c r="D4" s="3">
        <v>2007</v>
      </c>
      <c r="E4" s="7">
        <f>(+R4+X4+AP4+AD4+AJ4+AV4+BB4+BH4)/20</f>
        <v>1</v>
      </c>
      <c r="F4" s="7">
        <f>T4</f>
        <v>115</v>
      </c>
      <c r="G4" s="7" t="str">
        <f>Z4</f>
        <v/>
      </c>
      <c r="H4" s="7" t="str">
        <f>AF4</f>
        <v/>
      </c>
      <c r="I4" s="7" t="str">
        <f>AL4</f>
        <v/>
      </c>
      <c r="J4" s="7" t="str">
        <f>AR4</f>
        <v/>
      </c>
      <c r="K4" s="7" t="str">
        <f>AX4</f>
        <v/>
      </c>
      <c r="L4" s="7" t="str">
        <f>BD4</f>
        <v/>
      </c>
      <c r="M4" s="84" t="str">
        <f>BJ4</f>
        <v/>
      </c>
      <c r="N4" s="18">
        <f>IF(E4&lt;4,SUM(F4:M4),SUMPRODUCT(LARGE(F4:M4,{1;2;3;4})))</f>
        <v>115</v>
      </c>
      <c r="O4" s="29">
        <v>2</v>
      </c>
      <c r="P4" s="27">
        <v>4.5</v>
      </c>
      <c r="Q4" s="27">
        <f>CEILING(100*P4/$P$2,1)</f>
        <v>75</v>
      </c>
      <c r="R4" s="27">
        <f>IF(O4="",0,20)</f>
        <v>20</v>
      </c>
      <c r="S4" s="27">
        <f>IF(O4=1,30,IF(O4=2,20,IF(O4=3,10,0)))</f>
        <v>20</v>
      </c>
      <c r="T4" s="27">
        <f>IF(O4="","",Q4+R4+S4)</f>
        <v>115</v>
      </c>
      <c r="U4" s="29"/>
      <c r="W4" s="27">
        <f>CEILING(100*V4/$V$2,1)</f>
        <v>0</v>
      </c>
      <c r="X4" s="27">
        <f>IF(U4="",0,20)</f>
        <v>0</v>
      </c>
      <c r="Y4" s="27">
        <f>IF(U4=1,30,IF(U4=2,20,IF(U4=3,10,0)))</f>
        <v>0</v>
      </c>
      <c r="Z4" s="27" t="str">
        <f>IF(U4="","",W4+X4+Y4)</f>
        <v/>
      </c>
      <c r="AA4" s="29"/>
      <c r="AC4" s="27">
        <f>CEILING(100*AB4/$AB$2,1)</f>
        <v>0</v>
      </c>
      <c r="AD4" s="27">
        <f>IF(AA4="",0,20)</f>
        <v>0</v>
      </c>
      <c r="AE4" s="27">
        <f>IF(AA4=1,30,IF(AA4=2,20,IF(AA4=3,10,0)))</f>
        <v>0</v>
      </c>
      <c r="AF4" s="27" t="str">
        <f>IF(AA4="","",AC4+AD4+AE4)</f>
        <v/>
      </c>
      <c r="AG4" s="29"/>
      <c r="AI4" s="27">
        <f>CEILING(100*AH4/$AH$2,1)</f>
        <v>0</v>
      </c>
      <c r="AJ4" s="27">
        <f>IF(AG4="",0,20)</f>
        <v>0</v>
      </c>
      <c r="AK4" s="27">
        <f>IF(AG4=1,30,IF(AG4=2,20,IF(AG4=3,10,0)))</f>
        <v>0</v>
      </c>
      <c r="AL4" s="27" t="str">
        <f>IF(AG4="","",AI4+AJ4+AK4)</f>
        <v/>
      </c>
      <c r="AM4" s="29"/>
      <c r="AO4" s="27">
        <f>CEILING(100*AN4/$AN$2,1)</f>
        <v>0</v>
      </c>
      <c r="AP4" s="27">
        <f>IF(AM4="",0,20)</f>
        <v>0</v>
      </c>
      <c r="AQ4" s="27">
        <f>IF(AM4=1,30,IF(AM4=2,20,IF(AM4=3,10,0)))</f>
        <v>0</v>
      </c>
      <c r="AR4" s="27" t="str">
        <f>IF(AM4="","",AO4+AP4+AQ4)</f>
        <v/>
      </c>
      <c r="AS4" s="29"/>
      <c r="AU4" s="27">
        <f>CEILING(100*AT4/$AT$2,1)</f>
        <v>0</v>
      </c>
      <c r="AV4" s="27">
        <f>IF(AS4="",0,20)</f>
        <v>0</v>
      </c>
      <c r="AW4" s="27">
        <f>IF(AS4=1,30,IF(AS4=2,20,IF(AS4=3,10,0)))</f>
        <v>0</v>
      </c>
      <c r="AX4" s="28" t="str">
        <f>IF(AS4="","",AU4+AV4+AW4)</f>
        <v/>
      </c>
      <c r="AY4" s="29"/>
      <c r="AZ4" s="27"/>
      <c r="BA4" s="27">
        <f>CEILING(100*AZ4/$AZ$2,1)</f>
        <v>0</v>
      </c>
      <c r="BB4" s="27">
        <f>IF(AY4="",0,20)</f>
        <v>0</v>
      </c>
      <c r="BC4" s="27">
        <f>IF(AY4=1,30,IF(AY4=2,20,IF(AY4=3,10,0)))</f>
        <v>0</v>
      </c>
      <c r="BD4" s="28" t="str">
        <f>IF(AY4="","",BA4+BB4+BC4)</f>
        <v/>
      </c>
      <c r="BE4" s="29"/>
      <c r="BF4" s="27"/>
      <c r="BG4" s="27">
        <f>CEILING(100*BF4/$BF$2,1)</f>
        <v>0</v>
      </c>
      <c r="BH4" s="27">
        <f>IF(BE4="",0,20)</f>
        <v>0</v>
      </c>
      <c r="BI4" s="27">
        <f>IF(BE4=1,30,IF(BE4=2,20,IF(BE4=3,10,0)))</f>
        <v>0</v>
      </c>
      <c r="BJ4" s="28" t="str">
        <f>IF(BE4="","",BG4+BH4+BI4)</f>
        <v/>
      </c>
    </row>
    <row r="5" spans="1:62" ht="12.75" customHeight="1" x14ac:dyDescent="0.3">
      <c r="A5" s="4">
        <v>3</v>
      </c>
      <c r="B5" s="4" t="s">
        <v>167</v>
      </c>
      <c r="C5" s="4" t="s">
        <v>87</v>
      </c>
      <c r="D5" s="3">
        <v>2009</v>
      </c>
      <c r="E5" s="7">
        <f>(+R5+X5+AP5+AD5+AJ5+AV5+BB5+BH5)/20</f>
        <v>1</v>
      </c>
      <c r="F5" s="7">
        <f>T5</f>
        <v>97</v>
      </c>
      <c r="G5" s="7" t="str">
        <f>Z5</f>
        <v/>
      </c>
      <c r="H5" s="7" t="str">
        <f>AF5</f>
        <v/>
      </c>
      <c r="I5" s="7" t="str">
        <f>AL5</f>
        <v/>
      </c>
      <c r="J5" s="7" t="str">
        <f>AR5</f>
        <v/>
      </c>
      <c r="K5" s="7" t="str">
        <f>AX5</f>
        <v/>
      </c>
      <c r="L5" s="7" t="str">
        <f>BD5</f>
        <v/>
      </c>
      <c r="M5" s="84" t="str">
        <f>BJ5</f>
        <v/>
      </c>
      <c r="N5" s="18">
        <f>IF(E5&lt;4,SUM(F5:M5),SUMPRODUCT(LARGE(F5:M5,{1;2;3;4})))</f>
        <v>97</v>
      </c>
      <c r="O5" s="29">
        <v>3</v>
      </c>
      <c r="P5" s="27">
        <v>4</v>
      </c>
      <c r="Q5" s="27">
        <f>CEILING(100*P5/$P$2,1)</f>
        <v>67</v>
      </c>
      <c r="R5" s="27">
        <f>IF(O5="",0,20)</f>
        <v>20</v>
      </c>
      <c r="S5" s="27">
        <f>IF(O5=1,30,IF(O5=2,20,IF(O5=3,10,0)))</f>
        <v>10</v>
      </c>
      <c r="T5" s="27">
        <f>IF(O5="","",Q5+R5+S5)</f>
        <v>97</v>
      </c>
      <c r="U5" s="29"/>
      <c r="W5" s="27">
        <f>CEILING(100*V5/$V$2,1)</f>
        <v>0</v>
      </c>
      <c r="X5" s="27">
        <f>IF(U5="",0,20)</f>
        <v>0</v>
      </c>
      <c r="Y5" s="27">
        <f>IF(U5=1,30,IF(U5=2,20,IF(U5=3,10,0)))</f>
        <v>0</v>
      </c>
      <c r="Z5" s="27" t="str">
        <f>IF(U5="","",W5+X5+Y5)</f>
        <v/>
      </c>
      <c r="AA5" s="29"/>
      <c r="AC5" s="27">
        <f>CEILING(100*AB5/$AB$2,1)</f>
        <v>0</v>
      </c>
      <c r="AD5" s="27">
        <f>IF(AA5="",0,20)</f>
        <v>0</v>
      </c>
      <c r="AE5" s="27">
        <f>IF(AA5=1,30,IF(AA5=2,20,IF(AA5=3,10,0)))</f>
        <v>0</v>
      </c>
      <c r="AF5" s="27" t="str">
        <f>IF(AA5="","",AC5+AD5+AE5)</f>
        <v/>
      </c>
      <c r="AG5" s="29"/>
      <c r="AI5" s="27">
        <f>CEILING(100*AH5/$AH$2,1)</f>
        <v>0</v>
      </c>
      <c r="AJ5" s="27">
        <f>IF(AG5="",0,20)</f>
        <v>0</v>
      </c>
      <c r="AK5" s="27">
        <f>IF(AG5=1,30,IF(AG5=2,20,IF(AG5=3,10,0)))</f>
        <v>0</v>
      </c>
      <c r="AL5" s="27" t="str">
        <f>IF(AG5="","",AI5+AJ5+AK5)</f>
        <v/>
      </c>
      <c r="AM5" s="29"/>
      <c r="AO5" s="27">
        <f>CEILING(100*AN5/$AN$2,1)</f>
        <v>0</v>
      </c>
      <c r="AP5" s="27">
        <f>IF(AM5="",0,20)</f>
        <v>0</v>
      </c>
      <c r="AQ5" s="27">
        <f>IF(AM5=1,30,IF(AM5=2,20,IF(AM5=3,10,0)))</f>
        <v>0</v>
      </c>
      <c r="AR5" s="27" t="str">
        <f>IF(AM5="","",AO5+AP5+AQ5)</f>
        <v/>
      </c>
      <c r="AS5" s="29"/>
      <c r="AU5" s="27">
        <f>CEILING(100*AT5/$AT$2,1)</f>
        <v>0</v>
      </c>
      <c r="AV5" s="27">
        <f>IF(AS5="",0,20)</f>
        <v>0</v>
      </c>
      <c r="AW5" s="27">
        <f>IF(AS5=1,30,IF(AS5=2,20,IF(AS5=3,10,0)))</f>
        <v>0</v>
      </c>
      <c r="AX5" s="28" t="str">
        <f>IF(AS5="","",AU5+AV5+AW5)</f>
        <v/>
      </c>
      <c r="AY5" s="29"/>
      <c r="AZ5" s="27"/>
      <c r="BA5" s="27">
        <f>CEILING(100*AZ5/$AZ$2,1)</f>
        <v>0</v>
      </c>
      <c r="BB5" s="27">
        <f>IF(AY5="",0,20)</f>
        <v>0</v>
      </c>
      <c r="BC5" s="27">
        <f>IF(AY5=1,30,IF(AY5=2,20,IF(AY5=3,10,0)))</f>
        <v>0</v>
      </c>
      <c r="BD5" s="28" t="str">
        <f>IF(AY5="","",BA5+BB5+BC5)</f>
        <v/>
      </c>
      <c r="BE5" s="29"/>
      <c r="BF5" s="27"/>
      <c r="BG5" s="27">
        <f>CEILING(100*BF5/$BF$2,1)</f>
        <v>0</v>
      </c>
      <c r="BH5" s="27">
        <f>IF(BE5="",0,20)</f>
        <v>0</v>
      </c>
      <c r="BI5" s="27">
        <f>IF(BE5=1,30,IF(BE5=2,20,IF(BE5=3,10,0)))</f>
        <v>0</v>
      </c>
      <c r="BJ5" s="28" t="str">
        <f>IF(BE5="","",BG5+BH5+BI5)</f>
        <v/>
      </c>
    </row>
    <row r="6" spans="1:62" ht="12.75" customHeight="1" x14ac:dyDescent="0.3">
      <c r="A6" s="4">
        <v>4</v>
      </c>
      <c r="B6" s="4" t="s">
        <v>168</v>
      </c>
      <c r="C6" s="4" t="s">
        <v>87</v>
      </c>
      <c r="D6" s="3">
        <v>2009</v>
      </c>
      <c r="E6" s="7">
        <f>(+R6+X6+AP6+AD6+AJ6+AV6+BB6+BH6)/20</f>
        <v>1</v>
      </c>
      <c r="F6" s="7">
        <f>T6</f>
        <v>87</v>
      </c>
      <c r="G6" s="10" t="str">
        <f>Z6</f>
        <v/>
      </c>
      <c r="H6" s="10" t="str">
        <f>AF6</f>
        <v/>
      </c>
      <c r="I6" s="10" t="str">
        <f>AL6</f>
        <v/>
      </c>
      <c r="J6" s="10" t="str">
        <f>AR6</f>
        <v/>
      </c>
      <c r="K6" s="7" t="str">
        <f>AX6</f>
        <v/>
      </c>
      <c r="L6" s="7" t="str">
        <f>BD6</f>
        <v/>
      </c>
      <c r="M6" s="84" t="str">
        <f>BJ6</f>
        <v/>
      </c>
      <c r="N6" s="18">
        <f>IF(E6&lt;4,SUM(F6:M6),SUMPRODUCT(LARGE(F6:M6,{1;2;3;4})))</f>
        <v>87</v>
      </c>
      <c r="O6" s="29">
        <v>4</v>
      </c>
      <c r="P6" s="27">
        <v>4</v>
      </c>
      <c r="Q6" s="27">
        <f>CEILING(100*P6/$P$2,1)</f>
        <v>67</v>
      </c>
      <c r="R6" s="27">
        <f>IF(O6="",0,20)</f>
        <v>20</v>
      </c>
      <c r="S6" s="27">
        <f>IF(O6=1,30,IF(O6=2,20,IF(O6=3,10,0)))</f>
        <v>0</v>
      </c>
      <c r="T6" s="27">
        <f>IF(O6="","",Q6+R6+S6)</f>
        <v>87</v>
      </c>
      <c r="U6" s="29"/>
      <c r="W6" s="27">
        <f>CEILING(100*V6/$V$2,1)</f>
        <v>0</v>
      </c>
      <c r="X6" s="27">
        <f>IF(U6="",0,20)</f>
        <v>0</v>
      </c>
      <c r="Y6" s="27">
        <f>IF(U6=1,30,IF(U6=2,20,IF(U6=3,10,0)))</f>
        <v>0</v>
      </c>
      <c r="Z6" s="27" t="str">
        <f>IF(U6="","",W6+X6+Y6)</f>
        <v/>
      </c>
      <c r="AA6" s="29"/>
      <c r="AC6" s="27">
        <f>CEILING(100*AB6/$AB$2,1)</f>
        <v>0</v>
      </c>
      <c r="AD6" s="27">
        <f>IF(AA6="",0,20)</f>
        <v>0</v>
      </c>
      <c r="AE6" s="27">
        <f>IF(AA6=1,30,IF(AA6=2,20,IF(AA6=3,10,0)))</f>
        <v>0</v>
      </c>
      <c r="AF6" s="27" t="str">
        <f>IF(AA6="","",AC6+AD6+AE6)</f>
        <v/>
      </c>
      <c r="AG6" s="29"/>
      <c r="AI6" s="27">
        <f>CEILING(100*AH6/$AH$2,1)</f>
        <v>0</v>
      </c>
      <c r="AJ6" s="27">
        <f>IF(AG6="",0,20)</f>
        <v>0</v>
      </c>
      <c r="AK6" s="27">
        <f>IF(AG6=1,30,IF(AG6=2,20,IF(AG6=3,10,0)))</f>
        <v>0</v>
      </c>
      <c r="AL6" s="27" t="str">
        <f>IF(AG6="","",AI6+AJ6+AK6)</f>
        <v/>
      </c>
      <c r="AM6" s="29"/>
      <c r="AO6" s="27">
        <f>CEILING(100*AN6/$AN$2,1)</f>
        <v>0</v>
      </c>
      <c r="AP6" s="27">
        <f>IF(AM6="",0,20)</f>
        <v>0</v>
      </c>
      <c r="AQ6" s="27">
        <f>IF(AM6=1,30,IF(AM6=2,20,IF(AM6=3,10,0)))</f>
        <v>0</v>
      </c>
      <c r="AR6" s="27" t="str">
        <f>IF(AM6="","",AO6+AP6+AQ6)</f>
        <v/>
      </c>
      <c r="AS6" s="29"/>
      <c r="AU6" s="27">
        <f>CEILING(100*AT6/$AT$2,1)</f>
        <v>0</v>
      </c>
      <c r="AV6" s="27">
        <f>IF(AS6="",0,20)</f>
        <v>0</v>
      </c>
      <c r="AW6" s="27">
        <f>IF(AS6=1,30,IF(AS6=2,20,IF(AS6=3,10,0)))</f>
        <v>0</v>
      </c>
      <c r="AX6" s="28" t="str">
        <f>IF(AS6="","",AU6+AV6+AW6)</f>
        <v/>
      </c>
      <c r="AY6" s="29"/>
      <c r="AZ6" s="27"/>
      <c r="BA6" s="27">
        <f>CEILING(100*AZ6/$AZ$2,1)</f>
        <v>0</v>
      </c>
      <c r="BB6" s="27">
        <f>IF(AY6="",0,20)</f>
        <v>0</v>
      </c>
      <c r="BC6" s="27">
        <f>IF(AY6=1,30,IF(AY6=2,20,IF(AY6=3,10,0)))</f>
        <v>0</v>
      </c>
      <c r="BD6" s="28" t="str">
        <f>IF(AY6="","",BA6+BB6+BC6)</f>
        <v/>
      </c>
      <c r="BE6" s="29"/>
      <c r="BF6" s="27"/>
      <c r="BG6" s="27">
        <f>CEILING(100*BF6/$BF$2,1)</f>
        <v>0</v>
      </c>
      <c r="BH6" s="27">
        <f>IF(BE6="",0,20)</f>
        <v>0</v>
      </c>
      <c r="BI6" s="27">
        <f>IF(BE6=1,30,IF(BE6=2,20,IF(BE6=3,10,0)))</f>
        <v>0</v>
      </c>
      <c r="BJ6" s="28" t="str">
        <f>IF(BE6="","",BG6+BH6+BI6)</f>
        <v/>
      </c>
    </row>
    <row r="7" spans="1:62" ht="12.75" customHeight="1" x14ac:dyDescent="0.3">
      <c r="A7" s="4">
        <v>5</v>
      </c>
      <c r="B7" s="52" t="s">
        <v>196</v>
      </c>
      <c r="C7" s="4" t="s">
        <v>55</v>
      </c>
      <c r="D7" s="8">
        <v>2007</v>
      </c>
      <c r="E7" s="7">
        <f>(+R7+X7+AP7+AD7+AJ7+AV7+BB7+BH7)/20</f>
        <v>1</v>
      </c>
      <c r="F7" s="7" t="str">
        <f>T7</f>
        <v/>
      </c>
      <c r="G7" s="7">
        <f>Z7</f>
        <v>77</v>
      </c>
      <c r="H7" s="7" t="str">
        <f>AF7</f>
        <v/>
      </c>
      <c r="I7" s="7" t="str">
        <f>AL7</f>
        <v/>
      </c>
      <c r="J7" s="7" t="str">
        <f>AR7</f>
        <v/>
      </c>
      <c r="K7" s="7" t="str">
        <f>AX7</f>
        <v/>
      </c>
      <c r="L7" s="7" t="str">
        <f>BD7</f>
        <v/>
      </c>
      <c r="M7" s="84" t="str">
        <f>BJ7</f>
        <v/>
      </c>
      <c r="N7" s="18">
        <f>IF(E7&lt;4,SUM(F7:M7),SUMPRODUCT(LARGE(F7:M7,{1;2;3;4})))</f>
        <v>77</v>
      </c>
      <c r="O7" s="29"/>
      <c r="Q7" s="27">
        <f>CEILING(100*P7/$P$2,1)</f>
        <v>0</v>
      </c>
      <c r="R7" s="27">
        <f>IF(O7="",0,20)</f>
        <v>0</v>
      </c>
      <c r="S7" s="27">
        <f>IF(O7=1,30,IF(O7=2,20,IF(O7=3,10,0)))</f>
        <v>0</v>
      </c>
      <c r="T7" s="27" t="str">
        <f>IF(O7="","",Q7+R7+S7)</f>
        <v/>
      </c>
      <c r="U7" s="29">
        <v>12</v>
      </c>
      <c r="V7" s="27">
        <v>4.5</v>
      </c>
      <c r="W7" s="27">
        <f>CEILING(100*V7/$V$2,1)</f>
        <v>57</v>
      </c>
      <c r="X7" s="27">
        <f>IF(U7="",0,20)</f>
        <v>20</v>
      </c>
      <c r="Y7" s="27">
        <f>IF(U7=1,30,IF(U7=2,20,IF(U7=3,10,0)))</f>
        <v>0</v>
      </c>
      <c r="Z7" s="27">
        <f>IF(U7="","",W7+X7+Y7)</f>
        <v>77</v>
      </c>
      <c r="AA7" s="29"/>
      <c r="AC7" s="27">
        <f>CEILING(100*AB7/$AB$2,1)</f>
        <v>0</v>
      </c>
      <c r="AD7" s="27">
        <f>IF(AA7="",0,20)</f>
        <v>0</v>
      </c>
      <c r="AE7" s="27">
        <f>IF(AA7=1,30,IF(AA7=2,20,IF(AA7=3,10,0)))</f>
        <v>0</v>
      </c>
      <c r="AF7" s="27" t="str">
        <f>IF(AA7="","",AC7+AD7+AE7)</f>
        <v/>
      </c>
      <c r="AG7" s="29"/>
      <c r="AI7" s="27">
        <f>CEILING(100*AH7/$AH$2,1)</f>
        <v>0</v>
      </c>
      <c r="AJ7" s="27">
        <f>IF(AG7="",0,20)</f>
        <v>0</v>
      </c>
      <c r="AK7" s="27">
        <f>IF(AG7=1,30,IF(AG7=2,20,IF(AG7=3,10,0)))</f>
        <v>0</v>
      </c>
      <c r="AL7" s="27" t="str">
        <f>IF(AG7="","",AI7+AJ7+AK7)</f>
        <v/>
      </c>
      <c r="AM7" s="29"/>
      <c r="AO7" s="27">
        <f>CEILING(100*AN7/$AN$2,1)</f>
        <v>0</v>
      </c>
      <c r="AP7" s="27">
        <f>IF(AM7="",0,20)</f>
        <v>0</v>
      </c>
      <c r="AQ7" s="27">
        <f>IF(AM7=1,30,IF(AM7=2,20,IF(AM7=3,10,0)))</f>
        <v>0</v>
      </c>
      <c r="AR7" s="27" t="str">
        <f>IF(AM7="","",AO7+AP7+AQ7)</f>
        <v/>
      </c>
      <c r="AS7" s="29"/>
      <c r="AU7" s="27">
        <f>CEILING(100*AT7/$AT$2,1)</f>
        <v>0</v>
      </c>
      <c r="AV7" s="27">
        <f>IF(AS7="",0,20)</f>
        <v>0</v>
      </c>
      <c r="AW7" s="27">
        <f>IF(AS7=1,30,IF(AS7=2,20,IF(AS7=3,10,0)))</f>
        <v>0</v>
      </c>
      <c r="AX7" s="28" t="str">
        <f>IF(AS7="","",AU7+AV7+AW7)</f>
        <v/>
      </c>
      <c r="AY7" s="29"/>
      <c r="AZ7" s="27"/>
      <c r="BA7" s="27">
        <f>CEILING(100*AZ7/$AZ$2,1)</f>
        <v>0</v>
      </c>
      <c r="BB7" s="27">
        <f>IF(AY7="",0,20)</f>
        <v>0</v>
      </c>
      <c r="BC7" s="27">
        <f>IF(AY7=1,30,IF(AY7=2,20,IF(AY7=3,10,0)))</f>
        <v>0</v>
      </c>
      <c r="BD7" s="28" t="str">
        <f>IF(AY7="","",BA7+BB7+BC7)</f>
        <v/>
      </c>
      <c r="BE7" s="29"/>
      <c r="BF7" s="27"/>
      <c r="BG7" s="27">
        <f>CEILING(100*BF7/$BF$2,1)</f>
        <v>0</v>
      </c>
      <c r="BH7" s="27">
        <f>IF(BE7="",0,20)</f>
        <v>0</v>
      </c>
      <c r="BI7" s="27">
        <f>IF(BE7=1,30,IF(BE7=2,20,IF(BE7=3,10,0)))</f>
        <v>0</v>
      </c>
      <c r="BJ7" s="28" t="str">
        <f>IF(BE7="","",BG7+BH7+BI7)</f>
        <v/>
      </c>
    </row>
    <row r="8" spans="1:62" ht="12.75" customHeight="1" x14ac:dyDescent="0.3">
      <c r="A8" s="52">
        <v>6</v>
      </c>
      <c r="B8" s="4" t="s">
        <v>194</v>
      </c>
      <c r="C8" s="4" t="s">
        <v>41</v>
      </c>
      <c r="D8" s="3">
        <v>2008</v>
      </c>
      <c r="E8" s="7">
        <f>(+R8+X8+AP8+AD8+AJ8+AV8+BB8+BH8)/20</f>
        <v>1</v>
      </c>
      <c r="F8" s="7" t="str">
        <f>T8</f>
        <v/>
      </c>
      <c r="G8" s="7">
        <f>Z8</f>
        <v>70</v>
      </c>
      <c r="H8" s="7" t="str">
        <f>AF8</f>
        <v/>
      </c>
      <c r="I8" s="7" t="str">
        <f>AL8</f>
        <v/>
      </c>
      <c r="J8" s="7" t="str">
        <f>AR8</f>
        <v/>
      </c>
      <c r="K8" s="7" t="str">
        <f>AX8</f>
        <v/>
      </c>
      <c r="L8" s="7" t="str">
        <f>BD8</f>
        <v/>
      </c>
      <c r="M8" s="84" t="str">
        <f>BJ8</f>
        <v/>
      </c>
      <c r="N8" s="18">
        <f>IF(E8&lt;4,SUM(F8:M8),SUMPRODUCT(LARGE(F8:M8,{1;2;3;4})))</f>
        <v>70</v>
      </c>
      <c r="O8" s="51"/>
      <c r="Q8" s="27">
        <f>CEILING(100*P8/$P$2,1)</f>
        <v>0</v>
      </c>
      <c r="R8" s="27">
        <f>IF(O8="",0,20)</f>
        <v>0</v>
      </c>
      <c r="S8" s="27">
        <f>IF(O8=1,30,IF(O8=2,20,IF(O8=3,10,0)))</f>
        <v>0</v>
      </c>
      <c r="T8" s="27" t="str">
        <f>IF(O8="","",Q8+R8+S8)</f>
        <v/>
      </c>
      <c r="U8" s="29">
        <v>14</v>
      </c>
      <c r="V8" s="27">
        <v>4</v>
      </c>
      <c r="W8" s="27">
        <f>CEILING(100*V8/$V$2,1)</f>
        <v>50</v>
      </c>
      <c r="X8" s="27">
        <f>IF(U8="",0,20)</f>
        <v>20</v>
      </c>
      <c r="Y8" s="27">
        <f>IF(U8=1,30,IF(U8=2,20,IF(U8=3,10,0)))</f>
        <v>0</v>
      </c>
      <c r="Z8" s="27">
        <f>IF(U8="","",W8+X8+Y8)</f>
        <v>70</v>
      </c>
      <c r="AA8" s="29"/>
      <c r="AC8" s="27">
        <f>CEILING(100*AB8/$AB$2,1)</f>
        <v>0</v>
      </c>
      <c r="AD8" s="27">
        <f>IF(AA8="",0,20)</f>
        <v>0</v>
      </c>
      <c r="AE8" s="27">
        <f>IF(AA8=1,30,IF(AA8=2,20,IF(AA8=3,10,0)))</f>
        <v>0</v>
      </c>
      <c r="AF8" s="27" t="str">
        <f>IF(AA8="","",AC8+AD8+AE8)</f>
        <v/>
      </c>
      <c r="AG8" s="29"/>
      <c r="AI8" s="27">
        <f>CEILING(100*AH8/$AH$2,1)</f>
        <v>0</v>
      </c>
      <c r="AJ8" s="27">
        <f>IF(AG8="",0,20)</f>
        <v>0</v>
      </c>
      <c r="AK8" s="27">
        <f>IF(AG8=1,30,IF(AG8=2,20,IF(AG8=3,10,0)))</f>
        <v>0</v>
      </c>
      <c r="AL8" s="27" t="str">
        <f>IF(AG8="","",AI8+AJ8+AK8)</f>
        <v/>
      </c>
      <c r="AM8" s="29"/>
      <c r="AO8" s="27">
        <f>CEILING(100*AN8/$AN$2,1)</f>
        <v>0</v>
      </c>
      <c r="AP8" s="27">
        <f>IF(AM8="",0,20)</f>
        <v>0</v>
      </c>
      <c r="AQ8" s="27">
        <f>IF(AM8=1,30,IF(AM8=2,20,IF(AM8=3,10,0)))</f>
        <v>0</v>
      </c>
      <c r="AR8" s="27" t="str">
        <f>IF(AM8="","",AO8+AP8+AQ8)</f>
        <v/>
      </c>
      <c r="AS8" s="29"/>
      <c r="AU8" s="27">
        <f>CEILING(100*AT8/$AT$2,1)</f>
        <v>0</v>
      </c>
      <c r="AV8" s="27">
        <f>IF(AS8="",0,20)</f>
        <v>0</v>
      </c>
      <c r="AW8" s="27">
        <f>IF(AS8=1,30,IF(AS8=2,20,IF(AS8=3,10,0)))</f>
        <v>0</v>
      </c>
      <c r="AX8" s="161" t="str">
        <f>IF(AS8="","",AU8+AV8+AW8)</f>
        <v/>
      </c>
      <c r="AY8" s="29"/>
      <c r="AZ8" s="27"/>
      <c r="BA8" s="27">
        <f>CEILING(100*AZ8/$AZ$2,1)</f>
        <v>0</v>
      </c>
      <c r="BB8" s="27">
        <f>IF(AY8="",0,20)</f>
        <v>0</v>
      </c>
      <c r="BC8" s="27">
        <f>IF(AY8=1,30,IF(AY8=2,20,IF(AY8=3,10,0)))</f>
        <v>0</v>
      </c>
      <c r="BD8" s="28" t="str">
        <f>IF(AY8="","",BA8+BB8+BC8)</f>
        <v/>
      </c>
      <c r="BE8" s="29"/>
      <c r="BF8" s="27"/>
      <c r="BG8" s="27">
        <f>CEILING(100*BF8/$BF$2,1)</f>
        <v>0</v>
      </c>
      <c r="BH8" s="27">
        <f>IF(BE8="",0,20)</f>
        <v>0</v>
      </c>
      <c r="BI8" s="27">
        <f>IF(BE8=1,30,IF(BE8=2,20,IF(BE8=3,10,0)))</f>
        <v>0</v>
      </c>
      <c r="BJ8" s="28" t="str">
        <f>IF(BE8="","",BG8+BH8+BI8)</f>
        <v/>
      </c>
    </row>
    <row r="9" spans="1:62" ht="12.75" customHeight="1" x14ac:dyDescent="0.3">
      <c r="A9" s="4">
        <v>7</v>
      </c>
      <c r="B9" s="4" t="s">
        <v>169</v>
      </c>
      <c r="C9" s="4" t="s">
        <v>41</v>
      </c>
      <c r="D9" s="3">
        <v>2009</v>
      </c>
      <c r="E9" s="7">
        <f>(+R9+X9+AP9+AD9+AJ9+AV9+BB9+BH9)/20</f>
        <v>1</v>
      </c>
      <c r="F9" s="7">
        <f>T9</f>
        <v>62</v>
      </c>
      <c r="G9" s="7" t="str">
        <f>Z9</f>
        <v/>
      </c>
      <c r="H9" s="7" t="str">
        <f>AF9</f>
        <v/>
      </c>
      <c r="I9" s="7" t="str">
        <f>AL9</f>
        <v/>
      </c>
      <c r="J9" s="7" t="str">
        <f>AR9</f>
        <v/>
      </c>
      <c r="K9" s="7" t="str">
        <f>AX9</f>
        <v/>
      </c>
      <c r="L9" s="7" t="str">
        <f>BD9</f>
        <v/>
      </c>
      <c r="M9" s="84" t="str">
        <f>BJ9</f>
        <v/>
      </c>
      <c r="N9" s="18">
        <f>IF(E9&lt;4,SUM(F9:M9),SUMPRODUCT(LARGE(F9:M9,{1;2;3;4})))</f>
        <v>62</v>
      </c>
      <c r="O9" s="29">
        <v>5</v>
      </c>
      <c r="P9" s="27">
        <v>2.5</v>
      </c>
      <c r="Q9" s="27">
        <f>CEILING(100*P9/$P$2,1)</f>
        <v>42</v>
      </c>
      <c r="R9" s="27">
        <f>IF(O9="",0,20)</f>
        <v>20</v>
      </c>
      <c r="S9" s="27">
        <f>IF(O9=1,30,IF(O9=2,20,IF(O9=3,10,0)))</f>
        <v>0</v>
      </c>
      <c r="T9" s="27">
        <f>IF(O9="","",Q9+R9+S9)</f>
        <v>62</v>
      </c>
      <c r="U9" s="29"/>
      <c r="W9" s="27">
        <f>CEILING(100*V9/$V$2,1)</f>
        <v>0</v>
      </c>
      <c r="X9" s="27">
        <f>IF(U9="",0,20)</f>
        <v>0</v>
      </c>
      <c r="Y9" s="27">
        <f>IF(U9=1,30,IF(U9=2,20,IF(U9=3,10,0)))</f>
        <v>0</v>
      </c>
      <c r="Z9" s="27" t="str">
        <f>IF(U9="","",W9+X9+Y9)</f>
        <v/>
      </c>
      <c r="AA9" s="29"/>
      <c r="AC9" s="27">
        <f>CEILING(100*AB9/$AB$2,1)</f>
        <v>0</v>
      </c>
      <c r="AD9" s="27">
        <f>IF(AA9="",0,20)</f>
        <v>0</v>
      </c>
      <c r="AE9" s="27">
        <f>IF(AA9=1,30,IF(AA9=2,20,IF(AA9=3,10,0)))</f>
        <v>0</v>
      </c>
      <c r="AF9" s="27" t="str">
        <f>IF(AA9="","",AC9+AD9+AE9)</f>
        <v/>
      </c>
      <c r="AG9" s="29"/>
      <c r="AI9" s="27">
        <f>CEILING(100*AH9/$AH$2,1)</f>
        <v>0</v>
      </c>
      <c r="AJ9" s="27">
        <f>IF(AG9="",0,20)</f>
        <v>0</v>
      </c>
      <c r="AK9" s="27">
        <f>IF(AG9=1,30,IF(AG9=2,20,IF(AG9=3,10,0)))</f>
        <v>0</v>
      </c>
      <c r="AL9" s="27" t="str">
        <f>IF(AG9="","",AI9+AJ9+AK9)</f>
        <v/>
      </c>
      <c r="AM9" s="29"/>
      <c r="AO9" s="27">
        <f>CEILING(100*AN9/$AN$2,1)</f>
        <v>0</v>
      </c>
      <c r="AP9" s="27">
        <f>IF(AM9="",0,20)</f>
        <v>0</v>
      </c>
      <c r="AQ9" s="27">
        <f>IF(AM9=1,30,IF(AM9=2,20,IF(AM9=3,10,0)))</f>
        <v>0</v>
      </c>
      <c r="AR9" s="27" t="str">
        <f>IF(AM9="","",AO9+AP9+AQ9)</f>
        <v/>
      </c>
      <c r="AS9" s="29"/>
      <c r="AU9" s="27">
        <f>CEILING(100*AT9/$AT$2,1)</f>
        <v>0</v>
      </c>
      <c r="AV9" s="27">
        <f>IF(AS9="",0,20)</f>
        <v>0</v>
      </c>
      <c r="AW9" s="27">
        <f>IF(AS9=1,30,IF(AS9=2,20,IF(AS9=3,10,0)))</f>
        <v>0</v>
      </c>
      <c r="AX9" s="161" t="str">
        <f>IF(AS9="","",AU9+AV9+AW9)</f>
        <v/>
      </c>
      <c r="AY9" s="29"/>
      <c r="AZ9" s="27"/>
      <c r="BA9" s="27">
        <f>CEILING(100*AZ9/$AZ$2,1)</f>
        <v>0</v>
      </c>
      <c r="BB9" s="27">
        <f>IF(AY9="",0,20)</f>
        <v>0</v>
      </c>
      <c r="BC9" s="27">
        <f>IF(AY9=1,30,IF(AY9=2,20,IF(AY9=3,10,0)))</f>
        <v>0</v>
      </c>
      <c r="BD9" s="28" t="str">
        <f>IF(AY9="","",BA9+BB9+BC9)</f>
        <v/>
      </c>
      <c r="BE9" s="29"/>
      <c r="BF9" s="27"/>
      <c r="BG9" s="27">
        <f>CEILING(100*BF9/$BF$2,1)</f>
        <v>0</v>
      </c>
      <c r="BH9" s="27">
        <f>IF(BE9="",0,20)</f>
        <v>0</v>
      </c>
      <c r="BI9" s="27">
        <f>IF(BE9=1,30,IF(BE9=2,20,IF(BE9=3,10,0)))</f>
        <v>0</v>
      </c>
      <c r="BJ9" s="28" t="str">
        <f>IF(BE9="","",BG9+BH9+BI9)</f>
        <v/>
      </c>
    </row>
    <row r="10" spans="1:62" ht="12.75" customHeight="1" x14ac:dyDescent="0.3">
      <c r="A10" s="4">
        <v>8</v>
      </c>
      <c r="B10" s="10" t="s">
        <v>170</v>
      </c>
      <c r="C10" s="4" t="s">
        <v>87</v>
      </c>
      <c r="D10" s="7">
        <v>2009</v>
      </c>
      <c r="E10" s="7">
        <f>(+R10+X10+AP10+AD10+AJ10+AV10+BB10+BH10)/20</f>
        <v>1</v>
      </c>
      <c r="F10" s="7">
        <f>T10</f>
        <v>54</v>
      </c>
      <c r="G10" s="7" t="str">
        <f>Z10</f>
        <v/>
      </c>
      <c r="H10" s="7" t="str">
        <f>AF10</f>
        <v/>
      </c>
      <c r="I10" s="7" t="str">
        <f>AL10</f>
        <v/>
      </c>
      <c r="J10" s="7" t="str">
        <f>AR10</f>
        <v/>
      </c>
      <c r="K10" s="7" t="str">
        <f>AX10</f>
        <v/>
      </c>
      <c r="L10" s="7" t="str">
        <f>BD10</f>
        <v/>
      </c>
      <c r="M10" s="84" t="str">
        <f>BJ10</f>
        <v/>
      </c>
      <c r="N10" s="18">
        <f>IF(E10&lt;4,SUM(F10:M10),SUMPRODUCT(LARGE(F10:M10,{1;2;3;4})))</f>
        <v>54</v>
      </c>
      <c r="O10" s="29">
        <v>6</v>
      </c>
      <c r="P10" s="27">
        <v>2</v>
      </c>
      <c r="Q10" s="27">
        <f>CEILING(100*P10/$P$2,1)</f>
        <v>34</v>
      </c>
      <c r="R10" s="27">
        <f>IF(O10="",0,20)</f>
        <v>20</v>
      </c>
      <c r="S10" s="27">
        <f>IF(O10=1,30,IF(O10=2,20,IF(O10=3,10,0)))</f>
        <v>0</v>
      </c>
      <c r="T10" s="27">
        <f>IF(O10="","",Q10+R10+S10)</f>
        <v>54</v>
      </c>
      <c r="U10" s="29"/>
      <c r="W10" s="27">
        <f>CEILING(100*V10/$V$2,1)</f>
        <v>0</v>
      </c>
      <c r="X10" s="27">
        <f>IF(U10="",0,20)</f>
        <v>0</v>
      </c>
      <c r="Y10" s="27">
        <f>IF(U10=1,30,IF(U10=2,20,IF(U10=3,10,0)))</f>
        <v>0</v>
      </c>
      <c r="Z10" s="27" t="str">
        <f>IF(U10="","",W10+X10+Y10)</f>
        <v/>
      </c>
      <c r="AA10" s="29"/>
      <c r="AC10" s="27">
        <f>CEILING(100*AB10/$AB$2,1)</f>
        <v>0</v>
      </c>
      <c r="AD10" s="27">
        <f>IF(AA10="",0,20)</f>
        <v>0</v>
      </c>
      <c r="AE10" s="27">
        <f>IF(AA10=1,30,IF(AA10=2,20,IF(AA10=3,10,0)))</f>
        <v>0</v>
      </c>
      <c r="AF10" s="27" t="str">
        <f>IF(AA10="","",AC10+AD10+AE10)</f>
        <v/>
      </c>
      <c r="AG10" s="29"/>
      <c r="AI10" s="27">
        <f>CEILING(100*AH10/$AH$2,1)</f>
        <v>0</v>
      </c>
      <c r="AJ10" s="27">
        <f>IF(AG10="",0,20)</f>
        <v>0</v>
      </c>
      <c r="AK10" s="27">
        <f>IF(AG10=1,30,IF(AG10=2,20,IF(AG10=3,10,0)))</f>
        <v>0</v>
      </c>
      <c r="AL10" s="27" t="str">
        <f>IF(AG10="","",AI10+AJ10+AK10)</f>
        <v/>
      </c>
      <c r="AM10" s="29"/>
      <c r="AO10" s="27">
        <f>CEILING(100*AN10/$AN$2,1)</f>
        <v>0</v>
      </c>
      <c r="AP10" s="27">
        <f>IF(AM10="",0,20)</f>
        <v>0</v>
      </c>
      <c r="AQ10" s="27">
        <f>IF(AM10=1,30,IF(AM10=2,20,IF(AM10=3,10,0)))</f>
        <v>0</v>
      </c>
      <c r="AR10" s="27" t="str">
        <f>IF(AM10="","",AO10+AP10+AQ10)</f>
        <v/>
      </c>
      <c r="AS10" s="29"/>
      <c r="AU10" s="27">
        <f>CEILING(100*AT10/$AT$2,1)</f>
        <v>0</v>
      </c>
      <c r="AV10" s="27">
        <f>IF(AS10="",0,20)</f>
        <v>0</v>
      </c>
      <c r="AW10" s="27">
        <f>IF(AS10=1,30,IF(AS10=2,20,IF(AS10=3,10,0)))</f>
        <v>0</v>
      </c>
      <c r="AX10" s="28" t="str">
        <f>IF(AS10="","",AU10+AV10+AW10)</f>
        <v/>
      </c>
      <c r="AY10" s="29"/>
      <c r="AZ10" s="27"/>
      <c r="BA10" s="27">
        <f>CEILING(100*AZ10/$AZ$2,1)</f>
        <v>0</v>
      </c>
      <c r="BB10" s="27">
        <f>IF(AY10="",0,20)</f>
        <v>0</v>
      </c>
      <c r="BC10" s="27">
        <f>IF(AY10=1,30,IF(AY10=2,20,IF(AY10=3,10,0)))</f>
        <v>0</v>
      </c>
      <c r="BD10" s="28" t="str">
        <f>IF(AY10="","",BA10+BB10+BC10)</f>
        <v/>
      </c>
      <c r="BE10" s="29"/>
      <c r="BF10" s="27"/>
      <c r="BG10" s="27">
        <f>CEILING(100*BF10/$BF$2,1)</f>
        <v>0</v>
      </c>
      <c r="BH10" s="27">
        <f>IF(BE10="",0,20)</f>
        <v>0</v>
      </c>
      <c r="BI10" s="27">
        <f>IF(BE10=1,30,IF(BE10=2,20,IF(BE10=3,10,0)))</f>
        <v>0</v>
      </c>
      <c r="BJ10" s="28" t="str">
        <f>IF(BE10="","",BG10+BH10+BI10)</f>
        <v/>
      </c>
    </row>
    <row r="11" spans="1:62" ht="12.75" customHeight="1" x14ac:dyDescent="0.3">
      <c r="A11" s="4">
        <v>9</v>
      </c>
      <c r="B11" s="4" t="s">
        <v>171</v>
      </c>
      <c r="C11" s="4" t="s">
        <v>55</v>
      </c>
      <c r="D11" s="3">
        <v>2008</v>
      </c>
      <c r="E11" s="7">
        <f>(+R11+X11+AP11+AD11+AJ11+AV11+BB11+BH11)/20</f>
        <v>1</v>
      </c>
      <c r="F11" s="7">
        <f>T11</f>
        <v>45</v>
      </c>
      <c r="G11" s="7" t="str">
        <f>Z11</f>
        <v/>
      </c>
      <c r="H11" s="7" t="str">
        <f>AF11</f>
        <v/>
      </c>
      <c r="I11" s="7" t="str">
        <f>AL11</f>
        <v/>
      </c>
      <c r="J11" s="7" t="str">
        <f>AR11</f>
        <v/>
      </c>
      <c r="K11" s="7" t="str">
        <f>AX11</f>
        <v/>
      </c>
      <c r="L11" s="7" t="str">
        <f>BD11</f>
        <v/>
      </c>
      <c r="M11" s="84" t="str">
        <f>BJ11</f>
        <v/>
      </c>
      <c r="N11" s="18">
        <f>IF(E11&lt;4,SUM(F11:M11),SUMPRODUCT(LARGE(F11:M11,{1;2;3;4})))</f>
        <v>45</v>
      </c>
      <c r="O11" s="29">
        <v>7</v>
      </c>
      <c r="P11" s="27">
        <v>1.5</v>
      </c>
      <c r="Q11" s="27">
        <f>CEILING(100*P11/$P$2,1)</f>
        <v>25</v>
      </c>
      <c r="R11" s="27">
        <f>IF(O11="",0,20)</f>
        <v>20</v>
      </c>
      <c r="S11" s="27">
        <f>IF(O11=1,30,IF(O11=2,20,IF(O11=3,10,0)))</f>
        <v>0</v>
      </c>
      <c r="T11" s="27">
        <f>IF(O11="","",Q11+R11+S11)</f>
        <v>45</v>
      </c>
      <c r="U11" s="29"/>
      <c r="W11" s="27">
        <f>CEILING(100*V11/$V$2,1)</f>
        <v>0</v>
      </c>
      <c r="X11" s="27">
        <f>IF(U11="",0,20)</f>
        <v>0</v>
      </c>
      <c r="Y11" s="27">
        <f>IF(U11=1,30,IF(U11=2,20,IF(U11=3,10,0)))</f>
        <v>0</v>
      </c>
      <c r="Z11" s="27" t="str">
        <f>IF(U11="","",W11+X11+Y11)</f>
        <v/>
      </c>
      <c r="AA11" s="29"/>
      <c r="AC11" s="27">
        <f>CEILING(100*AB11/$AB$2,1)</f>
        <v>0</v>
      </c>
      <c r="AD11" s="27">
        <f>IF(AA11="",0,20)</f>
        <v>0</v>
      </c>
      <c r="AE11" s="27">
        <f>IF(AA11=1,30,IF(AA11=2,20,IF(AA11=3,10,0)))</f>
        <v>0</v>
      </c>
      <c r="AF11" s="27" t="str">
        <f>IF(AA11="","",AC11+AD11+AE11)</f>
        <v/>
      </c>
      <c r="AG11" s="29"/>
      <c r="AI11" s="27">
        <f>CEILING(100*AH11/$AH$2,1)</f>
        <v>0</v>
      </c>
      <c r="AJ11" s="27">
        <f>IF(AG11="",0,20)</f>
        <v>0</v>
      </c>
      <c r="AK11" s="27">
        <f>IF(AG11=1,30,IF(AG11=2,20,IF(AG11=3,10,0)))</f>
        <v>0</v>
      </c>
      <c r="AL11" s="27" t="str">
        <f>IF(AG11="","",AI11+AJ11+AK11)</f>
        <v/>
      </c>
      <c r="AM11" s="29"/>
      <c r="AO11" s="27">
        <f>CEILING(100*AN11/$AN$2,1)</f>
        <v>0</v>
      </c>
      <c r="AP11" s="27">
        <f>IF(AM11="",0,20)</f>
        <v>0</v>
      </c>
      <c r="AQ11" s="27">
        <f>IF(AM11=1,30,IF(AM11=2,20,IF(AM11=3,10,0)))</f>
        <v>0</v>
      </c>
      <c r="AR11" s="27" t="str">
        <f>IF(AM11="","",AO11+AP11+AQ11)</f>
        <v/>
      </c>
      <c r="AS11" s="29"/>
      <c r="AU11" s="27">
        <f>CEILING(100*AT11/$AT$2,1)</f>
        <v>0</v>
      </c>
      <c r="AV11" s="27">
        <f>IF(AS11="",0,20)</f>
        <v>0</v>
      </c>
      <c r="AW11" s="27">
        <f>IF(AS11=1,30,IF(AS11=2,20,IF(AS11=3,10,0)))</f>
        <v>0</v>
      </c>
      <c r="AX11" s="28" t="str">
        <f>IF(AS11="","",AU11+AV11+AW11)</f>
        <v/>
      </c>
      <c r="AY11" s="29"/>
      <c r="AZ11" s="27"/>
      <c r="BA11" s="27">
        <f>CEILING(100*AZ11/$AZ$2,1)</f>
        <v>0</v>
      </c>
      <c r="BB11" s="27">
        <f>IF(AY11="",0,20)</f>
        <v>0</v>
      </c>
      <c r="BC11" s="27">
        <f>IF(AY11=1,30,IF(AY11=2,20,IF(AY11=3,10,0)))</f>
        <v>0</v>
      </c>
      <c r="BD11" s="28" t="str">
        <f>IF(AY11="","",BA11+BB11+BC11)</f>
        <v/>
      </c>
      <c r="BE11" s="29"/>
      <c r="BF11" s="27"/>
      <c r="BG11" s="27">
        <f>CEILING(100*BF11/$BF$2,1)</f>
        <v>0</v>
      </c>
      <c r="BH11" s="27">
        <f>IF(BE11="",0,20)</f>
        <v>0</v>
      </c>
      <c r="BI11" s="27">
        <f>IF(BE11=1,30,IF(BE11=2,20,IF(BE11=3,10,0)))</f>
        <v>0</v>
      </c>
      <c r="BJ11" s="28" t="str">
        <f>IF(BE11="","",BG11+BH11+BI11)</f>
        <v/>
      </c>
    </row>
    <row r="12" spans="1:62" ht="12.75" customHeight="1" thickBot="1" x14ac:dyDescent="0.35">
      <c r="A12" s="11">
        <v>10</v>
      </c>
      <c r="B12" s="11" t="s">
        <v>195</v>
      </c>
      <c r="C12" s="11" t="s">
        <v>164</v>
      </c>
      <c r="D12" s="6">
        <v>2009</v>
      </c>
      <c r="E12" s="6">
        <f>(+R12+X12+AP12+AD12+AJ12+AV12+BB12+BH12)/20</f>
        <v>1</v>
      </c>
      <c r="F12" s="6" t="str">
        <f>T12</f>
        <v/>
      </c>
      <c r="G12" s="6">
        <f>Z12</f>
        <v>45</v>
      </c>
      <c r="H12" s="6" t="str">
        <f>AF12</f>
        <v/>
      </c>
      <c r="I12" s="6" t="str">
        <f>AL12</f>
        <v/>
      </c>
      <c r="J12" s="6" t="str">
        <f>AR12</f>
        <v/>
      </c>
      <c r="K12" s="6" t="str">
        <f>AX12</f>
        <v/>
      </c>
      <c r="L12" s="6" t="str">
        <f>BD12</f>
        <v/>
      </c>
      <c r="M12" s="6" t="str">
        <f>BJ12</f>
        <v/>
      </c>
      <c r="N12" s="19">
        <f>IF(E12&lt;4,SUM(F12:M12),SUMPRODUCT(LARGE(F12:M12,{1;2;3;4})))</f>
        <v>45</v>
      </c>
      <c r="O12" s="36"/>
      <c r="P12" s="34"/>
      <c r="Q12" s="34">
        <f>CEILING(100*P12/$P$2,1)</f>
        <v>0</v>
      </c>
      <c r="R12" s="34">
        <f>IF(O12="",0,20)</f>
        <v>0</v>
      </c>
      <c r="S12" s="34">
        <f>IF(O12=1,30,IF(O12=2,20,IF(O12=3,10,0)))</f>
        <v>0</v>
      </c>
      <c r="T12" s="34" t="str">
        <f>IF(O12="","",Q12+R12+S12)</f>
        <v/>
      </c>
      <c r="U12" s="36">
        <v>26</v>
      </c>
      <c r="V12" s="34">
        <v>2</v>
      </c>
      <c r="W12" s="34">
        <f>CEILING(100*V12/$V$2,1)</f>
        <v>25</v>
      </c>
      <c r="X12" s="34">
        <f>IF(U12="",0,20)</f>
        <v>20</v>
      </c>
      <c r="Y12" s="34">
        <f>IF(U12=1,30,IF(U12=2,20,IF(U12=3,10,0)))</f>
        <v>0</v>
      </c>
      <c r="Z12" s="34">
        <f>IF(U12="","",W12+X12+Y12)</f>
        <v>45</v>
      </c>
      <c r="AA12" s="36"/>
      <c r="AB12" s="34"/>
      <c r="AC12" s="34">
        <f>CEILING(100*AB12/$AB$2,1)</f>
        <v>0</v>
      </c>
      <c r="AD12" s="34">
        <f>IF(AA12="",0,20)</f>
        <v>0</v>
      </c>
      <c r="AE12" s="34">
        <f>IF(AA12=1,30,IF(AA12=2,20,IF(AA12=3,10,0)))</f>
        <v>0</v>
      </c>
      <c r="AF12" s="34" t="str">
        <f>IF(AA12="","",AC12+AD12+AE12)</f>
        <v/>
      </c>
      <c r="AG12" s="36"/>
      <c r="AH12" s="34"/>
      <c r="AI12" s="34">
        <f>CEILING(100*AH12/$AH$2,1)</f>
        <v>0</v>
      </c>
      <c r="AJ12" s="34">
        <f>IF(AG12="",0,20)</f>
        <v>0</v>
      </c>
      <c r="AK12" s="34">
        <f>IF(AG12=1,30,IF(AG12=2,20,IF(AG12=3,10,0)))</f>
        <v>0</v>
      </c>
      <c r="AL12" s="34" t="str">
        <f>IF(AG12="","",AI12+AJ12+AK12)</f>
        <v/>
      </c>
      <c r="AM12" s="36"/>
      <c r="AN12" s="34"/>
      <c r="AO12" s="34">
        <f>CEILING(100*AN12/$AN$2,1)</f>
        <v>0</v>
      </c>
      <c r="AP12" s="34">
        <f>IF(AM12="",0,20)</f>
        <v>0</v>
      </c>
      <c r="AQ12" s="34">
        <f>IF(AM12=1,30,IF(AM12=2,20,IF(AM12=3,10,0)))</f>
        <v>0</v>
      </c>
      <c r="AR12" s="34" t="str">
        <f>IF(AM12="","",AO12+AP12+AQ12)</f>
        <v/>
      </c>
      <c r="AS12" s="155"/>
      <c r="AT12" s="34"/>
      <c r="AU12" s="34">
        <f>CEILING(100*AT12/$AT$2,1)</f>
        <v>0</v>
      </c>
      <c r="AV12" s="34">
        <f>IF(AS12="",0,20)</f>
        <v>0</v>
      </c>
      <c r="AW12" s="34">
        <f>IF(AS12=1,30,IF(AS12=2,20,IF(AS12=3,10,0)))</f>
        <v>0</v>
      </c>
      <c r="AX12" s="35" t="str">
        <f>IF(AS12="","",AU12+AV12+AW12)</f>
        <v/>
      </c>
      <c r="AY12" s="155"/>
      <c r="AZ12" s="34"/>
      <c r="BA12" s="34">
        <f>CEILING(100*AZ12/$AZ$2,1)</f>
        <v>0</v>
      </c>
      <c r="BB12" s="34">
        <f>IF(AY12="",0,20)</f>
        <v>0</v>
      </c>
      <c r="BC12" s="34">
        <f>IF(AY12=1,30,IF(AY12=2,20,IF(AY12=3,10,0)))</f>
        <v>0</v>
      </c>
      <c r="BD12" s="35" t="str">
        <f>IF(AY12="","",BA12+BB12+BC12)</f>
        <v/>
      </c>
      <c r="BE12" s="155"/>
      <c r="BF12" s="34"/>
      <c r="BG12" s="34">
        <f>CEILING(100*BF12/$BF$2,1)</f>
        <v>0</v>
      </c>
      <c r="BH12" s="34">
        <f>IF(BE12="",0,20)</f>
        <v>0</v>
      </c>
      <c r="BI12" s="34">
        <f>IF(BE12=1,30,IF(BE12=2,20,IF(BE12=3,10,0)))</f>
        <v>0</v>
      </c>
      <c r="BJ12" s="35" t="str">
        <f>IF(BE12="","",BG12+BH12+BI12)</f>
        <v/>
      </c>
    </row>
    <row r="13" spans="1:62" ht="12.75" customHeight="1" thickTop="1" x14ac:dyDescent="0.3">
      <c r="A13" s="10">
        <v>11</v>
      </c>
      <c r="B13" s="10" t="s">
        <v>172</v>
      </c>
      <c r="C13" s="10" t="s">
        <v>55</v>
      </c>
      <c r="D13" s="7">
        <v>2009</v>
      </c>
      <c r="E13" s="7">
        <f>(+R13+X13+AP13+AD13+AJ13+AV13+BB13+BH13)/20</f>
        <v>1</v>
      </c>
      <c r="F13" s="7">
        <f>T13</f>
        <v>37</v>
      </c>
      <c r="G13" s="7" t="str">
        <f>Z13</f>
        <v/>
      </c>
      <c r="H13" s="7" t="str">
        <f>AF13</f>
        <v/>
      </c>
      <c r="I13" s="7" t="str">
        <f>AL13</f>
        <v/>
      </c>
      <c r="J13" s="7" t="str">
        <f>AR13</f>
        <v/>
      </c>
      <c r="K13" s="7" t="str">
        <f>AX13</f>
        <v/>
      </c>
      <c r="L13" s="7" t="str">
        <f>BD13</f>
        <v/>
      </c>
      <c r="M13" s="84" t="str">
        <f>BJ13</f>
        <v/>
      </c>
      <c r="N13" s="18">
        <f>IF(E13&lt;4,SUM(F13:M13),SUMPRODUCT(LARGE(F13:M13,{1;2;3;4})))</f>
        <v>37</v>
      </c>
      <c r="O13" s="51">
        <v>8</v>
      </c>
      <c r="P13" s="27">
        <v>1</v>
      </c>
      <c r="Q13" s="27">
        <f>CEILING(100*P13/$P$2,1)</f>
        <v>17</v>
      </c>
      <c r="R13" s="27">
        <f>IF(O13="",0,20)</f>
        <v>20</v>
      </c>
      <c r="S13" s="27">
        <f>IF(O13=1,30,IF(O13=2,20,IF(O13=3,10,0)))</f>
        <v>0</v>
      </c>
      <c r="T13" s="27">
        <f>IF(O13="","",Q13+R13+S13)</f>
        <v>37</v>
      </c>
      <c r="U13" s="51"/>
      <c r="W13" s="27">
        <f>CEILING(100*V13/$V$2,1)</f>
        <v>0</v>
      </c>
      <c r="X13" s="27">
        <f>IF(U13="",0,20)</f>
        <v>0</v>
      </c>
      <c r="Y13" s="27">
        <f>IF(U13=1,30,IF(U13=2,20,IF(U13=3,10,0)))</f>
        <v>0</v>
      </c>
      <c r="Z13" s="27" t="str">
        <f>IF(U13="","",W13+X13+Y13)</f>
        <v/>
      </c>
      <c r="AA13" s="51"/>
      <c r="AC13" s="27">
        <f>CEILING(100*AB13/$AB$2,1)</f>
        <v>0</v>
      </c>
      <c r="AD13" s="27">
        <f>IF(AA13="",0,20)</f>
        <v>0</v>
      </c>
      <c r="AE13" s="27">
        <f>IF(AA13=1,30,IF(AA13=2,20,IF(AA13=3,10,0)))</f>
        <v>0</v>
      </c>
      <c r="AF13" s="27" t="str">
        <f>IF(AA13="","",AC13+AD13+AE13)</f>
        <v/>
      </c>
      <c r="AG13" s="51"/>
      <c r="AI13" s="27">
        <f>CEILING(100*AH13/$AH$2,1)</f>
        <v>0</v>
      </c>
      <c r="AJ13" s="27">
        <f>IF(AG13="",0,20)</f>
        <v>0</v>
      </c>
      <c r="AK13" s="27">
        <f>IF(AG13=1,30,IF(AG13=2,20,IF(AG13=3,10,0)))</f>
        <v>0</v>
      </c>
      <c r="AL13" s="27" t="str">
        <f>IF(AG13="","",AI13+AJ13+AK13)</f>
        <v/>
      </c>
      <c r="AM13" s="51"/>
      <c r="AO13" s="27">
        <f>CEILING(100*AN13/$AN$2,1)</f>
        <v>0</v>
      </c>
      <c r="AP13" s="27">
        <f>IF(AM13="",0,20)</f>
        <v>0</v>
      </c>
      <c r="AQ13" s="27">
        <f>IF(AM13=1,30,IF(AM13=2,20,IF(AM13=3,10,0)))</f>
        <v>0</v>
      </c>
      <c r="AR13" s="27" t="str">
        <f>IF(AM13="","",AO13+AP13+AQ13)</f>
        <v/>
      </c>
      <c r="AS13" s="51"/>
      <c r="AU13" s="27">
        <f>CEILING(100*AT13/$AT$2,1)</f>
        <v>0</v>
      </c>
      <c r="AV13" s="27">
        <f>IF(AS13="",0,20)</f>
        <v>0</v>
      </c>
      <c r="AW13" s="27">
        <f>IF(AS13=1,30,IF(AS13=2,20,IF(AS13=3,10,0)))</f>
        <v>0</v>
      </c>
      <c r="AX13" s="161" t="str">
        <f>IF(AS13="","",AU13+AV13+AW13)</f>
        <v/>
      </c>
      <c r="AY13" s="51"/>
      <c r="AZ13" s="27"/>
      <c r="BA13" s="27">
        <f>CEILING(100*AZ13/$AZ$2,1)</f>
        <v>0</v>
      </c>
      <c r="BB13" s="27">
        <f>IF(AY13="",0,20)</f>
        <v>0</v>
      </c>
      <c r="BC13" s="27">
        <f>IF(AY13=1,30,IF(AY13=2,20,IF(AY13=3,10,0)))</f>
        <v>0</v>
      </c>
      <c r="BD13" s="28" t="str">
        <f>IF(AY13="","",BA13+BB13+BC13)</f>
        <v/>
      </c>
      <c r="BE13" s="51"/>
      <c r="BF13" s="27"/>
      <c r="BG13" s="27">
        <f>CEILING(100*BF13/$BF$2,1)</f>
        <v>0</v>
      </c>
      <c r="BH13" s="27">
        <f>IF(BE13="",0,20)</f>
        <v>0</v>
      </c>
      <c r="BI13" s="27">
        <f>IF(BE13=1,30,IF(BE13=2,20,IF(BE13=3,10,0)))</f>
        <v>0</v>
      </c>
      <c r="BJ13" s="28" t="str">
        <f>IF(BE13="","",BG13+BH13+BI13)</f>
        <v/>
      </c>
    </row>
    <row r="14" spans="1:62" ht="12.75" customHeight="1" x14ac:dyDescent="0.3">
      <c r="A14" s="4">
        <v>12</v>
      </c>
      <c r="B14" s="4"/>
      <c r="C14" s="4"/>
      <c r="D14" s="3"/>
      <c r="E14" s="7">
        <f t="shared" ref="E3:E17" si="0">(+R14+X14+AP14+AD14+AJ14+AV14+BB14+BH14)/20</f>
        <v>0</v>
      </c>
      <c r="F14" s="7" t="str">
        <f t="shared" ref="F3:F17" si="1">T14</f>
        <v/>
      </c>
      <c r="G14" s="7" t="str">
        <f t="shared" ref="G3:G17" si="2">Z14</f>
        <v/>
      </c>
      <c r="H14" s="7" t="str">
        <f t="shared" ref="H3:H17" si="3">AF14</f>
        <v/>
      </c>
      <c r="I14" s="7" t="str">
        <f t="shared" ref="I3:I17" si="4">AL14</f>
        <v/>
      </c>
      <c r="J14" s="7" t="str">
        <f t="shared" ref="J3:J17" si="5">AR14</f>
        <v/>
      </c>
      <c r="K14" s="7" t="str">
        <f t="shared" ref="K3:K17" si="6">AX14</f>
        <v/>
      </c>
      <c r="L14" s="7" t="str">
        <f t="shared" ref="L3:L17" si="7">BD14</f>
        <v/>
      </c>
      <c r="M14" s="84" t="str">
        <f t="shared" ref="M3:M17" si="8">BJ14</f>
        <v/>
      </c>
      <c r="N14" s="18">
        <f>IF(E14&lt;4,SUM(F14:M14),SUMPRODUCT(LARGE(F14:M14,{1;2;3;4})))</f>
        <v>0</v>
      </c>
      <c r="O14" s="29"/>
      <c r="Q14" s="27">
        <f t="shared" ref="Q3:Q17" si="9">CEILING(100*P14/$P$2,1)</f>
        <v>0</v>
      </c>
      <c r="R14" s="27">
        <f t="shared" ref="R3:R17" si="10">IF(O14="",0,20)</f>
        <v>0</v>
      </c>
      <c r="S14" s="27">
        <f t="shared" ref="S3:S17" si="11">IF(O14=1,30,IF(O14=2,20,IF(O14=3,10,0)))</f>
        <v>0</v>
      </c>
      <c r="T14" s="27" t="str">
        <f t="shared" ref="T3:T17" si="12">IF(O14="","",Q14+R14+S14)</f>
        <v/>
      </c>
      <c r="U14" s="29"/>
      <c r="W14" s="27">
        <f t="shared" ref="W3:W17" si="13">CEILING(100*V14/$V$2,1)</f>
        <v>0</v>
      </c>
      <c r="X14" s="27">
        <f t="shared" ref="X3:X17" si="14">IF(U14="",0,20)</f>
        <v>0</v>
      </c>
      <c r="Y14" s="27">
        <f t="shared" ref="Y3:Y17" si="15">IF(U14=1,30,IF(U14=2,20,IF(U14=3,10,0)))</f>
        <v>0</v>
      </c>
      <c r="Z14" s="27" t="str">
        <f t="shared" ref="Z3:Z17" si="16">IF(U14="","",W14+X14+Y14)</f>
        <v/>
      </c>
      <c r="AA14" s="29"/>
      <c r="AC14" s="27">
        <f t="shared" ref="AC3:AC17" si="17">CEILING(100*AB14/$AB$2,1)</f>
        <v>0</v>
      </c>
      <c r="AD14" s="27">
        <f t="shared" ref="AD3:AD17" si="18">IF(AA14="",0,20)</f>
        <v>0</v>
      </c>
      <c r="AE14" s="27">
        <f t="shared" ref="AE3:AE17" si="19">IF(AA14=1,30,IF(AA14=2,20,IF(AA14=3,10,0)))</f>
        <v>0</v>
      </c>
      <c r="AF14" s="27" t="str">
        <f t="shared" ref="AF3:AF17" si="20">IF(AA14="","",AC14+AD14+AE14)</f>
        <v/>
      </c>
      <c r="AG14" s="29"/>
      <c r="AI14" s="27">
        <f t="shared" ref="AI3:AI17" si="21">CEILING(100*AH14/$AH$2,1)</f>
        <v>0</v>
      </c>
      <c r="AJ14" s="27">
        <f t="shared" ref="AJ3:AJ17" si="22">IF(AG14="",0,20)</f>
        <v>0</v>
      </c>
      <c r="AK14" s="27">
        <f t="shared" ref="AK3:AK17" si="23">IF(AG14=1,30,IF(AG14=2,20,IF(AG14=3,10,0)))</f>
        <v>0</v>
      </c>
      <c r="AL14" s="27" t="str">
        <f t="shared" ref="AL3:AL17" si="24">IF(AG14="","",AI14+AJ14+AK14)</f>
        <v/>
      </c>
      <c r="AM14" s="29"/>
      <c r="AO14" s="27">
        <f t="shared" ref="AO3:AO17" si="25">CEILING(100*AN14/$AN$2,1)</f>
        <v>0</v>
      </c>
      <c r="AP14" s="27">
        <f t="shared" ref="AP3:AP17" si="26">IF(AM14="",0,20)</f>
        <v>0</v>
      </c>
      <c r="AQ14" s="27">
        <f t="shared" ref="AQ3:AQ17" si="27">IF(AM14=1,30,IF(AM14=2,20,IF(AM14=3,10,0)))</f>
        <v>0</v>
      </c>
      <c r="AR14" s="27" t="str">
        <f t="shared" ref="AR3:AR17" si="28">IF(AM14="","",AO14+AP14+AQ14)</f>
        <v/>
      </c>
      <c r="AS14" s="29"/>
      <c r="AU14" s="27">
        <f t="shared" ref="AU3:AU17" si="29">CEILING(100*AT14/$AT$2,1)</f>
        <v>0</v>
      </c>
      <c r="AV14" s="27">
        <f t="shared" ref="AV3:AV17" si="30">IF(AS14="",0,20)</f>
        <v>0</v>
      </c>
      <c r="AW14" s="27">
        <f t="shared" ref="AW3:AW17" si="31">IF(AS14=1,30,IF(AS14=2,20,IF(AS14=3,10,0)))</f>
        <v>0</v>
      </c>
      <c r="AX14" s="27" t="str">
        <f t="shared" ref="AX3:AX17" si="32">IF(AS14="","",AU14+AV14+AW14)</f>
        <v/>
      </c>
      <c r="AY14" s="29"/>
      <c r="AZ14" s="27"/>
      <c r="BA14" s="27">
        <f t="shared" ref="BA3:BA17" si="33">CEILING(100*AZ14/$AZ$2,1)</f>
        <v>0</v>
      </c>
      <c r="BB14" s="27">
        <f t="shared" ref="BB3:BB17" si="34">IF(AY14="",0,20)</f>
        <v>0</v>
      </c>
      <c r="BC14" s="27">
        <f t="shared" ref="BC3:BC17" si="35">IF(AY14=1,30,IF(AY14=2,20,IF(AY14=3,10,0)))</f>
        <v>0</v>
      </c>
      <c r="BD14" s="28" t="str">
        <f t="shared" ref="BD3:BD17" si="36">IF(AY14="","",BA14+BB14+BC14)</f>
        <v/>
      </c>
      <c r="BE14" s="29"/>
      <c r="BF14" s="27"/>
      <c r="BG14" s="27">
        <f t="shared" ref="BG3:BG17" si="37">CEILING(100*BF14/$BF$2,1)</f>
        <v>0</v>
      </c>
      <c r="BH14" s="27">
        <f t="shared" ref="BH3:BH17" si="38">IF(BE14="",0,20)</f>
        <v>0</v>
      </c>
      <c r="BI14" s="27">
        <f t="shared" ref="BI3:BI17" si="39">IF(BE14=1,30,IF(BE14=2,20,IF(BE14=3,10,0)))</f>
        <v>0</v>
      </c>
      <c r="BJ14" s="28" t="str">
        <f t="shared" ref="BJ3:BJ17" si="40">IF(BE14="","",BG14+BH14+BI14)</f>
        <v/>
      </c>
    </row>
    <row r="15" spans="1:62" ht="12.75" customHeight="1" x14ac:dyDescent="0.3">
      <c r="A15" s="55">
        <v>13</v>
      </c>
      <c r="B15" s="10"/>
      <c r="C15" s="10"/>
      <c r="D15" s="7"/>
      <c r="E15" s="7">
        <f t="shared" si="0"/>
        <v>0</v>
      </c>
      <c r="F15" s="7" t="str">
        <f t="shared" si="1"/>
        <v/>
      </c>
      <c r="G15" s="7" t="str">
        <f t="shared" si="2"/>
        <v/>
      </c>
      <c r="H15" s="7" t="str">
        <f t="shared" si="3"/>
        <v/>
      </c>
      <c r="I15" s="7" t="str">
        <f t="shared" si="4"/>
        <v/>
      </c>
      <c r="J15" s="7" t="str">
        <f t="shared" si="5"/>
        <v/>
      </c>
      <c r="K15" s="7" t="str">
        <f t="shared" si="6"/>
        <v/>
      </c>
      <c r="L15" s="7" t="str">
        <f t="shared" si="7"/>
        <v/>
      </c>
      <c r="M15" s="84" t="str">
        <f t="shared" si="8"/>
        <v/>
      </c>
      <c r="N15" s="18">
        <f>IF(E15&lt;4,SUM(F15:M15),SUMPRODUCT(LARGE(F15:M15,{1;2;3;4})))</f>
        <v>0</v>
      </c>
      <c r="O15" s="29"/>
      <c r="Q15" s="27">
        <f t="shared" si="9"/>
        <v>0</v>
      </c>
      <c r="R15" s="27">
        <f t="shared" si="10"/>
        <v>0</v>
      </c>
      <c r="S15" s="27">
        <f t="shared" si="11"/>
        <v>0</v>
      </c>
      <c r="T15" s="27" t="str">
        <f t="shared" si="12"/>
        <v/>
      </c>
      <c r="U15" s="29"/>
      <c r="W15" s="27">
        <f t="shared" si="13"/>
        <v>0</v>
      </c>
      <c r="X15" s="27">
        <f t="shared" si="14"/>
        <v>0</v>
      </c>
      <c r="Y15" s="27">
        <f t="shared" si="15"/>
        <v>0</v>
      </c>
      <c r="Z15" s="27" t="str">
        <f t="shared" si="16"/>
        <v/>
      </c>
      <c r="AA15" s="29"/>
      <c r="AC15" s="27">
        <f t="shared" si="17"/>
        <v>0</v>
      </c>
      <c r="AD15" s="27">
        <f t="shared" si="18"/>
        <v>0</v>
      </c>
      <c r="AE15" s="27">
        <f t="shared" si="19"/>
        <v>0</v>
      </c>
      <c r="AF15" s="27" t="str">
        <f t="shared" si="20"/>
        <v/>
      </c>
      <c r="AG15" s="29"/>
      <c r="AI15" s="27">
        <f t="shared" si="21"/>
        <v>0</v>
      </c>
      <c r="AJ15" s="27">
        <f t="shared" si="22"/>
        <v>0</v>
      </c>
      <c r="AK15" s="27">
        <f t="shared" si="23"/>
        <v>0</v>
      </c>
      <c r="AL15" s="27" t="str">
        <f t="shared" si="24"/>
        <v/>
      </c>
      <c r="AM15" s="29"/>
      <c r="AO15" s="27">
        <f t="shared" si="25"/>
        <v>0</v>
      </c>
      <c r="AP15" s="27">
        <f t="shared" si="26"/>
        <v>0</v>
      </c>
      <c r="AQ15" s="27">
        <f t="shared" si="27"/>
        <v>0</v>
      </c>
      <c r="AR15" s="27" t="str">
        <f t="shared" si="28"/>
        <v/>
      </c>
      <c r="AS15" s="29"/>
      <c r="AU15" s="27">
        <f t="shared" si="29"/>
        <v>0</v>
      </c>
      <c r="AV15" s="27">
        <f t="shared" si="30"/>
        <v>0</v>
      </c>
      <c r="AW15" s="27">
        <f t="shared" si="31"/>
        <v>0</v>
      </c>
      <c r="AX15" s="28" t="str">
        <f t="shared" si="32"/>
        <v/>
      </c>
      <c r="AY15" s="29"/>
      <c r="AZ15" s="27"/>
      <c r="BA15" s="27">
        <f t="shared" si="33"/>
        <v>0</v>
      </c>
      <c r="BB15" s="27">
        <f t="shared" si="34"/>
        <v>0</v>
      </c>
      <c r="BC15" s="27">
        <f t="shared" si="35"/>
        <v>0</v>
      </c>
      <c r="BD15" s="28" t="str">
        <f t="shared" si="36"/>
        <v/>
      </c>
      <c r="BE15" s="29"/>
      <c r="BF15" s="27"/>
      <c r="BG15" s="27">
        <f t="shared" si="37"/>
        <v>0</v>
      </c>
      <c r="BH15" s="27">
        <f t="shared" si="38"/>
        <v>0</v>
      </c>
      <c r="BI15" s="27">
        <f t="shared" si="39"/>
        <v>0</v>
      </c>
      <c r="BJ15" s="28" t="str">
        <f t="shared" si="40"/>
        <v/>
      </c>
    </row>
    <row r="16" spans="1:62" ht="12.75" customHeight="1" x14ac:dyDescent="0.3">
      <c r="A16" s="4">
        <v>14</v>
      </c>
      <c r="B16" s="4"/>
      <c r="C16" s="4"/>
      <c r="D16" s="3"/>
      <c r="E16" s="7">
        <f t="shared" si="0"/>
        <v>0</v>
      </c>
      <c r="F16" s="7" t="str">
        <f t="shared" si="1"/>
        <v/>
      </c>
      <c r="G16" s="7" t="str">
        <f t="shared" si="2"/>
        <v/>
      </c>
      <c r="H16" s="7" t="str">
        <f t="shared" si="3"/>
        <v/>
      </c>
      <c r="I16" s="7" t="str">
        <f t="shared" si="4"/>
        <v/>
      </c>
      <c r="J16" s="7" t="str">
        <f t="shared" si="5"/>
        <v/>
      </c>
      <c r="K16" s="7" t="str">
        <f t="shared" si="6"/>
        <v/>
      </c>
      <c r="L16" s="7" t="str">
        <f t="shared" si="7"/>
        <v/>
      </c>
      <c r="M16" s="84" t="str">
        <f t="shared" si="8"/>
        <v/>
      </c>
      <c r="N16" s="18">
        <f>IF(E16&lt;4,SUM(F16:M16),SUMPRODUCT(LARGE(F16:M16,{1;2;3;4})))</f>
        <v>0</v>
      </c>
      <c r="O16" s="29"/>
      <c r="Q16" s="27">
        <f t="shared" si="9"/>
        <v>0</v>
      </c>
      <c r="R16" s="27">
        <f t="shared" si="10"/>
        <v>0</v>
      </c>
      <c r="S16" s="27">
        <f t="shared" si="11"/>
        <v>0</v>
      </c>
      <c r="T16" s="27" t="str">
        <f t="shared" si="12"/>
        <v/>
      </c>
      <c r="U16" s="29"/>
      <c r="W16" s="27">
        <f t="shared" si="13"/>
        <v>0</v>
      </c>
      <c r="X16" s="27">
        <f t="shared" si="14"/>
        <v>0</v>
      </c>
      <c r="Y16" s="27">
        <f t="shared" si="15"/>
        <v>0</v>
      </c>
      <c r="Z16" s="27" t="str">
        <f t="shared" si="16"/>
        <v/>
      </c>
      <c r="AA16" s="29"/>
      <c r="AC16" s="27">
        <f t="shared" si="17"/>
        <v>0</v>
      </c>
      <c r="AD16" s="27">
        <f t="shared" si="18"/>
        <v>0</v>
      </c>
      <c r="AE16" s="27">
        <f t="shared" si="19"/>
        <v>0</v>
      </c>
      <c r="AF16" s="27" t="str">
        <f t="shared" si="20"/>
        <v/>
      </c>
      <c r="AG16" s="29"/>
      <c r="AI16" s="27">
        <f t="shared" si="21"/>
        <v>0</v>
      </c>
      <c r="AJ16" s="27">
        <f t="shared" si="22"/>
        <v>0</v>
      </c>
      <c r="AK16" s="27">
        <f t="shared" si="23"/>
        <v>0</v>
      </c>
      <c r="AL16" s="27" t="str">
        <f t="shared" si="24"/>
        <v/>
      </c>
      <c r="AM16" s="29"/>
      <c r="AO16" s="27">
        <f t="shared" si="25"/>
        <v>0</v>
      </c>
      <c r="AP16" s="27">
        <f t="shared" si="26"/>
        <v>0</v>
      </c>
      <c r="AQ16" s="27">
        <f t="shared" si="27"/>
        <v>0</v>
      </c>
      <c r="AR16" s="27" t="str">
        <f t="shared" si="28"/>
        <v/>
      </c>
      <c r="AS16" s="29"/>
      <c r="AU16" s="27">
        <f t="shared" si="29"/>
        <v>0</v>
      </c>
      <c r="AV16" s="27">
        <f t="shared" si="30"/>
        <v>0</v>
      </c>
      <c r="AW16" s="27">
        <f t="shared" si="31"/>
        <v>0</v>
      </c>
      <c r="AX16" s="28" t="str">
        <f t="shared" si="32"/>
        <v/>
      </c>
      <c r="AY16" s="29"/>
      <c r="AZ16" s="27"/>
      <c r="BA16" s="27">
        <f t="shared" si="33"/>
        <v>0</v>
      </c>
      <c r="BB16" s="27">
        <f t="shared" si="34"/>
        <v>0</v>
      </c>
      <c r="BC16" s="27">
        <f t="shared" si="35"/>
        <v>0</v>
      </c>
      <c r="BD16" s="28" t="str">
        <f t="shared" si="36"/>
        <v/>
      </c>
      <c r="BE16" s="29"/>
      <c r="BF16" s="27"/>
      <c r="BG16" s="27">
        <f t="shared" si="37"/>
        <v>0</v>
      </c>
      <c r="BH16" s="27">
        <f t="shared" si="38"/>
        <v>0</v>
      </c>
      <c r="BI16" s="27">
        <f t="shared" si="39"/>
        <v>0</v>
      </c>
      <c r="BJ16" s="28" t="str">
        <f t="shared" si="40"/>
        <v/>
      </c>
    </row>
    <row r="17" spans="1:62" ht="12.75" customHeight="1" x14ac:dyDescent="0.3">
      <c r="A17" s="4">
        <v>15</v>
      </c>
      <c r="B17" s="4"/>
      <c r="C17" s="4"/>
      <c r="D17" s="3"/>
      <c r="E17" s="7">
        <f t="shared" si="0"/>
        <v>0</v>
      </c>
      <c r="F17" s="10" t="str">
        <f t="shared" si="1"/>
        <v/>
      </c>
      <c r="G17" s="10" t="str">
        <f t="shared" si="2"/>
        <v/>
      </c>
      <c r="H17" s="10" t="str">
        <f t="shared" si="3"/>
        <v/>
      </c>
      <c r="I17" s="10" t="str">
        <f t="shared" si="4"/>
        <v/>
      </c>
      <c r="J17" s="10" t="str">
        <f t="shared" si="5"/>
        <v/>
      </c>
      <c r="K17" s="7" t="str">
        <f t="shared" si="6"/>
        <v/>
      </c>
      <c r="L17" s="7" t="str">
        <f t="shared" si="7"/>
        <v/>
      </c>
      <c r="M17" s="84" t="str">
        <f t="shared" si="8"/>
        <v/>
      </c>
      <c r="N17" s="18">
        <f>IF(E17&lt;4,SUM(F17:M17),SUMPRODUCT(LARGE(F17:M17,{1;2;3;4})))</f>
        <v>0</v>
      </c>
      <c r="O17" s="29"/>
      <c r="Q17" s="27">
        <f t="shared" si="9"/>
        <v>0</v>
      </c>
      <c r="R17" s="27">
        <f t="shared" si="10"/>
        <v>0</v>
      </c>
      <c r="S17" s="27">
        <f t="shared" si="11"/>
        <v>0</v>
      </c>
      <c r="T17" s="27" t="str">
        <f t="shared" si="12"/>
        <v/>
      </c>
      <c r="U17" s="29"/>
      <c r="W17" s="27">
        <f t="shared" si="13"/>
        <v>0</v>
      </c>
      <c r="X17" s="27">
        <f t="shared" si="14"/>
        <v>0</v>
      </c>
      <c r="Y17" s="27">
        <f t="shared" si="15"/>
        <v>0</v>
      </c>
      <c r="Z17" s="27" t="str">
        <f t="shared" si="16"/>
        <v/>
      </c>
      <c r="AA17" s="29"/>
      <c r="AC17" s="27">
        <f t="shared" si="17"/>
        <v>0</v>
      </c>
      <c r="AD17" s="27">
        <f t="shared" si="18"/>
        <v>0</v>
      </c>
      <c r="AE17" s="27">
        <f t="shared" si="19"/>
        <v>0</v>
      </c>
      <c r="AF17" s="27" t="str">
        <f t="shared" si="20"/>
        <v/>
      </c>
      <c r="AG17" s="29"/>
      <c r="AI17" s="27">
        <f t="shared" si="21"/>
        <v>0</v>
      </c>
      <c r="AJ17" s="27">
        <f t="shared" si="22"/>
        <v>0</v>
      </c>
      <c r="AK17" s="27">
        <f t="shared" si="23"/>
        <v>0</v>
      </c>
      <c r="AL17" s="27" t="str">
        <f t="shared" si="24"/>
        <v/>
      </c>
      <c r="AM17" s="29"/>
      <c r="AO17" s="27">
        <f t="shared" si="25"/>
        <v>0</v>
      </c>
      <c r="AP17" s="27">
        <f t="shared" si="26"/>
        <v>0</v>
      </c>
      <c r="AQ17" s="27">
        <f t="shared" si="27"/>
        <v>0</v>
      </c>
      <c r="AR17" s="27" t="str">
        <f t="shared" si="28"/>
        <v/>
      </c>
      <c r="AS17" s="29"/>
      <c r="AU17" s="27">
        <f t="shared" si="29"/>
        <v>0</v>
      </c>
      <c r="AV17" s="27">
        <f t="shared" si="30"/>
        <v>0</v>
      </c>
      <c r="AW17" s="27">
        <f t="shared" si="31"/>
        <v>0</v>
      </c>
      <c r="AX17" s="28" t="str">
        <f t="shared" si="32"/>
        <v/>
      </c>
      <c r="AY17" s="29"/>
      <c r="AZ17" s="27"/>
      <c r="BA17" s="27">
        <f t="shared" si="33"/>
        <v>0</v>
      </c>
      <c r="BB17" s="27">
        <f t="shared" si="34"/>
        <v>0</v>
      </c>
      <c r="BC17" s="27">
        <f t="shared" si="35"/>
        <v>0</v>
      </c>
      <c r="BD17" s="28" t="str">
        <f t="shared" si="36"/>
        <v/>
      </c>
      <c r="BE17" s="29"/>
      <c r="BF17" s="27"/>
      <c r="BG17" s="27">
        <f t="shared" si="37"/>
        <v>0</v>
      </c>
      <c r="BH17" s="27">
        <f t="shared" si="38"/>
        <v>0</v>
      </c>
      <c r="BI17" s="27">
        <f t="shared" si="39"/>
        <v>0</v>
      </c>
      <c r="BJ17" s="28" t="str">
        <f t="shared" si="40"/>
        <v/>
      </c>
    </row>
    <row r="18" spans="1:62" ht="12.75" customHeight="1" x14ac:dyDescent="0.3">
      <c r="A18" s="4">
        <v>16</v>
      </c>
      <c r="B18" s="4"/>
      <c r="C18" s="43"/>
      <c r="D18" s="81"/>
      <c r="E18" s="7">
        <f t="shared" ref="E18:E32" si="41">(+R18+X18+AP18+AD18+AJ18+AV18+BB18+BH18)/20</f>
        <v>0</v>
      </c>
      <c r="F18" s="10" t="str">
        <f t="shared" ref="F18:F21" si="42">T18</f>
        <v/>
      </c>
      <c r="G18" s="10" t="str">
        <f t="shared" ref="G18:G21" si="43">Z18</f>
        <v/>
      </c>
      <c r="H18" s="10" t="str">
        <f t="shared" ref="H18:H21" si="44">AF18</f>
        <v/>
      </c>
      <c r="I18" s="10" t="str">
        <f t="shared" ref="I18:I21" si="45">AL18</f>
        <v/>
      </c>
      <c r="J18" s="10" t="str">
        <f t="shared" ref="J18:J21" si="46">AR18</f>
        <v/>
      </c>
      <c r="K18" s="7" t="str">
        <f t="shared" ref="K18:K21" si="47">AX18</f>
        <v/>
      </c>
      <c r="L18" s="7" t="str">
        <f t="shared" ref="L18:L21" si="48">BD18</f>
        <v/>
      </c>
      <c r="M18" s="84" t="str">
        <f t="shared" ref="M18:M21" si="49">BJ18</f>
        <v/>
      </c>
      <c r="N18" s="18">
        <f>IF(E18&lt;4,SUM(F18:M18),SUMPRODUCT(LARGE(F18:M18,{1;2;3;4})))</f>
        <v>0</v>
      </c>
      <c r="O18" s="51"/>
      <c r="P18" s="9"/>
      <c r="Q18" s="27">
        <f t="shared" ref="Q18:Q21" si="50">CEILING(100*P18/$P$2,1)</f>
        <v>0</v>
      </c>
      <c r="R18" s="27">
        <f t="shared" ref="R18:R21" si="51">IF(O18="",0,20)</f>
        <v>0</v>
      </c>
      <c r="S18" s="27">
        <f t="shared" ref="S18:S21" si="52">IF(O18=1,30,IF(O18=2,20,IF(O18=3,10,0)))</f>
        <v>0</v>
      </c>
      <c r="T18" s="27" t="str">
        <f t="shared" ref="T18:T21" si="53">IF(O18="","",Q18+R18+S18)</f>
        <v/>
      </c>
      <c r="U18" s="29"/>
      <c r="W18" s="27">
        <f t="shared" ref="W18:W21" si="54">CEILING(100*V18/$V$2,1)</f>
        <v>0</v>
      </c>
      <c r="X18" s="27">
        <f t="shared" ref="X18:X21" si="55">IF(U18="",0,20)</f>
        <v>0</v>
      </c>
      <c r="Y18" s="27">
        <f t="shared" ref="Y18:Y21" si="56">IF(U18=1,30,IF(U18=2,20,IF(U18=3,10,0)))</f>
        <v>0</v>
      </c>
      <c r="Z18" s="27" t="str">
        <f t="shared" ref="Z18:Z21" si="57">IF(U18="","",W18+X18+Y18)</f>
        <v/>
      </c>
      <c r="AA18" s="29"/>
      <c r="AC18" s="27">
        <f t="shared" ref="AC18:AC21" si="58">CEILING(100*AB18/$AB$2,1)</f>
        <v>0</v>
      </c>
      <c r="AD18" s="27">
        <f t="shared" ref="AD18:AD21" si="59">IF(AA18="",0,20)</f>
        <v>0</v>
      </c>
      <c r="AE18" s="27">
        <f t="shared" ref="AE18:AE21" si="60">IF(AA18=1,30,IF(AA18=2,20,IF(AA18=3,10,0)))</f>
        <v>0</v>
      </c>
      <c r="AF18" s="27" t="str">
        <f t="shared" ref="AF18:AF21" si="61">IF(AA18="","",AC18+AD18+AE18)</f>
        <v/>
      </c>
      <c r="AG18" s="29"/>
      <c r="AI18" s="27">
        <f t="shared" ref="AI18:AI21" si="62">CEILING(100*AH18/$AH$2,1)</f>
        <v>0</v>
      </c>
      <c r="AJ18" s="27">
        <f t="shared" ref="AJ18:AJ21" si="63">IF(AG18="",0,20)</f>
        <v>0</v>
      </c>
      <c r="AK18" s="27">
        <f t="shared" ref="AK18:AK21" si="64">IF(AG18=1,30,IF(AG18=2,20,IF(AG18=3,10,0)))</f>
        <v>0</v>
      </c>
      <c r="AL18" s="27" t="str">
        <f t="shared" ref="AL18:AL21" si="65">IF(AG18="","",AI18+AJ18+AK18)</f>
        <v/>
      </c>
      <c r="AM18" s="29"/>
      <c r="AO18" s="27">
        <f t="shared" ref="AO18:AO21" si="66">CEILING(100*AN18/$AN$2,1)</f>
        <v>0</v>
      </c>
      <c r="AP18" s="27">
        <f t="shared" ref="AP18:AP21" si="67">IF(AM18="",0,20)</f>
        <v>0</v>
      </c>
      <c r="AQ18" s="27">
        <f t="shared" ref="AQ18:AQ21" si="68">IF(AM18=1,30,IF(AM18=2,20,IF(AM18=3,10,0)))</f>
        <v>0</v>
      </c>
      <c r="AR18" s="27" t="str">
        <f t="shared" ref="AR18:AR21" si="69">IF(AM18="","",AO18+AP18+AQ18)</f>
        <v/>
      </c>
      <c r="AS18" s="29"/>
      <c r="AU18" s="27">
        <f t="shared" ref="AU18:AU21" si="70">CEILING(100*AT18/$AT$2,1)</f>
        <v>0</v>
      </c>
      <c r="AV18" s="27">
        <f t="shared" ref="AV18:AV21" si="71">IF(AS18="",0,20)</f>
        <v>0</v>
      </c>
      <c r="AW18" s="27">
        <f t="shared" ref="AW18:AW21" si="72">IF(AS18=1,30,IF(AS18=2,20,IF(AS18=3,10,0)))</f>
        <v>0</v>
      </c>
      <c r="AX18" s="28" t="str">
        <f t="shared" ref="AX18:AX21" si="73">IF(AS18="","",AU18+AV18+AW18)</f>
        <v/>
      </c>
      <c r="AY18" s="29"/>
      <c r="AZ18" s="27"/>
      <c r="BA18" s="27">
        <f t="shared" ref="BA18:BA21" si="74">CEILING(100*AZ18/$AZ$2,1)</f>
        <v>0</v>
      </c>
      <c r="BB18" s="27">
        <f t="shared" ref="BB18:BB21" si="75">IF(AY18="",0,20)</f>
        <v>0</v>
      </c>
      <c r="BC18" s="27">
        <f t="shared" ref="BC18:BC21" si="76">IF(AY18=1,30,IF(AY18=2,20,IF(AY18=3,10,0)))</f>
        <v>0</v>
      </c>
      <c r="BD18" s="28" t="str">
        <f t="shared" ref="BD18:BD21" si="77">IF(AY18="","",BA18+BB18+BC18)</f>
        <v/>
      </c>
      <c r="BE18" s="29"/>
      <c r="BF18" s="27"/>
      <c r="BG18" s="27">
        <f t="shared" ref="BG18:BG21" si="78">CEILING(100*BF18/$BF$2,1)</f>
        <v>0</v>
      </c>
      <c r="BH18" s="27">
        <f t="shared" ref="BH18:BH21" si="79">IF(BE18="",0,20)</f>
        <v>0</v>
      </c>
      <c r="BI18" s="27">
        <f t="shared" ref="BI18:BI21" si="80">IF(BE18=1,30,IF(BE18=2,20,IF(BE18=3,10,0)))</f>
        <v>0</v>
      </c>
      <c r="BJ18" s="28" t="str">
        <f t="shared" ref="BJ18:BJ21" si="81">IF(BE18="","",BG18+BH18+BI18)</f>
        <v/>
      </c>
    </row>
    <row r="19" spans="1:62" ht="12.75" customHeight="1" x14ac:dyDescent="0.3">
      <c r="A19" s="10">
        <v>17</v>
      </c>
      <c r="B19" s="4"/>
      <c r="C19" s="52"/>
      <c r="D19" s="8"/>
      <c r="E19" s="7">
        <f t="shared" si="41"/>
        <v>0</v>
      </c>
      <c r="F19" s="10" t="str">
        <f t="shared" si="42"/>
        <v/>
      </c>
      <c r="G19" s="10" t="str">
        <f t="shared" si="43"/>
        <v/>
      </c>
      <c r="H19" s="10" t="str">
        <f t="shared" si="44"/>
        <v/>
      </c>
      <c r="I19" s="10" t="str">
        <f t="shared" si="45"/>
        <v/>
      </c>
      <c r="J19" s="10" t="str">
        <f t="shared" si="46"/>
        <v/>
      </c>
      <c r="K19" s="7" t="str">
        <f t="shared" si="47"/>
        <v/>
      </c>
      <c r="L19" s="7" t="str">
        <f t="shared" si="48"/>
        <v/>
      </c>
      <c r="M19" s="84" t="str">
        <f t="shared" si="49"/>
        <v/>
      </c>
      <c r="N19" s="18">
        <f>IF(E19&lt;4,SUM(F19:M19),SUMPRODUCT(LARGE(F19:M19,{1;2;3;4})))</f>
        <v>0</v>
      </c>
      <c r="O19" s="29"/>
      <c r="Q19" s="27">
        <f t="shared" si="50"/>
        <v>0</v>
      </c>
      <c r="R19" s="27">
        <f t="shared" si="51"/>
        <v>0</v>
      </c>
      <c r="S19" s="27">
        <f t="shared" si="52"/>
        <v>0</v>
      </c>
      <c r="T19" s="27" t="str">
        <f t="shared" si="53"/>
        <v/>
      </c>
      <c r="U19" s="29"/>
      <c r="W19" s="27">
        <f t="shared" si="54"/>
        <v>0</v>
      </c>
      <c r="X19" s="27">
        <f t="shared" si="55"/>
        <v>0</v>
      </c>
      <c r="Y19" s="27">
        <f t="shared" si="56"/>
        <v>0</v>
      </c>
      <c r="Z19" s="27" t="str">
        <f t="shared" si="57"/>
        <v/>
      </c>
      <c r="AA19" s="29"/>
      <c r="AC19" s="27">
        <f t="shared" si="58"/>
        <v>0</v>
      </c>
      <c r="AD19" s="27">
        <f t="shared" si="59"/>
        <v>0</v>
      </c>
      <c r="AE19" s="27">
        <f t="shared" si="60"/>
        <v>0</v>
      </c>
      <c r="AF19" s="27" t="str">
        <f t="shared" si="61"/>
        <v/>
      </c>
      <c r="AG19" s="29"/>
      <c r="AI19" s="27">
        <f t="shared" si="62"/>
        <v>0</v>
      </c>
      <c r="AJ19" s="27">
        <f t="shared" si="63"/>
        <v>0</v>
      </c>
      <c r="AK19" s="27">
        <f t="shared" si="64"/>
        <v>0</v>
      </c>
      <c r="AL19" s="27" t="str">
        <f t="shared" si="65"/>
        <v/>
      </c>
      <c r="AM19" s="29"/>
      <c r="AO19" s="27">
        <f t="shared" si="66"/>
        <v>0</v>
      </c>
      <c r="AP19" s="27">
        <f t="shared" si="67"/>
        <v>0</v>
      </c>
      <c r="AQ19" s="27">
        <f t="shared" si="68"/>
        <v>0</v>
      </c>
      <c r="AR19" s="27" t="str">
        <f t="shared" si="69"/>
        <v/>
      </c>
      <c r="AS19" s="29"/>
      <c r="AU19" s="27">
        <f t="shared" si="70"/>
        <v>0</v>
      </c>
      <c r="AV19" s="27">
        <f t="shared" si="71"/>
        <v>0</v>
      </c>
      <c r="AW19" s="27">
        <f t="shared" si="72"/>
        <v>0</v>
      </c>
      <c r="AX19" s="28" t="str">
        <f t="shared" si="73"/>
        <v/>
      </c>
      <c r="AY19" s="29"/>
      <c r="AZ19" s="27"/>
      <c r="BA19" s="27">
        <f t="shared" si="74"/>
        <v>0</v>
      </c>
      <c r="BB19" s="27">
        <f t="shared" si="75"/>
        <v>0</v>
      </c>
      <c r="BC19" s="27">
        <f t="shared" si="76"/>
        <v>0</v>
      </c>
      <c r="BD19" s="28" t="str">
        <f t="shared" si="77"/>
        <v/>
      </c>
      <c r="BE19" s="29"/>
      <c r="BF19" s="27"/>
      <c r="BG19" s="27">
        <f t="shared" si="78"/>
        <v>0</v>
      </c>
      <c r="BH19" s="27">
        <f t="shared" si="79"/>
        <v>0</v>
      </c>
      <c r="BI19" s="27">
        <f t="shared" si="80"/>
        <v>0</v>
      </c>
      <c r="BJ19" s="28" t="str">
        <f t="shared" si="81"/>
        <v/>
      </c>
    </row>
    <row r="20" spans="1:62" ht="12.75" customHeight="1" x14ac:dyDescent="0.3">
      <c r="A20" s="4">
        <v>18</v>
      </c>
      <c r="B20" s="4"/>
      <c r="C20" s="56"/>
      <c r="D20" s="54"/>
      <c r="E20" s="7">
        <f t="shared" si="41"/>
        <v>0</v>
      </c>
      <c r="F20" s="7" t="str">
        <f t="shared" si="42"/>
        <v/>
      </c>
      <c r="G20" s="7" t="str">
        <f t="shared" si="43"/>
        <v/>
      </c>
      <c r="H20" s="7" t="str">
        <f t="shared" si="44"/>
        <v/>
      </c>
      <c r="I20" s="7" t="str">
        <f t="shared" si="45"/>
        <v/>
      </c>
      <c r="J20" s="7" t="str">
        <f t="shared" si="46"/>
        <v/>
      </c>
      <c r="K20" s="7" t="str">
        <f t="shared" si="47"/>
        <v/>
      </c>
      <c r="L20" s="7" t="str">
        <f t="shared" si="48"/>
        <v/>
      </c>
      <c r="M20" s="84" t="str">
        <f t="shared" si="49"/>
        <v/>
      </c>
      <c r="N20" s="18">
        <f>IF(E20&lt;4,SUM(F20:M20),SUMPRODUCT(LARGE(F20:M20,{1;2;3;4})))</f>
        <v>0</v>
      </c>
      <c r="O20" s="29"/>
      <c r="Q20" s="27">
        <f t="shared" si="50"/>
        <v>0</v>
      </c>
      <c r="R20" s="27">
        <f t="shared" si="51"/>
        <v>0</v>
      </c>
      <c r="S20" s="27">
        <f t="shared" si="52"/>
        <v>0</v>
      </c>
      <c r="T20" s="27" t="str">
        <f t="shared" si="53"/>
        <v/>
      </c>
      <c r="U20" s="29"/>
      <c r="W20" s="27">
        <f t="shared" si="54"/>
        <v>0</v>
      </c>
      <c r="X20" s="27">
        <f t="shared" si="55"/>
        <v>0</v>
      </c>
      <c r="Y20" s="27">
        <f t="shared" si="56"/>
        <v>0</v>
      </c>
      <c r="Z20" s="27" t="str">
        <f t="shared" si="57"/>
        <v/>
      </c>
      <c r="AA20" s="29"/>
      <c r="AC20" s="27">
        <f t="shared" si="58"/>
        <v>0</v>
      </c>
      <c r="AD20" s="27">
        <f t="shared" si="59"/>
        <v>0</v>
      </c>
      <c r="AE20" s="27">
        <f t="shared" si="60"/>
        <v>0</v>
      </c>
      <c r="AF20" s="27" t="str">
        <f t="shared" si="61"/>
        <v/>
      </c>
      <c r="AG20" s="29"/>
      <c r="AI20" s="27">
        <f t="shared" si="62"/>
        <v>0</v>
      </c>
      <c r="AJ20" s="27">
        <f t="shared" si="63"/>
        <v>0</v>
      </c>
      <c r="AK20" s="27">
        <f t="shared" si="64"/>
        <v>0</v>
      </c>
      <c r="AL20" s="27" t="str">
        <f t="shared" si="65"/>
        <v/>
      </c>
      <c r="AM20" s="29"/>
      <c r="AO20" s="27">
        <f t="shared" si="66"/>
        <v>0</v>
      </c>
      <c r="AP20" s="27">
        <f t="shared" si="67"/>
        <v>0</v>
      </c>
      <c r="AQ20" s="27">
        <f t="shared" si="68"/>
        <v>0</v>
      </c>
      <c r="AR20" s="27" t="str">
        <f t="shared" si="69"/>
        <v/>
      </c>
      <c r="AS20" s="29"/>
      <c r="AU20" s="27">
        <f t="shared" si="70"/>
        <v>0</v>
      </c>
      <c r="AV20" s="27">
        <f t="shared" si="71"/>
        <v>0</v>
      </c>
      <c r="AW20" s="27">
        <f t="shared" si="72"/>
        <v>0</v>
      </c>
      <c r="AX20" s="28" t="str">
        <f t="shared" si="73"/>
        <v/>
      </c>
      <c r="AY20" s="29"/>
      <c r="AZ20" s="27"/>
      <c r="BA20" s="27">
        <f t="shared" si="74"/>
        <v>0</v>
      </c>
      <c r="BB20" s="27">
        <f t="shared" si="75"/>
        <v>0</v>
      </c>
      <c r="BC20" s="27">
        <f t="shared" si="76"/>
        <v>0</v>
      </c>
      <c r="BD20" s="28" t="str">
        <f t="shared" si="77"/>
        <v/>
      </c>
      <c r="BE20" s="29"/>
      <c r="BF20" s="27"/>
      <c r="BG20" s="27">
        <f t="shared" si="78"/>
        <v>0</v>
      </c>
      <c r="BH20" s="27">
        <f t="shared" si="79"/>
        <v>0</v>
      </c>
      <c r="BI20" s="27">
        <f t="shared" si="80"/>
        <v>0</v>
      </c>
      <c r="BJ20" s="28" t="str">
        <f t="shared" si="81"/>
        <v/>
      </c>
    </row>
    <row r="21" spans="1:62" ht="12.75" customHeight="1" x14ac:dyDescent="0.3">
      <c r="A21" s="4">
        <v>19</v>
      </c>
      <c r="B21" s="4"/>
      <c r="C21" s="62"/>
      <c r="D21" s="37"/>
      <c r="E21" s="7">
        <f t="shared" si="41"/>
        <v>0</v>
      </c>
      <c r="F21" s="10" t="str">
        <f t="shared" si="42"/>
        <v/>
      </c>
      <c r="G21" s="10" t="str">
        <f t="shared" si="43"/>
        <v/>
      </c>
      <c r="H21" s="10" t="str">
        <f t="shared" si="44"/>
        <v/>
      </c>
      <c r="I21" s="10" t="str">
        <f t="shared" si="45"/>
        <v/>
      </c>
      <c r="J21" s="10" t="str">
        <f t="shared" si="46"/>
        <v/>
      </c>
      <c r="K21" s="7" t="str">
        <f t="shared" si="47"/>
        <v/>
      </c>
      <c r="L21" s="7" t="str">
        <f t="shared" si="48"/>
        <v/>
      </c>
      <c r="M21" s="84" t="str">
        <f t="shared" si="49"/>
        <v/>
      </c>
      <c r="N21" s="18">
        <f>IF(E21&lt;4,SUM(F21:M21),SUMPRODUCT(LARGE(F21:M21,{1;2;3;4})))</f>
        <v>0</v>
      </c>
      <c r="O21" s="29"/>
      <c r="Q21" s="27">
        <f t="shared" si="50"/>
        <v>0</v>
      </c>
      <c r="R21" s="27">
        <f t="shared" si="51"/>
        <v>0</v>
      </c>
      <c r="S21" s="27">
        <f t="shared" si="52"/>
        <v>0</v>
      </c>
      <c r="T21" s="27" t="str">
        <f t="shared" si="53"/>
        <v/>
      </c>
      <c r="U21" s="29"/>
      <c r="W21" s="27">
        <f t="shared" si="54"/>
        <v>0</v>
      </c>
      <c r="X21" s="27">
        <f t="shared" si="55"/>
        <v>0</v>
      </c>
      <c r="Y21" s="27">
        <f t="shared" si="56"/>
        <v>0</v>
      </c>
      <c r="Z21" s="27" t="str">
        <f t="shared" si="57"/>
        <v/>
      </c>
      <c r="AA21" s="29"/>
      <c r="AC21" s="27">
        <f t="shared" si="58"/>
        <v>0</v>
      </c>
      <c r="AD21" s="27">
        <f t="shared" si="59"/>
        <v>0</v>
      </c>
      <c r="AE21" s="27">
        <f t="shared" si="60"/>
        <v>0</v>
      </c>
      <c r="AF21" s="27" t="str">
        <f t="shared" si="61"/>
        <v/>
      </c>
      <c r="AG21" s="29"/>
      <c r="AI21" s="27">
        <f t="shared" si="62"/>
        <v>0</v>
      </c>
      <c r="AJ21" s="27">
        <f t="shared" si="63"/>
        <v>0</v>
      </c>
      <c r="AK21" s="27">
        <f t="shared" si="64"/>
        <v>0</v>
      </c>
      <c r="AL21" s="27" t="str">
        <f t="shared" si="65"/>
        <v/>
      </c>
      <c r="AM21" s="29"/>
      <c r="AO21" s="27">
        <f t="shared" si="66"/>
        <v>0</v>
      </c>
      <c r="AP21" s="27">
        <f t="shared" si="67"/>
        <v>0</v>
      </c>
      <c r="AQ21" s="27">
        <f t="shared" si="68"/>
        <v>0</v>
      </c>
      <c r="AR21" s="27" t="str">
        <f t="shared" si="69"/>
        <v/>
      </c>
      <c r="AS21" s="29"/>
      <c r="AU21" s="27">
        <f t="shared" si="70"/>
        <v>0</v>
      </c>
      <c r="AV21" s="27">
        <f t="shared" si="71"/>
        <v>0</v>
      </c>
      <c r="AW21" s="27">
        <f t="shared" si="72"/>
        <v>0</v>
      </c>
      <c r="AX21" s="28" t="str">
        <f t="shared" si="73"/>
        <v/>
      </c>
      <c r="AY21" s="29"/>
      <c r="AZ21" s="27"/>
      <c r="BA21" s="27">
        <f t="shared" si="74"/>
        <v>0</v>
      </c>
      <c r="BB21" s="27">
        <f t="shared" si="75"/>
        <v>0</v>
      </c>
      <c r="BC21" s="27">
        <f t="shared" si="76"/>
        <v>0</v>
      </c>
      <c r="BD21" s="28" t="str">
        <f t="shared" si="77"/>
        <v/>
      </c>
      <c r="BE21" s="29"/>
      <c r="BF21" s="27"/>
      <c r="BG21" s="27">
        <f t="shared" si="78"/>
        <v>0</v>
      </c>
      <c r="BH21" s="27">
        <f t="shared" si="79"/>
        <v>0</v>
      </c>
      <c r="BI21" s="27">
        <f t="shared" si="80"/>
        <v>0</v>
      </c>
      <c r="BJ21" s="28" t="str">
        <f t="shared" si="81"/>
        <v/>
      </c>
    </row>
    <row r="22" spans="1:62" ht="12.75" customHeight="1" x14ac:dyDescent="0.3">
      <c r="A22" s="4">
        <v>20</v>
      </c>
      <c r="B22" s="4"/>
      <c r="C22" s="4"/>
      <c r="D22" s="3"/>
      <c r="E22" s="7">
        <f t="shared" si="41"/>
        <v>0</v>
      </c>
      <c r="F22" s="10" t="str">
        <f t="shared" ref="F22" si="82">T22</f>
        <v/>
      </c>
      <c r="G22" s="10" t="str">
        <f t="shared" ref="G22" si="83">Z22</f>
        <v/>
      </c>
      <c r="H22" s="10" t="str">
        <f t="shared" ref="H22" si="84">AF22</f>
        <v/>
      </c>
      <c r="I22" s="10" t="str">
        <f t="shared" ref="I22" si="85">AL22</f>
        <v/>
      </c>
      <c r="J22" s="10" t="str">
        <f t="shared" ref="J22" si="86">AR22</f>
        <v/>
      </c>
      <c r="K22" s="7" t="str">
        <f t="shared" ref="K22:K30" si="87">AX22</f>
        <v/>
      </c>
      <c r="L22" s="7" t="str">
        <f t="shared" ref="L22:L25" si="88">BD22</f>
        <v/>
      </c>
      <c r="M22" s="84" t="str">
        <f t="shared" ref="M22" si="89">BJ22</f>
        <v/>
      </c>
      <c r="N22" s="18">
        <f>IF(E22&lt;4,SUM(F22:M22),SUMPRODUCT(LARGE(F22:M22,{1;2;3;4})))</f>
        <v>0</v>
      </c>
      <c r="O22" s="29"/>
      <c r="Q22" s="27">
        <f t="shared" ref="Q22" si="90">CEILING(100*P22/$P$2,1)</f>
        <v>0</v>
      </c>
      <c r="R22" s="27">
        <f t="shared" ref="R22" si="91">IF(O22="",0,20)</f>
        <v>0</v>
      </c>
      <c r="S22" s="27">
        <f t="shared" ref="S22" si="92">IF(O22=1,30,IF(O22=2,20,IF(O22=3,10,0)))</f>
        <v>0</v>
      </c>
      <c r="T22" s="27" t="str">
        <f t="shared" ref="T22" si="93">IF(O22="","",Q22+R22+S22)</f>
        <v/>
      </c>
      <c r="U22" s="29"/>
      <c r="W22" s="27">
        <f t="shared" ref="W22" si="94">CEILING(100*V22/$V$2,1)</f>
        <v>0</v>
      </c>
      <c r="X22" s="27">
        <f t="shared" ref="X22" si="95">IF(U22="",0,20)</f>
        <v>0</v>
      </c>
      <c r="Y22" s="27">
        <f t="shared" ref="Y22" si="96">IF(U22=1,30,IF(U22=2,20,IF(U22=3,10,0)))</f>
        <v>0</v>
      </c>
      <c r="Z22" s="27" t="str">
        <f t="shared" ref="Z22" si="97">IF(U22="","",W22+X22+Y22)</f>
        <v/>
      </c>
      <c r="AA22" s="29"/>
      <c r="AC22" s="27">
        <f t="shared" ref="AC22" si="98">CEILING(100*AB22/$AB$2,1)</f>
        <v>0</v>
      </c>
      <c r="AD22" s="27">
        <f t="shared" ref="AD22" si="99">IF(AA22="",0,20)</f>
        <v>0</v>
      </c>
      <c r="AE22" s="27">
        <f t="shared" ref="AE22" si="100">IF(AA22=1,30,IF(AA22=2,20,IF(AA22=3,10,0)))</f>
        <v>0</v>
      </c>
      <c r="AF22" s="27" t="str">
        <f t="shared" ref="AF22" si="101">IF(AA22="","",AC22+AD22+AE22)</f>
        <v/>
      </c>
      <c r="AG22" s="29"/>
      <c r="AI22" s="27">
        <f t="shared" ref="AI22" si="102">CEILING(100*AH22/$AH$2,1)</f>
        <v>0</v>
      </c>
      <c r="AJ22" s="27">
        <f t="shared" ref="AJ22" si="103">IF(AG22="",0,20)</f>
        <v>0</v>
      </c>
      <c r="AK22" s="27">
        <f t="shared" ref="AK22" si="104">IF(AG22=1,30,IF(AG22=2,20,IF(AG22=3,10,0)))</f>
        <v>0</v>
      </c>
      <c r="AL22" s="27" t="str">
        <f t="shared" ref="AL22" si="105">IF(AG22="","",AI22+AJ22+AK22)</f>
        <v/>
      </c>
      <c r="AM22" s="29"/>
      <c r="AO22" s="27">
        <f t="shared" ref="AO22" si="106">CEILING(100*AN22/$AN$2,1)</f>
        <v>0</v>
      </c>
      <c r="AP22" s="27">
        <f t="shared" ref="AP22" si="107">IF(AM22="",0,20)</f>
        <v>0</v>
      </c>
      <c r="AQ22" s="27">
        <f t="shared" ref="AQ22" si="108">IF(AM22=1,30,IF(AM22=2,20,IF(AM22=3,10,0)))</f>
        <v>0</v>
      </c>
      <c r="AR22" s="27" t="str">
        <f t="shared" ref="AR22" si="109">IF(AM22="","",AO22+AP22+AQ22)</f>
        <v/>
      </c>
      <c r="AS22" s="29"/>
      <c r="AU22" s="27">
        <f t="shared" ref="AU22" si="110">CEILING(100*AT22/$AT$2,1)</f>
        <v>0</v>
      </c>
      <c r="AV22" s="27">
        <f t="shared" ref="AV22" si="111">IF(AS22="",0,20)</f>
        <v>0</v>
      </c>
      <c r="AW22" s="27">
        <f t="shared" ref="AW22" si="112">IF(AS22=1,30,IF(AS22=2,20,IF(AS22=3,10,0)))</f>
        <v>0</v>
      </c>
      <c r="AX22" s="28" t="str">
        <f t="shared" ref="AX22" si="113">IF(AS22="","",AU22+AV22+AW22)</f>
        <v/>
      </c>
      <c r="AY22" s="29"/>
      <c r="AZ22" s="27"/>
      <c r="BA22" s="27">
        <f t="shared" ref="BA22:BA28" si="114">CEILING(100*AZ22/$AZ$2,1)</f>
        <v>0</v>
      </c>
      <c r="BB22" s="27">
        <f t="shared" ref="BB22:BB32" si="115">IF(AY22="",0,20)</f>
        <v>0</v>
      </c>
      <c r="BC22" s="27">
        <f t="shared" ref="BC22:BC32" si="116">IF(AY22=1,30,IF(AY22=2,20,IF(AY22=3,10,0)))</f>
        <v>0</v>
      </c>
      <c r="BD22" s="28" t="str">
        <f t="shared" ref="BD22:BD32" si="117">IF(AY22="","",BA22+BB22+BC22)</f>
        <v/>
      </c>
      <c r="BE22" s="29"/>
      <c r="BF22" s="27"/>
      <c r="BG22" s="27">
        <f t="shared" ref="BG22:BG32" si="118">CEILING(100*BF22/$BF$2,1)</f>
        <v>0</v>
      </c>
      <c r="BH22" s="27">
        <f t="shared" ref="BH22:BH32" si="119">IF(BE22="",0,20)</f>
        <v>0</v>
      </c>
      <c r="BI22" s="27">
        <f t="shared" ref="BI22:BI32" si="120">IF(BE22=1,30,IF(BE22=2,20,IF(BE22=3,10,0)))</f>
        <v>0</v>
      </c>
      <c r="BJ22" s="28" t="str">
        <f t="shared" ref="BJ22:BJ32" si="121">IF(BE22="","",BG22+BH22+BI22)</f>
        <v/>
      </c>
    </row>
    <row r="23" spans="1:62" ht="12.75" customHeight="1" x14ac:dyDescent="0.3">
      <c r="A23" s="4">
        <v>21</v>
      </c>
      <c r="B23" s="4"/>
      <c r="C23" s="4"/>
      <c r="D23" s="3"/>
      <c r="E23" s="7">
        <f t="shared" si="41"/>
        <v>0</v>
      </c>
      <c r="F23" s="10" t="str">
        <f t="shared" ref="F23:F32" si="122">T23</f>
        <v/>
      </c>
      <c r="G23" s="10" t="str">
        <f t="shared" ref="G23:G32" si="123">Z23</f>
        <v/>
      </c>
      <c r="H23" s="10" t="str">
        <f t="shared" ref="H23:H32" si="124">AF23</f>
        <v/>
      </c>
      <c r="I23" s="10" t="str">
        <f t="shared" ref="I23:I32" si="125">AL23</f>
        <v/>
      </c>
      <c r="J23" s="10" t="str">
        <f t="shared" ref="J23:J32" si="126">AR23</f>
        <v/>
      </c>
      <c r="K23" s="7" t="str">
        <f t="shared" si="87"/>
        <v/>
      </c>
      <c r="L23" s="7" t="str">
        <f t="shared" si="88"/>
        <v/>
      </c>
      <c r="M23" s="84"/>
      <c r="N23" s="18">
        <f>IF(E23&lt;4,SUM(F23:M23),SUMPRODUCT(LARGE(F23:M23,{1;2;3;4})))</f>
        <v>0</v>
      </c>
      <c r="O23" s="29"/>
      <c r="Q23" s="27">
        <f t="shared" ref="Q23:Q32" si="127">CEILING(100*P23/$P$2,1)</f>
        <v>0</v>
      </c>
      <c r="R23" s="27">
        <f t="shared" ref="R23:R32" si="128">IF(O23="",0,20)</f>
        <v>0</v>
      </c>
      <c r="S23" s="27">
        <f t="shared" ref="S23:S32" si="129">IF(O23=1,30,IF(O23=2,20,IF(O23=3,10,0)))</f>
        <v>0</v>
      </c>
      <c r="T23" s="27" t="str">
        <f t="shared" ref="T23:T32" si="130">IF(O23="","",Q23+R23+S23)</f>
        <v/>
      </c>
      <c r="U23" s="29"/>
      <c r="W23" s="27">
        <f t="shared" ref="W23:W32" si="131">CEILING(100*V23/$V$2,1)</f>
        <v>0</v>
      </c>
      <c r="X23" s="27">
        <f t="shared" ref="X23:X32" si="132">IF(U23="",0,20)</f>
        <v>0</v>
      </c>
      <c r="Y23" s="27">
        <f t="shared" ref="Y23:Y32" si="133">IF(U23=1,30,IF(U23=2,20,IF(U23=3,10,0)))</f>
        <v>0</v>
      </c>
      <c r="Z23" s="27" t="str">
        <f t="shared" ref="Z23:Z32" si="134">IF(U23="","",W23+X23+Y23)</f>
        <v/>
      </c>
      <c r="AA23" s="29"/>
      <c r="AC23" s="27">
        <f t="shared" ref="AC23:AC32" si="135">CEILING(100*AB23/$AB$2,1)</f>
        <v>0</v>
      </c>
      <c r="AD23" s="27">
        <f t="shared" ref="AD23:AD32" si="136">IF(AA23="",0,20)</f>
        <v>0</v>
      </c>
      <c r="AE23" s="27">
        <f t="shared" ref="AE23:AE32" si="137">IF(AA23=1,30,IF(AA23=2,20,IF(AA23=3,10,0)))</f>
        <v>0</v>
      </c>
      <c r="AF23" s="27" t="str">
        <f t="shared" ref="AF23:AF32" si="138">IF(AA23="","",AC23+AD23+AE23)</f>
        <v/>
      </c>
      <c r="AG23" s="29"/>
      <c r="AI23" s="27">
        <f t="shared" ref="AI23:AI32" si="139">CEILING(100*AH23/$AH$2,1)</f>
        <v>0</v>
      </c>
      <c r="AJ23" s="27">
        <f t="shared" ref="AJ23:AJ32" si="140">IF(AG23="",0,20)</f>
        <v>0</v>
      </c>
      <c r="AK23" s="27">
        <f t="shared" ref="AK23:AK32" si="141">IF(AG23=1,30,IF(AG23=2,20,IF(AG23=3,10,0)))</f>
        <v>0</v>
      </c>
      <c r="AL23" s="27" t="str">
        <f t="shared" ref="AL23:AL32" si="142">IF(AG23="","",AI23+AJ23+AK23)</f>
        <v/>
      </c>
      <c r="AM23" s="29"/>
      <c r="AO23" s="27">
        <f t="shared" ref="AO23:AO32" si="143">CEILING(100*AN23/$AN$2,1)</f>
        <v>0</v>
      </c>
      <c r="AP23" s="27">
        <f t="shared" ref="AP23:AP32" si="144">IF(AM23="",0,20)</f>
        <v>0</v>
      </c>
      <c r="AQ23" s="27">
        <f t="shared" ref="AQ23:AQ32" si="145">IF(AM23=1,30,IF(AM23=2,20,IF(AM23=3,10,0)))</f>
        <v>0</v>
      </c>
      <c r="AR23" s="27" t="str">
        <f t="shared" ref="AR23:AR32" si="146">IF(AM23="","",AO23+AP23+AQ23)</f>
        <v/>
      </c>
      <c r="AS23" s="29"/>
      <c r="AU23" s="27">
        <f t="shared" ref="AU23:AU32" si="147">CEILING(100*AT23/$AT$2,1)</f>
        <v>0</v>
      </c>
      <c r="AV23" s="27">
        <f t="shared" ref="AV23:AV32" si="148">IF(AS23="",0,20)</f>
        <v>0</v>
      </c>
      <c r="AW23" s="27">
        <f t="shared" ref="AW23:AW32" si="149">IF(AS23=1,30,IF(AS23=2,20,IF(AS23=3,10,0)))</f>
        <v>0</v>
      </c>
      <c r="AX23" s="28" t="str">
        <f t="shared" ref="AX23:AX32" si="150">IF(AS23="","",AU23+AV23+AW23)</f>
        <v/>
      </c>
      <c r="AY23" s="29"/>
      <c r="AZ23" s="27"/>
      <c r="BA23" s="27">
        <f t="shared" si="114"/>
        <v>0</v>
      </c>
      <c r="BB23" s="27">
        <f t="shared" si="115"/>
        <v>0</v>
      </c>
      <c r="BC23" s="27">
        <f t="shared" si="116"/>
        <v>0</v>
      </c>
      <c r="BD23" s="28" t="str">
        <f t="shared" si="117"/>
        <v/>
      </c>
      <c r="BE23" s="29"/>
      <c r="BF23" s="27"/>
      <c r="BG23" s="27">
        <f t="shared" si="118"/>
        <v>0</v>
      </c>
      <c r="BH23" s="27">
        <f t="shared" si="119"/>
        <v>0</v>
      </c>
      <c r="BI23" s="27">
        <f t="shared" si="120"/>
        <v>0</v>
      </c>
      <c r="BJ23" s="28" t="str">
        <f t="shared" si="121"/>
        <v/>
      </c>
    </row>
    <row r="24" spans="1:62" ht="12.75" customHeight="1" x14ac:dyDescent="0.3">
      <c r="A24" s="4">
        <v>22</v>
      </c>
      <c r="B24" s="4"/>
      <c r="C24" s="56"/>
      <c r="D24" s="3"/>
      <c r="E24" s="7">
        <f t="shared" si="41"/>
        <v>0</v>
      </c>
      <c r="F24" s="10" t="str">
        <f t="shared" si="122"/>
        <v/>
      </c>
      <c r="G24" s="10" t="str">
        <f t="shared" si="123"/>
        <v/>
      </c>
      <c r="H24" s="10" t="str">
        <f t="shared" si="124"/>
        <v/>
      </c>
      <c r="I24" s="10" t="str">
        <f t="shared" si="125"/>
        <v/>
      </c>
      <c r="J24" s="10" t="str">
        <f t="shared" si="126"/>
        <v/>
      </c>
      <c r="K24" s="7" t="str">
        <f t="shared" si="87"/>
        <v/>
      </c>
      <c r="L24" s="7" t="str">
        <f t="shared" si="88"/>
        <v/>
      </c>
      <c r="M24" s="84"/>
      <c r="N24" s="18">
        <f>IF(E24&lt;4,SUM(F24:M24),SUMPRODUCT(LARGE(F24:M24,{1;2;3;4})))</f>
        <v>0</v>
      </c>
      <c r="O24" s="29"/>
      <c r="Q24" s="27">
        <f t="shared" si="127"/>
        <v>0</v>
      </c>
      <c r="R24" s="27">
        <f t="shared" si="128"/>
        <v>0</v>
      </c>
      <c r="S24" s="27">
        <f t="shared" si="129"/>
        <v>0</v>
      </c>
      <c r="T24" s="27" t="str">
        <f t="shared" si="130"/>
        <v/>
      </c>
      <c r="U24" s="29"/>
      <c r="W24" s="27">
        <f t="shared" si="131"/>
        <v>0</v>
      </c>
      <c r="X24" s="27">
        <f t="shared" si="132"/>
        <v>0</v>
      </c>
      <c r="Y24" s="27">
        <f t="shared" si="133"/>
        <v>0</v>
      </c>
      <c r="Z24" s="27" t="str">
        <f t="shared" si="134"/>
        <v/>
      </c>
      <c r="AA24" s="29"/>
      <c r="AC24" s="27">
        <f t="shared" si="135"/>
        <v>0</v>
      </c>
      <c r="AD24" s="27">
        <f t="shared" si="136"/>
        <v>0</v>
      </c>
      <c r="AE24" s="27">
        <f t="shared" si="137"/>
        <v>0</v>
      </c>
      <c r="AF24" s="27" t="str">
        <f t="shared" si="138"/>
        <v/>
      </c>
      <c r="AG24" s="29"/>
      <c r="AI24" s="27">
        <f t="shared" si="139"/>
        <v>0</v>
      </c>
      <c r="AJ24" s="27">
        <f t="shared" si="140"/>
        <v>0</v>
      </c>
      <c r="AK24" s="27">
        <f t="shared" si="141"/>
        <v>0</v>
      </c>
      <c r="AL24" s="27" t="str">
        <f t="shared" si="142"/>
        <v/>
      </c>
      <c r="AM24" s="29"/>
      <c r="AO24" s="27">
        <f t="shared" si="143"/>
        <v>0</v>
      </c>
      <c r="AP24" s="27">
        <f t="shared" si="144"/>
        <v>0</v>
      </c>
      <c r="AQ24" s="27">
        <f t="shared" si="145"/>
        <v>0</v>
      </c>
      <c r="AR24" s="27" t="str">
        <f t="shared" si="146"/>
        <v/>
      </c>
      <c r="AS24" s="29"/>
      <c r="AU24" s="27">
        <f t="shared" si="147"/>
        <v>0</v>
      </c>
      <c r="AV24" s="27">
        <f t="shared" si="148"/>
        <v>0</v>
      </c>
      <c r="AW24" s="27">
        <f t="shared" si="149"/>
        <v>0</v>
      </c>
      <c r="AX24" s="28" t="str">
        <f t="shared" si="150"/>
        <v/>
      </c>
      <c r="AY24" s="29"/>
      <c r="AZ24" s="27"/>
      <c r="BA24" s="27">
        <f t="shared" si="114"/>
        <v>0</v>
      </c>
      <c r="BB24" s="27">
        <f t="shared" si="115"/>
        <v>0</v>
      </c>
      <c r="BC24" s="27">
        <f t="shared" si="116"/>
        <v>0</v>
      </c>
      <c r="BD24" s="28" t="str">
        <f t="shared" si="117"/>
        <v/>
      </c>
      <c r="BE24" s="29"/>
      <c r="BF24" s="27"/>
      <c r="BG24" s="27">
        <f t="shared" si="118"/>
        <v>0</v>
      </c>
      <c r="BH24" s="27">
        <f t="shared" si="119"/>
        <v>0</v>
      </c>
      <c r="BI24" s="27">
        <f t="shared" si="120"/>
        <v>0</v>
      </c>
      <c r="BJ24" s="28" t="str">
        <f t="shared" si="121"/>
        <v/>
      </c>
    </row>
    <row r="25" spans="1:62" ht="12.75" customHeight="1" x14ac:dyDescent="0.3">
      <c r="A25" s="4">
        <v>23</v>
      </c>
      <c r="B25" s="4"/>
      <c r="C25" s="56"/>
      <c r="D25" s="3"/>
      <c r="E25" s="7">
        <f t="shared" si="41"/>
        <v>0</v>
      </c>
      <c r="F25" s="10" t="str">
        <f t="shared" si="122"/>
        <v/>
      </c>
      <c r="G25" s="10" t="str">
        <f t="shared" si="123"/>
        <v/>
      </c>
      <c r="H25" s="10" t="str">
        <f t="shared" si="124"/>
        <v/>
      </c>
      <c r="I25" s="10" t="str">
        <f t="shared" si="125"/>
        <v/>
      </c>
      <c r="J25" s="10" t="str">
        <f t="shared" si="126"/>
        <v/>
      </c>
      <c r="K25" s="7" t="str">
        <f t="shared" si="87"/>
        <v/>
      </c>
      <c r="L25" s="7" t="str">
        <f t="shared" si="88"/>
        <v/>
      </c>
      <c r="M25" s="84"/>
      <c r="N25" s="18">
        <f>IF(E25&lt;4,SUM(F25:M25),SUMPRODUCT(LARGE(F25:M25,{1;2;3;4})))</f>
        <v>0</v>
      </c>
      <c r="O25" s="29"/>
      <c r="Q25" s="27">
        <f t="shared" si="127"/>
        <v>0</v>
      </c>
      <c r="R25" s="27">
        <f t="shared" si="128"/>
        <v>0</v>
      </c>
      <c r="S25" s="27">
        <f t="shared" si="129"/>
        <v>0</v>
      </c>
      <c r="T25" s="27" t="str">
        <f t="shared" si="130"/>
        <v/>
      </c>
      <c r="U25" s="29"/>
      <c r="W25" s="27">
        <f t="shared" si="131"/>
        <v>0</v>
      </c>
      <c r="X25" s="27">
        <f t="shared" si="132"/>
        <v>0</v>
      </c>
      <c r="Y25" s="27">
        <f t="shared" si="133"/>
        <v>0</v>
      </c>
      <c r="Z25" s="27" t="str">
        <f t="shared" si="134"/>
        <v/>
      </c>
      <c r="AA25" s="29"/>
      <c r="AC25" s="27">
        <f t="shared" si="135"/>
        <v>0</v>
      </c>
      <c r="AD25" s="27">
        <f t="shared" si="136"/>
        <v>0</v>
      </c>
      <c r="AE25" s="27">
        <f t="shared" si="137"/>
        <v>0</v>
      </c>
      <c r="AF25" s="27" t="str">
        <f t="shared" si="138"/>
        <v/>
      </c>
      <c r="AG25" s="29"/>
      <c r="AI25" s="27">
        <f t="shared" si="139"/>
        <v>0</v>
      </c>
      <c r="AJ25" s="27">
        <f t="shared" si="140"/>
        <v>0</v>
      </c>
      <c r="AK25" s="27">
        <f t="shared" si="141"/>
        <v>0</v>
      </c>
      <c r="AL25" s="27" t="str">
        <f t="shared" si="142"/>
        <v/>
      </c>
      <c r="AM25" s="29"/>
      <c r="AO25" s="27">
        <f t="shared" si="143"/>
        <v>0</v>
      </c>
      <c r="AP25" s="27">
        <f t="shared" si="144"/>
        <v>0</v>
      </c>
      <c r="AQ25" s="27">
        <f t="shared" si="145"/>
        <v>0</v>
      </c>
      <c r="AR25" s="27" t="str">
        <f t="shared" si="146"/>
        <v/>
      </c>
      <c r="AS25" s="29"/>
      <c r="AU25" s="27">
        <f t="shared" si="147"/>
        <v>0</v>
      </c>
      <c r="AV25" s="27">
        <f t="shared" si="148"/>
        <v>0</v>
      </c>
      <c r="AW25" s="27">
        <f t="shared" si="149"/>
        <v>0</v>
      </c>
      <c r="AX25" s="28" t="str">
        <f t="shared" si="150"/>
        <v/>
      </c>
      <c r="AY25" s="29"/>
      <c r="AZ25" s="27"/>
      <c r="BA25" s="27">
        <f t="shared" si="114"/>
        <v>0</v>
      </c>
      <c r="BB25" s="27">
        <f t="shared" si="115"/>
        <v>0</v>
      </c>
      <c r="BC25" s="27">
        <f t="shared" si="116"/>
        <v>0</v>
      </c>
      <c r="BD25" s="28" t="str">
        <f t="shared" si="117"/>
        <v/>
      </c>
      <c r="BE25" s="29"/>
      <c r="BF25" s="27"/>
      <c r="BG25" s="27">
        <f t="shared" si="118"/>
        <v>0</v>
      </c>
      <c r="BH25" s="27">
        <f t="shared" si="119"/>
        <v>0</v>
      </c>
      <c r="BI25" s="27">
        <f t="shared" si="120"/>
        <v>0</v>
      </c>
      <c r="BJ25" s="28" t="str">
        <f t="shared" si="121"/>
        <v/>
      </c>
    </row>
    <row r="26" spans="1:62" ht="12.75" customHeight="1" x14ac:dyDescent="0.3">
      <c r="A26" s="4">
        <v>24</v>
      </c>
      <c r="B26" s="4"/>
      <c r="C26" s="56"/>
      <c r="D26" s="3"/>
      <c r="E26" s="7">
        <f t="shared" si="41"/>
        <v>0</v>
      </c>
      <c r="F26" s="10" t="str">
        <f t="shared" si="122"/>
        <v/>
      </c>
      <c r="G26" s="10" t="str">
        <f t="shared" si="123"/>
        <v/>
      </c>
      <c r="H26" s="10" t="str">
        <f t="shared" si="124"/>
        <v/>
      </c>
      <c r="I26" s="10" t="str">
        <f t="shared" si="125"/>
        <v/>
      </c>
      <c r="J26" s="10" t="str">
        <f t="shared" si="126"/>
        <v/>
      </c>
      <c r="K26" s="7" t="str">
        <f t="shared" si="87"/>
        <v/>
      </c>
      <c r="L26" s="10" t="str">
        <f t="shared" ref="L26:L32" si="151">AX26</f>
        <v/>
      </c>
      <c r="M26" s="85"/>
      <c r="N26" s="18">
        <f>IF(E26&lt;4,SUM(F26:M26),SUMPRODUCT(LARGE(F26:M26,{1;2;3;4})))</f>
        <v>0</v>
      </c>
      <c r="O26" s="29"/>
      <c r="Q26" s="27">
        <f t="shared" si="127"/>
        <v>0</v>
      </c>
      <c r="R26" s="27">
        <f t="shared" si="128"/>
        <v>0</v>
      </c>
      <c r="S26" s="27">
        <f t="shared" si="129"/>
        <v>0</v>
      </c>
      <c r="T26" s="27" t="str">
        <f t="shared" si="130"/>
        <v/>
      </c>
      <c r="U26" s="29"/>
      <c r="W26" s="27">
        <f t="shared" si="131"/>
        <v>0</v>
      </c>
      <c r="X26" s="27">
        <f t="shared" si="132"/>
        <v>0</v>
      </c>
      <c r="Y26" s="27">
        <f t="shared" si="133"/>
        <v>0</v>
      </c>
      <c r="Z26" s="27" t="str">
        <f t="shared" si="134"/>
        <v/>
      </c>
      <c r="AA26" s="29"/>
      <c r="AC26" s="27">
        <f t="shared" si="135"/>
        <v>0</v>
      </c>
      <c r="AD26" s="27">
        <f t="shared" si="136"/>
        <v>0</v>
      </c>
      <c r="AE26" s="27">
        <f t="shared" si="137"/>
        <v>0</v>
      </c>
      <c r="AF26" s="27" t="str">
        <f t="shared" si="138"/>
        <v/>
      </c>
      <c r="AG26" s="29"/>
      <c r="AI26" s="27">
        <f t="shared" si="139"/>
        <v>0</v>
      </c>
      <c r="AJ26" s="27">
        <f t="shared" si="140"/>
        <v>0</v>
      </c>
      <c r="AK26" s="27">
        <f t="shared" si="141"/>
        <v>0</v>
      </c>
      <c r="AL26" s="27" t="str">
        <f t="shared" si="142"/>
        <v/>
      </c>
      <c r="AM26" s="29"/>
      <c r="AO26" s="27">
        <f t="shared" si="143"/>
        <v>0</v>
      </c>
      <c r="AP26" s="27">
        <f t="shared" si="144"/>
        <v>0</v>
      </c>
      <c r="AQ26" s="27">
        <f t="shared" si="145"/>
        <v>0</v>
      </c>
      <c r="AR26" s="27" t="str">
        <f t="shared" si="146"/>
        <v/>
      </c>
      <c r="AS26" s="29"/>
      <c r="AU26" s="27">
        <f t="shared" si="147"/>
        <v>0</v>
      </c>
      <c r="AV26" s="27">
        <f t="shared" si="148"/>
        <v>0</v>
      </c>
      <c r="AW26" s="27">
        <f t="shared" si="149"/>
        <v>0</v>
      </c>
      <c r="AX26" s="28" t="str">
        <f t="shared" si="150"/>
        <v/>
      </c>
      <c r="AY26" s="29"/>
      <c r="AZ26" s="27"/>
      <c r="BA26" s="27">
        <f t="shared" si="114"/>
        <v>0</v>
      </c>
      <c r="BB26" s="27">
        <f t="shared" si="115"/>
        <v>0</v>
      </c>
      <c r="BC26" s="27">
        <f t="shared" si="116"/>
        <v>0</v>
      </c>
      <c r="BD26" s="28" t="str">
        <f t="shared" si="117"/>
        <v/>
      </c>
      <c r="BE26" s="29"/>
      <c r="BF26" s="27"/>
      <c r="BG26" s="27">
        <f t="shared" si="118"/>
        <v>0</v>
      </c>
      <c r="BH26" s="27">
        <f t="shared" si="119"/>
        <v>0</v>
      </c>
      <c r="BI26" s="27">
        <f t="shared" si="120"/>
        <v>0</v>
      </c>
      <c r="BJ26" s="28" t="str">
        <f t="shared" si="121"/>
        <v/>
      </c>
    </row>
    <row r="27" spans="1:62" ht="12.75" customHeight="1" x14ac:dyDescent="0.3">
      <c r="A27" s="4">
        <v>25</v>
      </c>
      <c r="B27" s="4"/>
      <c r="C27" s="4"/>
      <c r="D27" s="3"/>
      <c r="E27" s="7">
        <f t="shared" si="41"/>
        <v>0</v>
      </c>
      <c r="F27" s="10" t="str">
        <f t="shared" si="122"/>
        <v/>
      </c>
      <c r="G27" s="10" t="str">
        <f t="shared" si="123"/>
        <v/>
      </c>
      <c r="H27" s="10" t="str">
        <f t="shared" si="124"/>
        <v/>
      </c>
      <c r="I27" s="10" t="str">
        <f t="shared" si="125"/>
        <v/>
      </c>
      <c r="J27" s="10" t="str">
        <f t="shared" si="126"/>
        <v/>
      </c>
      <c r="K27" s="7" t="str">
        <f t="shared" si="87"/>
        <v/>
      </c>
      <c r="L27" s="10" t="str">
        <f t="shared" si="151"/>
        <v/>
      </c>
      <c r="M27" s="85"/>
      <c r="N27" s="18">
        <f>IF(E27&lt;4,SUM(F27:M27),SUMPRODUCT(LARGE(F27:M27,{1;2;3;4})))</f>
        <v>0</v>
      </c>
      <c r="O27" s="51"/>
      <c r="P27" s="9"/>
      <c r="Q27" s="27">
        <f t="shared" si="127"/>
        <v>0</v>
      </c>
      <c r="R27" s="27">
        <f t="shared" si="128"/>
        <v>0</v>
      </c>
      <c r="S27" s="27">
        <f t="shared" si="129"/>
        <v>0</v>
      </c>
      <c r="T27" s="27" t="str">
        <f t="shared" si="130"/>
        <v/>
      </c>
      <c r="U27" s="29"/>
      <c r="W27" s="27">
        <f t="shared" si="131"/>
        <v>0</v>
      </c>
      <c r="X27" s="27">
        <f t="shared" si="132"/>
        <v>0</v>
      </c>
      <c r="Y27" s="27">
        <f t="shared" si="133"/>
        <v>0</v>
      </c>
      <c r="Z27" s="27" t="str">
        <f t="shared" si="134"/>
        <v/>
      </c>
      <c r="AA27" s="29"/>
      <c r="AC27" s="27">
        <f t="shared" si="135"/>
        <v>0</v>
      </c>
      <c r="AD27" s="27">
        <f t="shared" si="136"/>
        <v>0</v>
      </c>
      <c r="AE27" s="27">
        <f t="shared" si="137"/>
        <v>0</v>
      </c>
      <c r="AF27" s="27" t="str">
        <f t="shared" si="138"/>
        <v/>
      </c>
      <c r="AG27" s="29"/>
      <c r="AI27" s="27">
        <f t="shared" si="139"/>
        <v>0</v>
      </c>
      <c r="AJ27" s="27">
        <f t="shared" si="140"/>
        <v>0</v>
      </c>
      <c r="AK27" s="27">
        <f t="shared" si="141"/>
        <v>0</v>
      </c>
      <c r="AL27" s="27" t="str">
        <f t="shared" si="142"/>
        <v/>
      </c>
      <c r="AM27" s="29"/>
      <c r="AO27" s="27">
        <f t="shared" si="143"/>
        <v>0</v>
      </c>
      <c r="AP27" s="27">
        <f t="shared" si="144"/>
        <v>0</v>
      </c>
      <c r="AQ27" s="27">
        <f t="shared" si="145"/>
        <v>0</v>
      </c>
      <c r="AR27" s="27" t="str">
        <f t="shared" si="146"/>
        <v/>
      </c>
      <c r="AS27" s="29"/>
      <c r="AU27" s="27">
        <f t="shared" si="147"/>
        <v>0</v>
      </c>
      <c r="AV27" s="27">
        <f t="shared" si="148"/>
        <v>0</v>
      </c>
      <c r="AW27" s="27">
        <f t="shared" si="149"/>
        <v>0</v>
      </c>
      <c r="AX27" s="28" t="str">
        <f t="shared" si="150"/>
        <v/>
      </c>
      <c r="AY27" s="29"/>
      <c r="AZ27" s="27"/>
      <c r="BA27" s="27">
        <f t="shared" si="114"/>
        <v>0</v>
      </c>
      <c r="BB27" s="27">
        <f t="shared" si="115"/>
        <v>0</v>
      </c>
      <c r="BC27" s="27">
        <f t="shared" si="116"/>
        <v>0</v>
      </c>
      <c r="BD27" s="28" t="str">
        <f t="shared" si="117"/>
        <v/>
      </c>
      <c r="BE27" s="29"/>
      <c r="BF27" s="27"/>
      <c r="BG27" s="27">
        <f t="shared" si="118"/>
        <v>0</v>
      </c>
      <c r="BH27" s="27">
        <f t="shared" si="119"/>
        <v>0</v>
      </c>
      <c r="BI27" s="27">
        <f t="shared" si="120"/>
        <v>0</v>
      </c>
      <c r="BJ27" s="28" t="str">
        <f t="shared" si="121"/>
        <v/>
      </c>
    </row>
    <row r="28" spans="1:62" ht="12.75" customHeight="1" x14ac:dyDescent="0.3">
      <c r="A28" s="4">
        <v>26</v>
      </c>
      <c r="B28" s="4"/>
      <c r="C28" s="4"/>
      <c r="D28" s="3"/>
      <c r="E28" s="7">
        <f t="shared" si="41"/>
        <v>0</v>
      </c>
      <c r="F28" s="10" t="str">
        <f t="shared" si="122"/>
        <v/>
      </c>
      <c r="G28" s="10" t="str">
        <f t="shared" si="123"/>
        <v/>
      </c>
      <c r="H28" s="10" t="str">
        <f t="shared" si="124"/>
        <v/>
      </c>
      <c r="I28" s="10" t="str">
        <f t="shared" si="125"/>
        <v/>
      </c>
      <c r="J28" s="10" t="str">
        <f t="shared" si="126"/>
        <v/>
      </c>
      <c r="K28" s="7" t="str">
        <f t="shared" si="87"/>
        <v/>
      </c>
      <c r="L28" s="10" t="str">
        <f t="shared" si="151"/>
        <v/>
      </c>
      <c r="M28" s="85"/>
      <c r="N28" s="18">
        <f>IF(E28&lt;4,SUM(F28:M28),SUMPRODUCT(LARGE(F28:M28,{1;2;3;4})))</f>
        <v>0</v>
      </c>
      <c r="O28" s="29"/>
      <c r="Q28" s="27">
        <f t="shared" si="127"/>
        <v>0</v>
      </c>
      <c r="R28" s="27">
        <f t="shared" si="128"/>
        <v>0</v>
      </c>
      <c r="S28" s="27">
        <f t="shared" si="129"/>
        <v>0</v>
      </c>
      <c r="T28" s="27" t="str">
        <f t="shared" si="130"/>
        <v/>
      </c>
      <c r="U28" s="29"/>
      <c r="W28" s="27">
        <f t="shared" si="131"/>
        <v>0</v>
      </c>
      <c r="X28" s="27">
        <f t="shared" si="132"/>
        <v>0</v>
      </c>
      <c r="Y28" s="27">
        <f t="shared" si="133"/>
        <v>0</v>
      </c>
      <c r="Z28" s="27" t="str">
        <f t="shared" si="134"/>
        <v/>
      </c>
      <c r="AA28" s="29"/>
      <c r="AC28" s="27">
        <f t="shared" si="135"/>
        <v>0</v>
      </c>
      <c r="AD28" s="27">
        <f t="shared" si="136"/>
        <v>0</v>
      </c>
      <c r="AE28" s="27">
        <f t="shared" si="137"/>
        <v>0</v>
      </c>
      <c r="AF28" s="27" t="str">
        <f t="shared" si="138"/>
        <v/>
      </c>
      <c r="AG28" s="29"/>
      <c r="AI28" s="27">
        <f t="shared" si="139"/>
        <v>0</v>
      </c>
      <c r="AJ28" s="27">
        <f t="shared" si="140"/>
        <v>0</v>
      </c>
      <c r="AK28" s="27">
        <f t="shared" si="141"/>
        <v>0</v>
      </c>
      <c r="AL28" s="27" t="str">
        <f t="shared" si="142"/>
        <v/>
      </c>
      <c r="AM28" s="29"/>
      <c r="AO28" s="27">
        <f t="shared" si="143"/>
        <v>0</v>
      </c>
      <c r="AP28" s="27">
        <f t="shared" si="144"/>
        <v>0</v>
      </c>
      <c r="AQ28" s="27">
        <f t="shared" si="145"/>
        <v>0</v>
      </c>
      <c r="AR28" s="27" t="str">
        <f t="shared" si="146"/>
        <v/>
      </c>
      <c r="AS28" s="29"/>
      <c r="AU28" s="27">
        <f t="shared" si="147"/>
        <v>0</v>
      </c>
      <c r="AV28" s="27">
        <f t="shared" si="148"/>
        <v>0</v>
      </c>
      <c r="AW28" s="27">
        <f t="shared" si="149"/>
        <v>0</v>
      </c>
      <c r="AX28" s="28" t="str">
        <f t="shared" si="150"/>
        <v/>
      </c>
      <c r="AY28" s="29"/>
      <c r="AZ28" s="27"/>
      <c r="BA28" s="27">
        <f t="shared" si="114"/>
        <v>0</v>
      </c>
      <c r="BB28" s="27">
        <f t="shared" si="115"/>
        <v>0</v>
      </c>
      <c r="BC28" s="27">
        <f t="shared" si="116"/>
        <v>0</v>
      </c>
      <c r="BD28" s="28" t="str">
        <f t="shared" si="117"/>
        <v/>
      </c>
      <c r="BE28" s="29"/>
      <c r="BF28" s="27"/>
      <c r="BG28" s="27">
        <f t="shared" si="118"/>
        <v>0</v>
      </c>
      <c r="BH28" s="27">
        <f t="shared" si="119"/>
        <v>0</v>
      </c>
      <c r="BI28" s="27">
        <f t="shared" si="120"/>
        <v>0</v>
      </c>
      <c r="BJ28" s="28" t="str">
        <f t="shared" si="121"/>
        <v/>
      </c>
    </row>
    <row r="29" spans="1:62" ht="12.75" customHeight="1" x14ac:dyDescent="0.3">
      <c r="A29" s="4">
        <v>27</v>
      </c>
      <c r="B29" s="4"/>
      <c r="C29" s="4"/>
      <c r="D29" s="3"/>
      <c r="E29" s="7">
        <f t="shared" si="41"/>
        <v>0</v>
      </c>
      <c r="F29" s="10" t="str">
        <f t="shared" si="122"/>
        <v/>
      </c>
      <c r="G29" s="10" t="str">
        <f t="shared" si="123"/>
        <v/>
      </c>
      <c r="H29" s="10" t="str">
        <f t="shared" si="124"/>
        <v/>
      </c>
      <c r="I29" s="10" t="str">
        <f t="shared" si="125"/>
        <v/>
      </c>
      <c r="J29" s="10" t="str">
        <f t="shared" si="126"/>
        <v/>
      </c>
      <c r="K29" s="7" t="str">
        <f t="shared" si="87"/>
        <v/>
      </c>
      <c r="L29" s="10" t="str">
        <f t="shared" si="151"/>
        <v/>
      </c>
      <c r="M29" s="85"/>
      <c r="N29" s="18">
        <f>IF(E29&lt;4,SUM(F29:M29),SUMPRODUCT(LARGE(F29:M29,{1;2;3;4})))</f>
        <v>0</v>
      </c>
      <c r="O29" s="29"/>
      <c r="Q29" s="27">
        <f t="shared" si="127"/>
        <v>0</v>
      </c>
      <c r="R29" s="27">
        <f t="shared" si="128"/>
        <v>0</v>
      </c>
      <c r="S29" s="27">
        <f t="shared" si="129"/>
        <v>0</v>
      </c>
      <c r="T29" s="27" t="str">
        <f t="shared" si="130"/>
        <v/>
      </c>
      <c r="U29" s="29"/>
      <c r="W29" s="27">
        <f t="shared" si="131"/>
        <v>0</v>
      </c>
      <c r="X29" s="27">
        <f t="shared" si="132"/>
        <v>0</v>
      </c>
      <c r="Y29" s="27">
        <f t="shared" si="133"/>
        <v>0</v>
      </c>
      <c r="Z29" s="27" t="str">
        <f t="shared" si="134"/>
        <v/>
      </c>
      <c r="AA29" s="29"/>
      <c r="AC29" s="27">
        <f t="shared" si="135"/>
        <v>0</v>
      </c>
      <c r="AD29" s="27">
        <f t="shared" si="136"/>
        <v>0</v>
      </c>
      <c r="AE29" s="27">
        <f t="shared" si="137"/>
        <v>0</v>
      </c>
      <c r="AF29" s="27" t="str">
        <f t="shared" si="138"/>
        <v/>
      </c>
      <c r="AG29" s="29"/>
      <c r="AI29" s="27">
        <f t="shared" si="139"/>
        <v>0</v>
      </c>
      <c r="AJ29" s="27">
        <f t="shared" si="140"/>
        <v>0</v>
      </c>
      <c r="AK29" s="27">
        <f t="shared" si="141"/>
        <v>0</v>
      </c>
      <c r="AL29" s="27" t="str">
        <f t="shared" si="142"/>
        <v/>
      </c>
      <c r="AM29" s="29"/>
      <c r="AO29" s="27">
        <f t="shared" si="143"/>
        <v>0</v>
      </c>
      <c r="AP29" s="27">
        <f t="shared" si="144"/>
        <v>0</v>
      </c>
      <c r="AQ29" s="27">
        <f t="shared" si="145"/>
        <v>0</v>
      </c>
      <c r="AR29" s="27" t="str">
        <f t="shared" si="146"/>
        <v/>
      </c>
      <c r="AS29" s="29"/>
      <c r="AU29" s="27">
        <f t="shared" si="147"/>
        <v>0</v>
      </c>
      <c r="AV29" s="27">
        <f t="shared" si="148"/>
        <v>0</v>
      </c>
      <c r="AW29" s="27">
        <f t="shared" si="149"/>
        <v>0</v>
      </c>
      <c r="AX29" s="28" t="str">
        <f t="shared" si="150"/>
        <v/>
      </c>
      <c r="AY29" s="29"/>
      <c r="AZ29" s="27"/>
      <c r="BA29" s="27">
        <f>CEILING(100*AZ29/$AT$2,1)</f>
        <v>0</v>
      </c>
      <c r="BB29" s="27">
        <f t="shared" si="115"/>
        <v>0</v>
      </c>
      <c r="BC29" s="27">
        <f t="shared" si="116"/>
        <v>0</v>
      </c>
      <c r="BD29" s="28" t="str">
        <f t="shared" si="117"/>
        <v/>
      </c>
      <c r="BE29" s="29"/>
      <c r="BF29" s="27"/>
      <c r="BG29" s="27">
        <f t="shared" si="118"/>
        <v>0</v>
      </c>
      <c r="BH29" s="27">
        <f t="shared" si="119"/>
        <v>0</v>
      </c>
      <c r="BI29" s="27">
        <f t="shared" si="120"/>
        <v>0</v>
      </c>
      <c r="BJ29" s="28" t="str">
        <f t="shared" si="121"/>
        <v/>
      </c>
    </row>
    <row r="30" spans="1:62" ht="12.75" customHeight="1" x14ac:dyDescent="0.3">
      <c r="A30" s="4">
        <v>28</v>
      </c>
      <c r="B30" s="43"/>
      <c r="C30" s="49"/>
      <c r="D30" s="48"/>
      <c r="E30" s="7">
        <f t="shared" si="41"/>
        <v>0</v>
      </c>
      <c r="F30" s="10" t="str">
        <f t="shared" si="122"/>
        <v/>
      </c>
      <c r="G30" s="10" t="str">
        <f t="shared" si="123"/>
        <v/>
      </c>
      <c r="H30" s="10" t="str">
        <f t="shared" si="124"/>
        <v/>
      </c>
      <c r="I30" s="10" t="str">
        <f t="shared" si="125"/>
        <v/>
      </c>
      <c r="J30" s="10" t="str">
        <f t="shared" si="126"/>
        <v/>
      </c>
      <c r="K30" s="7" t="str">
        <f t="shared" si="87"/>
        <v/>
      </c>
      <c r="L30" s="10" t="str">
        <f t="shared" si="151"/>
        <v/>
      </c>
      <c r="M30" s="85"/>
      <c r="N30" s="18">
        <f>IF(E30&lt;4,SUM(F30:M30),SUMPRODUCT(LARGE(F30:M30,{1;2;3;4})))</f>
        <v>0</v>
      </c>
      <c r="O30" s="29"/>
      <c r="Q30" s="27">
        <f t="shared" si="127"/>
        <v>0</v>
      </c>
      <c r="R30" s="27">
        <f t="shared" si="128"/>
        <v>0</v>
      </c>
      <c r="S30" s="27">
        <f t="shared" si="129"/>
        <v>0</v>
      </c>
      <c r="T30" s="27" t="str">
        <f t="shared" si="130"/>
        <v/>
      </c>
      <c r="U30" s="29"/>
      <c r="W30" s="27">
        <f t="shared" si="131"/>
        <v>0</v>
      </c>
      <c r="X30" s="27">
        <f t="shared" si="132"/>
        <v>0</v>
      </c>
      <c r="Y30" s="27">
        <f t="shared" si="133"/>
        <v>0</v>
      </c>
      <c r="Z30" s="27" t="str">
        <f t="shared" si="134"/>
        <v/>
      </c>
      <c r="AA30" s="29"/>
      <c r="AC30" s="27">
        <f t="shared" si="135"/>
        <v>0</v>
      </c>
      <c r="AD30" s="27">
        <f t="shared" si="136"/>
        <v>0</v>
      </c>
      <c r="AE30" s="27">
        <f t="shared" si="137"/>
        <v>0</v>
      </c>
      <c r="AF30" s="27" t="str">
        <f t="shared" si="138"/>
        <v/>
      </c>
      <c r="AG30" s="29"/>
      <c r="AI30" s="27">
        <f t="shared" si="139"/>
        <v>0</v>
      </c>
      <c r="AJ30" s="27">
        <f t="shared" si="140"/>
        <v>0</v>
      </c>
      <c r="AK30" s="27">
        <f t="shared" si="141"/>
        <v>0</v>
      </c>
      <c r="AL30" s="27" t="str">
        <f t="shared" si="142"/>
        <v/>
      </c>
      <c r="AM30" s="29"/>
      <c r="AO30" s="27">
        <f t="shared" si="143"/>
        <v>0</v>
      </c>
      <c r="AP30" s="27">
        <f t="shared" si="144"/>
        <v>0</v>
      </c>
      <c r="AQ30" s="27">
        <f t="shared" si="145"/>
        <v>0</v>
      </c>
      <c r="AR30" s="27" t="str">
        <f t="shared" si="146"/>
        <v/>
      </c>
      <c r="AS30" s="29"/>
      <c r="AU30" s="27">
        <f t="shared" si="147"/>
        <v>0</v>
      </c>
      <c r="AV30" s="27">
        <f t="shared" si="148"/>
        <v>0</v>
      </c>
      <c r="AW30" s="27">
        <f t="shared" si="149"/>
        <v>0</v>
      </c>
      <c r="AX30" s="28" t="str">
        <f t="shared" si="150"/>
        <v/>
      </c>
      <c r="AY30" s="29"/>
      <c r="AZ30" s="27"/>
      <c r="BA30" s="27">
        <f>CEILING(100*AZ30/$AT$2,1)</f>
        <v>0</v>
      </c>
      <c r="BB30" s="27">
        <f t="shared" si="115"/>
        <v>0</v>
      </c>
      <c r="BC30" s="27">
        <f t="shared" si="116"/>
        <v>0</v>
      </c>
      <c r="BD30" s="28" t="str">
        <f t="shared" si="117"/>
        <v/>
      </c>
      <c r="BE30" s="29"/>
      <c r="BF30" s="27"/>
      <c r="BG30" s="27">
        <f t="shared" si="118"/>
        <v>0</v>
      </c>
      <c r="BH30" s="27">
        <f t="shared" si="119"/>
        <v>0</v>
      </c>
      <c r="BI30" s="27">
        <f t="shared" si="120"/>
        <v>0</v>
      </c>
      <c r="BJ30" s="28" t="str">
        <f t="shared" si="121"/>
        <v/>
      </c>
    </row>
    <row r="31" spans="1:62" ht="12.75" customHeight="1" x14ac:dyDescent="0.3">
      <c r="A31" s="4">
        <v>29</v>
      </c>
      <c r="B31" s="4"/>
      <c r="C31" s="4"/>
      <c r="D31" s="3"/>
      <c r="E31" s="7">
        <f t="shared" si="41"/>
        <v>0</v>
      </c>
      <c r="F31" s="10" t="str">
        <f t="shared" si="122"/>
        <v/>
      </c>
      <c r="G31" s="10" t="str">
        <f t="shared" si="123"/>
        <v/>
      </c>
      <c r="H31" s="10" t="str">
        <f t="shared" si="124"/>
        <v/>
      </c>
      <c r="I31" s="10" t="str">
        <f t="shared" si="125"/>
        <v/>
      </c>
      <c r="J31" s="10" t="str">
        <f t="shared" si="126"/>
        <v/>
      </c>
      <c r="K31" s="10"/>
      <c r="L31" s="10" t="str">
        <f t="shared" si="151"/>
        <v/>
      </c>
      <c r="M31" s="85"/>
      <c r="N31" s="18">
        <f>IF(E31&lt;4,SUM(F31:M31),SUMPRODUCT(LARGE(F31:M31,{1;2;3;4})))</f>
        <v>0</v>
      </c>
      <c r="O31" s="29"/>
      <c r="Q31" s="27">
        <f t="shared" si="127"/>
        <v>0</v>
      </c>
      <c r="R31" s="27">
        <f t="shared" si="128"/>
        <v>0</v>
      </c>
      <c r="S31" s="27">
        <f t="shared" si="129"/>
        <v>0</v>
      </c>
      <c r="T31" s="27" t="str">
        <f t="shared" si="130"/>
        <v/>
      </c>
      <c r="U31" s="29"/>
      <c r="W31" s="27">
        <f t="shared" si="131"/>
        <v>0</v>
      </c>
      <c r="X31" s="27">
        <f t="shared" si="132"/>
        <v>0</v>
      </c>
      <c r="Y31" s="27">
        <f t="shared" si="133"/>
        <v>0</v>
      </c>
      <c r="Z31" s="27" t="str">
        <f t="shared" si="134"/>
        <v/>
      </c>
      <c r="AA31" s="29"/>
      <c r="AC31" s="27">
        <f t="shared" si="135"/>
        <v>0</v>
      </c>
      <c r="AD31" s="27">
        <f t="shared" si="136"/>
        <v>0</v>
      </c>
      <c r="AE31" s="27">
        <f t="shared" si="137"/>
        <v>0</v>
      </c>
      <c r="AF31" s="27" t="str">
        <f t="shared" si="138"/>
        <v/>
      </c>
      <c r="AG31" s="29"/>
      <c r="AI31" s="27">
        <f t="shared" si="139"/>
        <v>0</v>
      </c>
      <c r="AJ31" s="27">
        <f t="shared" si="140"/>
        <v>0</v>
      </c>
      <c r="AK31" s="27">
        <f t="shared" si="141"/>
        <v>0</v>
      </c>
      <c r="AL31" s="27" t="str">
        <f t="shared" si="142"/>
        <v/>
      </c>
      <c r="AM31" s="29"/>
      <c r="AO31" s="27">
        <f t="shared" si="143"/>
        <v>0</v>
      </c>
      <c r="AP31" s="27">
        <f t="shared" si="144"/>
        <v>0</v>
      </c>
      <c r="AQ31" s="27">
        <f t="shared" si="145"/>
        <v>0</v>
      </c>
      <c r="AR31" s="27" t="str">
        <f t="shared" si="146"/>
        <v/>
      </c>
      <c r="AS31" s="29"/>
      <c r="AU31" s="27">
        <f t="shared" si="147"/>
        <v>0</v>
      </c>
      <c r="AV31" s="27">
        <f t="shared" si="148"/>
        <v>0</v>
      </c>
      <c r="AW31" s="27">
        <f t="shared" si="149"/>
        <v>0</v>
      </c>
      <c r="AX31" s="28" t="str">
        <f t="shared" si="150"/>
        <v/>
      </c>
      <c r="AY31" s="29"/>
      <c r="AZ31" s="27"/>
      <c r="BA31" s="27">
        <f>CEILING(100*AZ31/$AT$2,1)</f>
        <v>0</v>
      </c>
      <c r="BB31" s="27">
        <f t="shared" si="115"/>
        <v>0</v>
      </c>
      <c r="BC31" s="27">
        <f t="shared" si="116"/>
        <v>0</v>
      </c>
      <c r="BD31" s="28" t="str">
        <f t="shared" si="117"/>
        <v/>
      </c>
      <c r="BE31" s="29"/>
      <c r="BF31" s="27"/>
      <c r="BG31" s="27">
        <f t="shared" si="118"/>
        <v>0</v>
      </c>
      <c r="BH31" s="27">
        <f t="shared" si="119"/>
        <v>0</v>
      </c>
      <c r="BI31" s="27">
        <f t="shared" si="120"/>
        <v>0</v>
      </c>
      <c r="BJ31" s="28" t="str">
        <f t="shared" si="121"/>
        <v/>
      </c>
    </row>
    <row r="32" spans="1:62" ht="12.75" customHeight="1" x14ac:dyDescent="0.3">
      <c r="A32" s="4">
        <v>30</v>
      </c>
      <c r="B32" s="4"/>
      <c r="C32" s="4"/>
      <c r="D32" s="3"/>
      <c r="E32" s="7">
        <f t="shared" si="41"/>
        <v>0</v>
      </c>
      <c r="F32" s="10" t="str">
        <f t="shared" si="122"/>
        <v/>
      </c>
      <c r="G32" s="10" t="str">
        <f t="shared" si="123"/>
        <v/>
      </c>
      <c r="H32" s="10" t="str">
        <f t="shared" si="124"/>
        <v/>
      </c>
      <c r="I32" s="10" t="str">
        <f t="shared" si="125"/>
        <v/>
      </c>
      <c r="J32" s="10" t="str">
        <f t="shared" si="126"/>
        <v/>
      </c>
      <c r="K32" s="10"/>
      <c r="L32" s="10" t="str">
        <f t="shared" si="151"/>
        <v/>
      </c>
      <c r="M32" s="85"/>
      <c r="N32" s="18">
        <f>IF(E32&lt;4,SUM(F32:M32),SUMPRODUCT(LARGE(F32:M32,{1;2;3;4})))</f>
        <v>0</v>
      </c>
      <c r="O32" s="29"/>
      <c r="Q32" s="27">
        <f t="shared" si="127"/>
        <v>0</v>
      </c>
      <c r="R32" s="27">
        <f t="shared" si="128"/>
        <v>0</v>
      </c>
      <c r="S32" s="27">
        <f t="shared" si="129"/>
        <v>0</v>
      </c>
      <c r="T32" s="27" t="str">
        <f t="shared" si="130"/>
        <v/>
      </c>
      <c r="U32" s="29"/>
      <c r="W32" s="27">
        <f t="shared" si="131"/>
        <v>0</v>
      </c>
      <c r="X32" s="27">
        <f t="shared" si="132"/>
        <v>0</v>
      </c>
      <c r="Y32" s="27">
        <f t="shared" si="133"/>
        <v>0</v>
      </c>
      <c r="Z32" s="27" t="str">
        <f t="shared" si="134"/>
        <v/>
      </c>
      <c r="AA32" s="29"/>
      <c r="AC32" s="27">
        <f t="shared" si="135"/>
        <v>0</v>
      </c>
      <c r="AD32" s="27">
        <f t="shared" si="136"/>
        <v>0</v>
      </c>
      <c r="AE32" s="27">
        <f t="shared" si="137"/>
        <v>0</v>
      </c>
      <c r="AF32" s="27" t="str">
        <f t="shared" si="138"/>
        <v/>
      </c>
      <c r="AG32" s="29"/>
      <c r="AI32" s="27">
        <f t="shared" si="139"/>
        <v>0</v>
      </c>
      <c r="AJ32" s="27">
        <f t="shared" si="140"/>
        <v>0</v>
      </c>
      <c r="AK32" s="27">
        <f t="shared" si="141"/>
        <v>0</v>
      </c>
      <c r="AL32" s="27" t="str">
        <f t="shared" si="142"/>
        <v/>
      </c>
      <c r="AM32" s="29"/>
      <c r="AO32" s="27">
        <f t="shared" si="143"/>
        <v>0</v>
      </c>
      <c r="AP32" s="27">
        <f t="shared" si="144"/>
        <v>0</v>
      </c>
      <c r="AQ32" s="27">
        <f t="shared" si="145"/>
        <v>0</v>
      </c>
      <c r="AR32" s="27" t="str">
        <f t="shared" si="146"/>
        <v/>
      </c>
      <c r="AS32" s="29"/>
      <c r="AU32" s="27">
        <f t="shared" si="147"/>
        <v>0</v>
      </c>
      <c r="AV32" s="27">
        <f t="shared" si="148"/>
        <v>0</v>
      </c>
      <c r="AW32" s="27">
        <f t="shared" si="149"/>
        <v>0</v>
      </c>
      <c r="AX32" s="28" t="str">
        <f t="shared" si="150"/>
        <v/>
      </c>
      <c r="AY32" s="29"/>
      <c r="AZ32" s="27"/>
      <c r="BA32" s="27">
        <f>CEILING(100*AZ32/$AT$2,1)</f>
        <v>0</v>
      </c>
      <c r="BB32" s="27">
        <f t="shared" si="115"/>
        <v>0</v>
      </c>
      <c r="BC32" s="27">
        <f t="shared" si="116"/>
        <v>0</v>
      </c>
      <c r="BD32" s="28" t="str">
        <f t="shared" si="117"/>
        <v/>
      </c>
      <c r="BE32" s="29"/>
      <c r="BF32" s="27"/>
      <c r="BG32" s="27">
        <f t="shared" si="118"/>
        <v>0</v>
      </c>
      <c r="BH32" s="27">
        <f t="shared" si="119"/>
        <v>0</v>
      </c>
      <c r="BI32" s="27">
        <f t="shared" si="120"/>
        <v>0</v>
      </c>
      <c r="BJ32" s="28" t="str">
        <f t="shared" si="121"/>
        <v/>
      </c>
    </row>
    <row r="33" spans="2:2" ht="12.75" customHeight="1" x14ac:dyDescent="0.25"/>
    <row r="34" spans="2:2" ht="12.75" customHeight="1" x14ac:dyDescent="0.35">
      <c r="B34" s="12"/>
    </row>
    <row r="35" spans="2:2" ht="12.75" customHeight="1" x14ac:dyDescent="0.25"/>
    <row r="36" spans="2:2" ht="12.75" customHeight="1" x14ac:dyDescent="0.35">
      <c r="B36" s="12"/>
    </row>
    <row r="37" spans="2:2" ht="12.75" customHeight="1" x14ac:dyDescent="0.25"/>
    <row r="38" spans="2:2" ht="12.75" customHeight="1" x14ac:dyDescent="0.35">
      <c r="B38" s="12"/>
    </row>
    <row r="39" spans="2:2" ht="12.75" customHeight="1" x14ac:dyDescent="0.25"/>
    <row r="40" spans="2:2" ht="12.75" customHeight="1" x14ac:dyDescent="0.35">
      <c r="B40" s="12"/>
    </row>
    <row r="41" spans="2:2" ht="12.75" customHeight="1" x14ac:dyDescent="0.25"/>
    <row r="42" spans="2:2" ht="12.75" customHeight="1" x14ac:dyDescent="0.35">
      <c r="B42" s="12"/>
    </row>
    <row r="43" spans="2:2" ht="12.75" customHeight="1" x14ac:dyDescent="0.25"/>
    <row r="44" spans="2:2" ht="12.75" customHeight="1" x14ac:dyDescent="0.35">
      <c r="B44" s="12"/>
    </row>
    <row r="45" spans="2:2" ht="12.75" customHeight="1" x14ac:dyDescent="0.25"/>
    <row r="46" spans="2:2" ht="12.75" customHeight="1" x14ac:dyDescent="0.35">
      <c r="B46" s="12"/>
    </row>
    <row r="47" spans="2:2" ht="12.75" customHeight="1" x14ac:dyDescent="0.25"/>
    <row r="48" spans="2:2" ht="12.75" customHeight="1" x14ac:dyDescent="0.35">
      <c r="B48" s="13"/>
    </row>
    <row r="49" spans="2:2" ht="12.75" customHeight="1" x14ac:dyDescent="0.25"/>
    <row r="50" spans="2:2" ht="12.75" customHeight="1" x14ac:dyDescent="0.35">
      <c r="B50" s="12"/>
    </row>
    <row r="51" spans="2:2" ht="12.75" customHeight="1" x14ac:dyDescent="0.25"/>
    <row r="52" spans="2:2" ht="12.75" customHeight="1" x14ac:dyDescent="0.35">
      <c r="B52" s="12"/>
    </row>
    <row r="53" spans="2:2" ht="12.75" customHeight="1" x14ac:dyDescent="0.25"/>
    <row r="54" spans="2:2" ht="12.75" customHeight="1" x14ac:dyDescent="0.25"/>
    <row r="55" spans="2:2" ht="12.75" customHeight="1" x14ac:dyDescent="0.25"/>
    <row r="56" spans="2:2" ht="12.75" customHeight="1" x14ac:dyDescent="0.25"/>
    <row r="57" spans="2:2" ht="12.75" customHeight="1" x14ac:dyDescent="0.25"/>
    <row r="58" spans="2:2" ht="12.75" customHeight="1" x14ac:dyDescent="0.25"/>
    <row r="59" spans="2:2" ht="12.75" customHeight="1" x14ac:dyDescent="0.25"/>
    <row r="60" spans="2:2" ht="12.75" customHeight="1" x14ac:dyDescent="0.25"/>
    <row r="61" spans="2:2" ht="12.75" customHeight="1" x14ac:dyDescent="0.25"/>
    <row r="62" spans="2:2" ht="12.75" customHeight="1" x14ac:dyDescent="0.25"/>
    <row r="63" spans="2:2" ht="12.75" customHeight="1" x14ac:dyDescent="0.25"/>
    <row r="64" spans="2:2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48576" spans="2:2" ht="13" x14ac:dyDescent="0.3">
      <c r="B1048576" s="71"/>
    </row>
  </sheetData>
  <sortState xmlns:xlrd2="http://schemas.microsoft.com/office/spreadsheetml/2017/richdata2" ref="B3:BJ13">
    <sortCondition descending="1" ref="N3:N13"/>
  </sortState>
  <mergeCells count="8">
    <mergeCell ref="BE1:BJ1"/>
    <mergeCell ref="AY1:BD1"/>
    <mergeCell ref="AG1:AL1"/>
    <mergeCell ref="AS1:AX1"/>
    <mergeCell ref="O1:T1"/>
    <mergeCell ref="U1:Z1"/>
    <mergeCell ref="AM1:AR1"/>
    <mergeCell ref="AA1:AF1"/>
  </mergeCells>
  <phoneticPr fontId="1" type="noConversion"/>
  <pageMargins left="0.69" right="0.64" top="1" bottom="1" header="0.5" footer="0.5"/>
  <pageSetup paperSize="9" scale="65" orientation="landscape" r:id="rId1"/>
  <headerFooter alignWithMargins="0">
    <oddHeader>&amp;L&amp;P (&amp;N)&amp;C&amp;18&amp;F &amp;A</oddHeader>
    <oddFooter>&amp;L&amp;D</oddFooter>
  </headerFooter>
  <colBreaks count="1" manualBreakCount="1">
    <brk id="3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A0B93-3DDB-45AA-A87F-332029C6D660}">
  <dimension ref="A3:N18"/>
  <sheetViews>
    <sheetView workbookViewId="0">
      <selection activeCell="H4" sqref="H4"/>
    </sheetView>
  </sheetViews>
  <sheetFormatPr defaultRowHeight="12.5" x14ac:dyDescent="0.25"/>
  <cols>
    <col min="4" max="4" width="18.36328125" customWidth="1"/>
    <col min="5" max="5" width="16.90625" customWidth="1"/>
  </cols>
  <sheetData>
    <row r="3" spans="1:14" ht="13" thickBot="1" x14ac:dyDescent="0.3">
      <c r="C3" s="69" t="s">
        <v>0</v>
      </c>
      <c r="D3" s="68" t="s">
        <v>1</v>
      </c>
      <c r="E3" s="68" t="s">
        <v>2</v>
      </c>
      <c r="F3" s="65" t="s">
        <v>17</v>
      </c>
      <c r="G3" s="103" t="s">
        <v>28</v>
      </c>
      <c r="H3" s="89" t="s">
        <v>10</v>
      </c>
      <c r="I3" s="97">
        <v>5</v>
      </c>
      <c r="J3" s="97" t="s">
        <v>11</v>
      </c>
      <c r="K3" s="80" t="s">
        <v>12</v>
      </c>
      <c r="L3" s="80" t="s">
        <v>13</v>
      </c>
      <c r="M3" s="80" t="s">
        <v>14</v>
      </c>
      <c r="N3" s="20" t="s">
        <v>35</v>
      </c>
    </row>
    <row r="4" spans="1:14" x14ac:dyDescent="0.25">
      <c r="C4" s="66">
        <v>1</v>
      </c>
      <c r="D4" s="4"/>
      <c r="E4" s="4"/>
      <c r="F4" s="3"/>
      <c r="G4" s="64"/>
      <c r="H4" s="63"/>
      <c r="I4" s="63"/>
      <c r="J4" s="104">
        <f>CEILING(100*I4/$I$3,1)*2</f>
        <v>0</v>
      </c>
      <c r="K4" s="105">
        <f>IF(H4="",0,40)</f>
        <v>0</v>
      </c>
      <c r="L4" s="105">
        <f>IF(H4=1,60,IF(H4=2,40,IF(H4=3,20,0)))</f>
        <v>0</v>
      </c>
      <c r="M4" s="106">
        <f t="shared" ref="M4:M17" si="0">J4+K4+L4</f>
        <v>0</v>
      </c>
      <c r="N4" s="107">
        <f t="shared" ref="N4:N17" si="1">M4+G4</f>
        <v>0</v>
      </c>
    </row>
    <row r="5" spans="1:14" x14ac:dyDescent="0.25">
      <c r="C5" s="66">
        <v>2</v>
      </c>
      <c r="D5" s="41"/>
      <c r="E5" s="41"/>
      <c r="F5" s="3"/>
      <c r="G5" s="63"/>
      <c r="H5" s="63"/>
      <c r="I5" s="63"/>
      <c r="J5" s="8">
        <f>CEILING(100*I5/$I$3,1)*2</f>
        <v>0</v>
      </c>
      <c r="K5" s="108">
        <f>IF(H5="",0,40)</f>
        <v>0</v>
      </c>
      <c r="L5" s="108">
        <f>IF(H5=1,60,IF(H5=2,40,IF(H5=3,20,0)))</f>
        <v>0</v>
      </c>
      <c r="M5" s="107">
        <f t="shared" si="0"/>
        <v>0</v>
      </c>
      <c r="N5" s="107">
        <f t="shared" si="1"/>
        <v>0</v>
      </c>
    </row>
    <row r="6" spans="1:14" x14ac:dyDescent="0.25">
      <c r="C6" s="67">
        <v>3</v>
      </c>
      <c r="D6" s="4"/>
      <c r="E6" s="4"/>
      <c r="F6" s="3"/>
      <c r="G6" s="63"/>
      <c r="H6" s="63"/>
      <c r="I6" s="63"/>
      <c r="J6" s="8">
        <f t="shared" ref="J6:J17" si="2">CEILING(100*I6/$I$3,1)*2</f>
        <v>0</v>
      </c>
      <c r="K6" s="108">
        <f t="shared" ref="K6:K17" si="3">IF(H6="",0,40)</f>
        <v>0</v>
      </c>
      <c r="L6" s="108">
        <f t="shared" ref="L6:L17" si="4">IF(H6=1,60,IF(H6=2,40,IF(H6=3,20,0)))</f>
        <v>0</v>
      </c>
      <c r="M6" s="107">
        <f t="shared" si="0"/>
        <v>0</v>
      </c>
      <c r="N6" s="107">
        <f t="shared" si="1"/>
        <v>0</v>
      </c>
    </row>
    <row r="7" spans="1:14" x14ac:dyDescent="0.25">
      <c r="C7" s="67">
        <v>4</v>
      </c>
      <c r="D7" s="4"/>
      <c r="E7" s="4"/>
      <c r="F7" s="3"/>
      <c r="G7" s="63"/>
      <c r="H7" s="63"/>
      <c r="I7" s="63"/>
      <c r="J7" s="8">
        <f t="shared" si="2"/>
        <v>0</v>
      </c>
      <c r="K7" s="108">
        <f t="shared" si="3"/>
        <v>0</v>
      </c>
      <c r="L7" s="108">
        <f t="shared" si="4"/>
        <v>0</v>
      </c>
      <c r="M7" s="107">
        <f t="shared" si="0"/>
        <v>0</v>
      </c>
      <c r="N7" s="107">
        <f t="shared" si="1"/>
        <v>0</v>
      </c>
    </row>
    <row r="8" spans="1:14" x14ac:dyDescent="0.25">
      <c r="C8" s="66">
        <v>5</v>
      </c>
      <c r="D8" s="4"/>
      <c r="E8" s="4"/>
      <c r="F8" s="3"/>
      <c r="G8" s="63"/>
      <c r="H8" s="63"/>
      <c r="I8" s="63"/>
      <c r="J8" s="8">
        <f t="shared" si="2"/>
        <v>0</v>
      </c>
      <c r="K8" s="108">
        <f t="shared" si="3"/>
        <v>0</v>
      </c>
      <c r="L8" s="108">
        <f t="shared" si="4"/>
        <v>0</v>
      </c>
      <c r="M8" s="107">
        <f t="shared" si="0"/>
        <v>0</v>
      </c>
      <c r="N8" s="107">
        <f t="shared" si="1"/>
        <v>0</v>
      </c>
    </row>
    <row r="9" spans="1:14" x14ac:dyDescent="0.25">
      <c r="C9" s="66">
        <v>6</v>
      </c>
      <c r="D9" s="4"/>
      <c r="E9" s="4"/>
      <c r="F9" s="3"/>
      <c r="G9" s="63"/>
      <c r="H9" s="63"/>
      <c r="I9" s="63"/>
      <c r="J9" s="8">
        <f t="shared" si="2"/>
        <v>0</v>
      </c>
      <c r="K9" s="108">
        <f t="shared" si="3"/>
        <v>0</v>
      </c>
      <c r="L9" s="108">
        <f t="shared" si="4"/>
        <v>0</v>
      </c>
      <c r="M9" s="107">
        <f t="shared" si="0"/>
        <v>0</v>
      </c>
      <c r="N9" s="107">
        <f t="shared" si="1"/>
        <v>0</v>
      </c>
    </row>
    <row r="10" spans="1:14" x14ac:dyDescent="0.25">
      <c r="B10" s="95"/>
      <c r="C10" s="92">
        <v>7</v>
      </c>
      <c r="D10" s="91"/>
      <c r="E10" s="100"/>
      <c r="F10" s="44"/>
      <c r="G10" s="94"/>
      <c r="H10" s="94"/>
      <c r="I10" s="94"/>
      <c r="J10" s="8">
        <f t="shared" si="2"/>
        <v>0</v>
      </c>
      <c r="K10" s="108">
        <f t="shared" si="3"/>
        <v>0</v>
      </c>
      <c r="L10" s="108">
        <f t="shared" si="4"/>
        <v>0</v>
      </c>
      <c r="M10" s="112">
        <f t="shared" si="0"/>
        <v>0</v>
      </c>
      <c r="N10" s="112">
        <f t="shared" si="1"/>
        <v>0</v>
      </c>
    </row>
    <row r="11" spans="1:14" x14ac:dyDescent="0.25">
      <c r="C11" s="66">
        <v>8</v>
      </c>
      <c r="D11" s="41"/>
      <c r="E11" s="41"/>
      <c r="F11" s="3"/>
      <c r="G11" s="63"/>
      <c r="H11" s="63"/>
      <c r="I11" s="63"/>
      <c r="J11" s="8">
        <f t="shared" si="2"/>
        <v>0</v>
      </c>
      <c r="K11" s="108">
        <f t="shared" si="3"/>
        <v>0</v>
      </c>
      <c r="L11" s="108">
        <f t="shared" si="4"/>
        <v>0</v>
      </c>
      <c r="M11" s="107">
        <f t="shared" si="0"/>
        <v>0</v>
      </c>
      <c r="N11" s="107">
        <f t="shared" si="1"/>
        <v>0</v>
      </c>
    </row>
    <row r="12" spans="1:14" x14ac:dyDescent="0.25">
      <c r="C12" s="66">
        <v>9</v>
      </c>
      <c r="D12" s="4"/>
      <c r="E12" s="4"/>
      <c r="F12" s="3"/>
      <c r="G12" s="63"/>
      <c r="H12" s="63"/>
      <c r="I12" s="63"/>
      <c r="J12" s="8">
        <f t="shared" si="2"/>
        <v>0</v>
      </c>
      <c r="K12" s="108">
        <f t="shared" si="3"/>
        <v>0</v>
      </c>
      <c r="L12" s="108">
        <f t="shared" si="4"/>
        <v>0</v>
      </c>
      <c r="M12" s="107">
        <f t="shared" si="0"/>
        <v>0</v>
      </c>
      <c r="N12" s="107">
        <f t="shared" si="1"/>
        <v>0</v>
      </c>
    </row>
    <row r="13" spans="1:14" x14ac:dyDescent="0.25">
      <c r="C13" s="66">
        <v>10</v>
      </c>
      <c r="D13" s="4"/>
      <c r="E13" s="55"/>
      <c r="F13" s="3"/>
      <c r="G13" s="63"/>
      <c r="H13" s="63"/>
      <c r="I13" s="63"/>
      <c r="J13" s="8">
        <f t="shared" si="2"/>
        <v>0</v>
      </c>
      <c r="K13" s="108">
        <f t="shared" si="3"/>
        <v>0</v>
      </c>
      <c r="L13" s="108">
        <f t="shared" si="4"/>
        <v>0</v>
      </c>
      <c r="M13" s="107">
        <f t="shared" si="0"/>
        <v>0</v>
      </c>
      <c r="N13" s="107">
        <f t="shared" si="1"/>
        <v>0</v>
      </c>
    </row>
    <row r="14" spans="1:14" x14ac:dyDescent="0.25">
      <c r="C14" s="66">
        <v>11</v>
      </c>
      <c r="D14" s="4"/>
      <c r="E14" s="4"/>
      <c r="F14" s="3"/>
      <c r="G14" s="63"/>
      <c r="H14" s="63"/>
      <c r="I14" s="63"/>
      <c r="J14" s="8">
        <f t="shared" si="2"/>
        <v>0</v>
      </c>
      <c r="K14" s="108">
        <f t="shared" si="3"/>
        <v>0</v>
      </c>
      <c r="L14" s="108">
        <f t="shared" si="4"/>
        <v>0</v>
      </c>
      <c r="M14" s="107">
        <f t="shared" si="0"/>
        <v>0</v>
      </c>
      <c r="N14" s="107">
        <f t="shared" si="1"/>
        <v>0</v>
      </c>
    </row>
    <row r="15" spans="1:14" x14ac:dyDescent="0.25">
      <c r="C15" s="66">
        <v>12</v>
      </c>
      <c r="D15" s="4"/>
      <c r="E15" s="4"/>
      <c r="F15" s="3"/>
      <c r="G15" s="63"/>
      <c r="H15" s="63"/>
      <c r="I15" s="63"/>
      <c r="J15" s="8">
        <f t="shared" si="2"/>
        <v>0</v>
      </c>
      <c r="K15" s="108">
        <f t="shared" si="3"/>
        <v>0</v>
      </c>
      <c r="L15" s="108">
        <f t="shared" si="4"/>
        <v>0</v>
      </c>
      <c r="M15" s="107">
        <f t="shared" si="0"/>
        <v>0</v>
      </c>
      <c r="N15" s="107">
        <f t="shared" si="1"/>
        <v>0</v>
      </c>
    </row>
    <row r="16" spans="1:14" x14ac:dyDescent="0.25">
      <c r="A16" s="95"/>
      <c r="B16" s="95"/>
      <c r="C16" s="92">
        <v>13</v>
      </c>
      <c r="D16" s="113"/>
      <c r="E16" s="100"/>
      <c r="F16" s="44"/>
      <c r="G16" s="94"/>
      <c r="H16" s="94"/>
      <c r="I16" s="94"/>
      <c r="J16" s="8">
        <f t="shared" si="2"/>
        <v>0</v>
      </c>
      <c r="K16" s="108">
        <f t="shared" si="3"/>
        <v>0</v>
      </c>
      <c r="L16" s="108">
        <f t="shared" si="4"/>
        <v>0</v>
      </c>
      <c r="M16" s="112">
        <f t="shared" si="0"/>
        <v>0</v>
      </c>
      <c r="N16" s="112">
        <f t="shared" si="1"/>
        <v>0</v>
      </c>
    </row>
    <row r="17" spans="3:14" ht="13" thickBot="1" x14ac:dyDescent="0.3">
      <c r="C17" s="66">
        <v>14</v>
      </c>
      <c r="D17" s="11"/>
      <c r="E17" s="11"/>
      <c r="F17" s="6"/>
      <c r="G17" s="65"/>
      <c r="H17" s="65"/>
      <c r="I17" s="65"/>
      <c r="J17" s="15">
        <f t="shared" si="2"/>
        <v>0</v>
      </c>
      <c r="K17" s="109">
        <f t="shared" si="3"/>
        <v>0</v>
      </c>
      <c r="L17" s="109">
        <f t="shared" si="4"/>
        <v>0</v>
      </c>
      <c r="M17" s="110">
        <f t="shared" si="0"/>
        <v>0</v>
      </c>
      <c r="N17" s="110">
        <f t="shared" si="1"/>
        <v>0</v>
      </c>
    </row>
    <row r="18" spans="3:14" ht="13" thickTop="1" x14ac:dyDescent="0.25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ADA4D-4235-4951-A858-AC7C5D6EB11C}">
  <dimension ref="C3:N13"/>
  <sheetViews>
    <sheetView workbookViewId="0">
      <selection activeCell="I5" sqref="I5"/>
    </sheetView>
  </sheetViews>
  <sheetFormatPr defaultRowHeight="12.5" x14ac:dyDescent="0.25"/>
  <cols>
    <col min="4" max="4" width="16.453125" customWidth="1"/>
    <col min="5" max="5" width="16.26953125" customWidth="1"/>
    <col min="7" max="7" width="12.26953125" customWidth="1"/>
  </cols>
  <sheetData>
    <row r="3" spans="3:14" ht="13" thickBot="1" x14ac:dyDescent="0.3">
      <c r="C3" s="69" t="s">
        <v>0</v>
      </c>
      <c r="D3" s="68" t="s">
        <v>1</v>
      </c>
      <c r="E3" s="68" t="s">
        <v>2</v>
      </c>
      <c r="F3" s="65" t="s">
        <v>17</v>
      </c>
      <c r="G3" s="103" t="s">
        <v>28</v>
      </c>
      <c r="H3" s="89" t="s">
        <v>10</v>
      </c>
      <c r="I3" s="97">
        <v>5</v>
      </c>
      <c r="J3" s="97" t="s">
        <v>11</v>
      </c>
      <c r="K3" s="80" t="s">
        <v>12</v>
      </c>
      <c r="L3" s="80" t="s">
        <v>13</v>
      </c>
      <c r="M3" s="80" t="s">
        <v>14</v>
      </c>
      <c r="N3" s="20" t="s">
        <v>35</v>
      </c>
    </row>
    <row r="4" spans="3:14" ht="13" thickBot="1" x14ac:dyDescent="0.3">
      <c r="C4" s="66">
        <v>1</v>
      </c>
      <c r="D4" s="10"/>
      <c r="E4" s="10"/>
      <c r="F4" s="7"/>
      <c r="G4" s="64"/>
      <c r="H4" s="63"/>
      <c r="I4" s="63"/>
      <c r="J4" s="63">
        <f>CEILING(100*I4/$I$3,1)*2</f>
        <v>0</v>
      </c>
      <c r="K4" s="105">
        <f>IF(H4="",0,40)</f>
        <v>0</v>
      </c>
      <c r="L4" s="105">
        <f>IF(H4=1,60,IF(H4=2,40,IF(H4=3,20,0)))</f>
        <v>0</v>
      </c>
      <c r="M4" s="144">
        <f t="shared" ref="M4:M13" si="0">J4+K4+L4</f>
        <v>0</v>
      </c>
      <c r="N4" s="144">
        <f t="shared" ref="N4:N13" si="1">M4+G4</f>
        <v>0</v>
      </c>
    </row>
    <row r="5" spans="3:14" ht="13" thickBot="1" x14ac:dyDescent="0.3">
      <c r="C5" s="66">
        <v>2</v>
      </c>
      <c r="D5" s="4"/>
      <c r="E5" s="4"/>
      <c r="F5" s="3"/>
      <c r="G5" s="63"/>
      <c r="H5" s="63"/>
      <c r="I5" s="63"/>
      <c r="J5" s="65">
        <f t="shared" ref="J5:J12" si="2">CEILING(100*I5/$I$3,1)*2</f>
        <v>0</v>
      </c>
      <c r="K5" s="109">
        <f>IF(H5="",0,40)</f>
        <v>0</v>
      </c>
      <c r="L5" s="109">
        <f>IF(H5=1,60,IF(H5=2,40,IF(H5=3,20,0)))</f>
        <v>0</v>
      </c>
      <c r="M5" s="144">
        <f t="shared" si="0"/>
        <v>0</v>
      </c>
      <c r="N5" s="145">
        <f t="shared" si="1"/>
        <v>0</v>
      </c>
    </row>
    <row r="6" spans="3:14" ht="13" thickBot="1" x14ac:dyDescent="0.3">
      <c r="C6" s="67">
        <v>3</v>
      </c>
      <c r="D6" s="4"/>
      <c r="E6" s="4"/>
      <c r="F6" s="3"/>
      <c r="G6" s="63"/>
      <c r="H6" s="63"/>
      <c r="I6" s="63"/>
      <c r="J6" s="146">
        <f t="shared" si="2"/>
        <v>0</v>
      </c>
      <c r="K6" s="144">
        <f t="shared" ref="K6:K13" si="3">IF(H6="",0,40)</f>
        <v>0</v>
      </c>
      <c r="L6" s="144">
        <f t="shared" ref="L6:L13" si="4">IF(H6=1,60,IF(H6=2,40,IF(H6=3,20,0)))</f>
        <v>0</v>
      </c>
      <c r="M6" s="144">
        <f t="shared" si="0"/>
        <v>0</v>
      </c>
      <c r="N6" s="145">
        <f t="shared" si="1"/>
        <v>0</v>
      </c>
    </row>
    <row r="7" spans="3:14" ht="13" thickBot="1" x14ac:dyDescent="0.3">
      <c r="C7" s="67">
        <v>4</v>
      </c>
      <c r="D7" s="4"/>
      <c r="E7" s="4"/>
      <c r="F7" s="3"/>
      <c r="G7" s="63"/>
      <c r="H7" s="63"/>
      <c r="I7" s="63"/>
      <c r="J7" s="146">
        <f t="shared" si="2"/>
        <v>0</v>
      </c>
      <c r="K7" s="144">
        <f t="shared" si="3"/>
        <v>0</v>
      </c>
      <c r="L7" s="144">
        <f t="shared" si="4"/>
        <v>0</v>
      </c>
      <c r="M7" s="144">
        <f t="shared" si="0"/>
        <v>0</v>
      </c>
      <c r="N7" s="145">
        <f t="shared" si="1"/>
        <v>0</v>
      </c>
    </row>
    <row r="8" spans="3:14" ht="13" thickBot="1" x14ac:dyDescent="0.3">
      <c r="C8" s="66">
        <v>5</v>
      </c>
      <c r="D8" s="52"/>
      <c r="E8" s="4"/>
      <c r="F8" s="8"/>
      <c r="G8" s="63"/>
      <c r="H8" s="63"/>
      <c r="I8" s="63"/>
      <c r="J8" s="146">
        <f t="shared" si="2"/>
        <v>0</v>
      </c>
      <c r="K8" s="144">
        <f t="shared" si="3"/>
        <v>0</v>
      </c>
      <c r="L8" s="144">
        <f t="shared" si="4"/>
        <v>0</v>
      </c>
      <c r="M8" s="144">
        <f t="shared" si="0"/>
        <v>0</v>
      </c>
      <c r="N8" s="145">
        <f t="shared" si="1"/>
        <v>0</v>
      </c>
    </row>
    <row r="9" spans="3:14" ht="13" thickBot="1" x14ac:dyDescent="0.3">
      <c r="C9" s="66">
        <v>6</v>
      </c>
      <c r="D9" s="4"/>
      <c r="E9" s="4"/>
      <c r="F9" s="3"/>
      <c r="G9" s="63"/>
      <c r="H9" s="63"/>
      <c r="I9" s="63"/>
      <c r="J9" s="146">
        <f t="shared" si="2"/>
        <v>0</v>
      </c>
      <c r="K9" s="144">
        <f t="shared" si="3"/>
        <v>0</v>
      </c>
      <c r="L9" s="144">
        <f t="shared" si="4"/>
        <v>0</v>
      </c>
      <c r="M9" s="144">
        <f t="shared" si="0"/>
        <v>0</v>
      </c>
      <c r="N9" s="145">
        <f t="shared" si="1"/>
        <v>0</v>
      </c>
    </row>
    <row r="10" spans="3:14" ht="13" thickBot="1" x14ac:dyDescent="0.3">
      <c r="C10" s="66">
        <v>7</v>
      </c>
      <c r="D10" s="4"/>
      <c r="E10" s="4"/>
      <c r="F10" s="3"/>
      <c r="G10" s="63"/>
      <c r="H10" s="63"/>
      <c r="I10" s="63"/>
      <c r="J10" s="146">
        <f t="shared" si="2"/>
        <v>0</v>
      </c>
      <c r="K10" s="144">
        <f t="shared" si="3"/>
        <v>0</v>
      </c>
      <c r="L10" s="144">
        <f t="shared" si="4"/>
        <v>0</v>
      </c>
      <c r="M10" s="144">
        <f t="shared" si="0"/>
        <v>0</v>
      </c>
      <c r="N10" s="145">
        <f t="shared" si="1"/>
        <v>0</v>
      </c>
    </row>
    <row r="11" spans="3:14" ht="13" thickBot="1" x14ac:dyDescent="0.3">
      <c r="C11" s="66">
        <v>8</v>
      </c>
      <c r="D11" s="10"/>
      <c r="E11" s="4"/>
      <c r="F11" s="7"/>
      <c r="G11" s="63"/>
      <c r="H11" s="63"/>
      <c r="I11" s="63"/>
      <c r="J11" s="146">
        <f t="shared" si="2"/>
        <v>0</v>
      </c>
      <c r="K11" s="144">
        <f t="shared" si="3"/>
        <v>0</v>
      </c>
      <c r="L11" s="144">
        <f t="shared" si="4"/>
        <v>0</v>
      </c>
      <c r="M11" s="144">
        <f t="shared" si="0"/>
        <v>0</v>
      </c>
      <c r="N11" s="145">
        <f t="shared" si="1"/>
        <v>0</v>
      </c>
    </row>
    <row r="12" spans="3:14" ht="13" thickBot="1" x14ac:dyDescent="0.3">
      <c r="C12" s="66">
        <v>9</v>
      </c>
      <c r="D12" s="4"/>
      <c r="E12" s="4"/>
      <c r="F12" s="3"/>
      <c r="G12" s="63"/>
      <c r="H12" s="63"/>
      <c r="I12" s="63"/>
      <c r="J12" s="146">
        <f t="shared" si="2"/>
        <v>0</v>
      </c>
      <c r="K12" s="144">
        <f t="shared" si="3"/>
        <v>0</v>
      </c>
      <c r="L12" s="144">
        <f t="shared" si="4"/>
        <v>0</v>
      </c>
      <c r="M12" s="144">
        <f t="shared" si="0"/>
        <v>0</v>
      </c>
      <c r="N12" s="145">
        <f t="shared" si="1"/>
        <v>0</v>
      </c>
    </row>
    <row r="13" spans="3:14" ht="13" thickBot="1" x14ac:dyDescent="0.3">
      <c r="C13" s="114">
        <v>10</v>
      </c>
      <c r="D13" s="14"/>
      <c r="E13" s="14"/>
      <c r="F13" s="15"/>
      <c r="G13" s="65"/>
      <c r="H13" s="65"/>
      <c r="I13" s="65"/>
      <c r="J13" s="147">
        <f t="shared" ref="J13" si="5">CEILING(100*I14/$I$3,1)*2</f>
        <v>0</v>
      </c>
      <c r="K13" s="145">
        <f t="shared" si="3"/>
        <v>0</v>
      </c>
      <c r="L13" s="145">
        <f t="shared" si="4"/>
        <v>0</v>
      </c>
      <c r="M13" s="144">
        <f t="shared" si="0"/>
        <v>0</v>
      </c>
      <c r="N13" s="145">
        <f t="shared" si="1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8</vt:i4>
      </vt:variant>
      <vt:variant>
        <vt:lpstr>Namngivna områden</vt:lpstr>
      </vt:variant>
      <vt:variant>
        <vt:i4>4</vt:i4>
      </vt:variant>
    </vt:vector>
  </HeadingPairs>
  <TitlesOfParts>
    <vt:vector size="12" baseType="lpstr">
      <vt:lpstr>GP-res 26-27 Kl Knattar</vt:lpstr>
      <vt:lpstr>GPfinalKnattar</vt:lpstr>
      <vt:lpstr>GP-res 26-27 kl M</vt:lpstr>
      <vt:lpstr>GPfinalM</vt:lpstr>
      <vt:lpstr>GP-res 26-27 kl K</vt:lpstr>
      <vt:lpstr>GP-res 26-27 kl J</vt:lpstr>
      <vt:lpstr>GPfinalK</vt:lpstr>
      <vt:lpstr>GPfinalJ</vt:lpstr>
      <vt:lpstr>'GP-res 26-27 kl J'!Utskriftsrubriker</vt:lpstr>
      <vt:lpstr>'GP-res 26-27 kl K'!Utskriftsrubriker</vt:lpstr>
      <vt:lpstr>'GP-res 26-27 Kl Knattar'!Utskriftsrubriker</vt:lpstr>
      <vt:lpstr>'GP-res 26-27 kl M'!Utskriftsrubriker</vt:lpstr>
    </vt:vector>
  </TitlesOfParts>
  <Company>Mah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 Thapper</dc:creator>
  <cp:lastModifiedBy>Lindkvist, Leif</cp:lastModifiedBy>
  <cp:lastPrinted>2008-03-19T21:49:23Z</cp:lastPrinted>
  <dcterms:created xsi:type="dcterms:W3CDTF">2008-03-17T17:48:08Z</dcterms:created>
  <dcterms:modified xsi:type="dcterms:W3CDTF">2026-10-12T10:05:28Z</dcterms:modified>
</cp:coreProperties>
</file>